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3.xml" ContentType="application/vnd.openxmlformats-officedocument.spreadsheetml.pivotTable+xml"/>
  <Override PartName="/xl/tables/table4.xml" ContentType="application/vnd.openxmlformats-officedocument.spreadsheetml.table+xml"/>
  <Override PartName="/xl/pivotTables/pivotTable4.xml" ContentType="application/vnd.openxmlformats-officedocument.spreadsheetml.pivotTable+xml"/>
  <Override PartName="/xl/tables/table5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6.xml" ContentType="application/vnd.openxmlformats-officedocument.spreadsheetml.tab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ables/table7.xml" ContentType="application/vnd.openxmlformats-officedocument.spreadsheetml.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8515" windowHeight="12855" tabRatio="936" firstSheet="13" activeTab="20"/>
  </bookViews>
  <sheets>
    <sheet name="BILAN - GENERALITES- RF" sheetId="1" r:id="rId1"/>
    <sheet name="BILAN - GENERALITES- DF" sheetId="4" r:id="rId2"/>
    <sheet name="BILAN - GENERALITES- RI" sheetId="5" r:id="rId3"/>
    <sheet name="BILAN - GENERALITES- DI" sheetId="6" r:id="rId4"/>
    <sheet name="BILAN - GENERALITES" sheetId="7" r:id="rId5"/>
    <sheet name="NATURE - ANALYSE" sheetId="10" r:id="rId6"/>
    <sheet name="NATURE - DETAIL" sheetId="9" r:id="rId7"/>
    <sheet name="NATURE - ANALYSE 0112" sheetId="12" r:id="rId8"/>
    <sheet name="EMPRUNTS GARANTIS" sheetId="14" r:id="rId9"/>
    <sheet name="EMPRUNTS GARANTIS ANALYSE" sheetId="16" r:id="rId10"/>
    <sheet name="SUBVENTIONS" sheetId="17" r:id="rId11"/>
    <sheet name="SUBVENTIONS_ANALYSE" sheetId="18" r:id="rId12"/>
    <sheet name="AUTORISATIONS PROGRAMMES" sheetId="19" r:id="rId13"/>
    <sheet name="AUTORISATIONS PROGRAMMES A-1" sheetId="20" r:id="rId14"/>
    <sheet name="AUTORISATIONS PROGRAMMES A-2" sheetId="21" r:id="rId15"/>
    <sheet name="PERSONNEL" sheetId="22" r:id="rId16"/>
    <sheet name="PERSONNEL A-1" sheetId="23" r:id="rId17"/>
    <sheet name="PERSONNEL A-2" sheetId="24" r:id="rId18"/>
    <sheet name="DETTE" sheetId="25" r:id="rId19"/>
    <sheet name="DETTE - A-1" sheetId="27" r:id="rId20"/>
    <sheet name="DETTE - A-2" sheetId="28" r:id="rId21"/>
  </sheets>
  <calcPr calcId="145621"/>
  <pivotCaches>
    <pivotCache cacheId="28" r:id="rId22"/>
    <pivotCache cacheId="29" r:id="rId23"/>
    <pivotCache cacheId="30" r:id="rId24"/>
    <pivotCache cacheId="31" r:id="rId25"/>
    <pivotCache cacheId="32" r:id="rId26"/>
    <pivotCache cacheId="33" r:id="rId27"/>
    <pivotCache cacheId="43" r:id="rId28"/>
  </pivotCaches>
</workbook>
</file>

<file path=xl/calcChain.xml><?xml version="1.0" encoding="utf-8"?>
<calcChain xmlns="http://schemas.openxmlformats.org/spreadsheetml/2006/main">
  <c r="C2" i="19" l="1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B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B183" i="19"/>
  <c r="B184" i="19"/>
  <c r="B185" i="19"/>
  <c r="B186" i="19"/>
  <c r="B187" i="19"/>
  <c r="B188" i="19"/>
  <c r="B189" i="19"/>
  <c r="B190" i="19"/>
  <c r="B191" i="19"/>
  <c r="B192" i="19"/>
  <c r="B193" i="19"/>
  <c r="B194" i="19"/>
  <c r="B195" i="19"/>
  <c r="B196" i="19"/>
  <c r="B197" i="19"/>
  <c r="B198" i="19"/>
  <c r="B199" i="19"/>
  <c r="B200" i="19"/>
  <c r="B201" i="19"/>
  <c r="B202" i="19"/>
  <c r="B203" i="19"/>
  <c r="B204" i="19"/>
  <c r="B205" i="19"/>
  <c r="B206" i="19"/>
  <c r="B207" i="19"/>
  <c r="B208" i="19"/>
  <c r="B209" i="19"/>
  <c r="B210" i="19"/>
  <c r="D2" i="9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C3" i="7" l="1"/>
  <c r="C2" i="7"/>
  <c r="B3" i="7"/>
  <c r="B2" i="7"/>
</calcChain>
</file>

<file path=xl/sharedStrings.xml><?xml version="1.0" encoding="utf-8"?>
<sst xmlns="http://schemas.openxmlformats.org/spreadsheetml/2006/main" count="33668" uniqueCount="3993">
  <si>
    <t>Libellé</t>
  </si>
  <si>
    <t>INVESTISSEMENT</t>
  </si>
  <si>
    <t>Total dépenses</t>
  </si>
  <si>
    <t>Total recettes</t>
  </si>
  <si>
    <t>FONCTIONNEMENT</t>
  </si>
  <si>
    <t>Type</t>
  </si>
  <si>
    <t>Investissement</t>
  </si>
  <si>
    <t>0  - Services généraux administrat° publiques</t>
  </si>
  <si>
    <t>1 - Sécurité et salubrité publiques</t>
  </si>
  <si>
    <t>2 - Enseignement - Formation</t>
  </si>
  <si>
    <t>3 - Culture</t>
  </si>
  <si>
    <t>4 - Sport et jeunesse</t>
  </si>
  <si>
    <t>5 - Interventions sociales et santé</t>
  </si>
  <si>
    <t>6 - Famille</t>
  </si>
  <si>
    <t>7 - Logement</t>
  </si>
  <si>
    <t>8 - Aménagt et services urbains, environnemt</t>
  </si>
  <si>
    <t>9 - Action économique</t>
  </si>
  <si>
    <t>Fonctionnement</t>
  </si>
  <si>
    <t>DEPENSES</t>
  </si>
  <si>
    <t>RECETTES</t>
  </si>
  <si>
    <t>Dépenses</t>
  </si>
  <si>
    <t>011 - Charges à caractère général</t>
  </si>
  <si>
    <t>Achats prestat° services (hors terrains)</t>
  </si>
  <si>
    <t>Achats matériel, équipements et travaux</t>
  </si>
  <si>
    <t>Eau et assainissement</t>
  </si>
  <si>
    <t>Energie - Electricité</t>
  </si>
  <si>
    <t>Combustibles</t>
  </si>
  <si>
    <t>Carburants</t>
  </si>
  <si>
    <t>Alimentation</t>
  </si>
  <si>
    <t>Autres fournitures non stockées</t>
  </si>
  <si>
    <t>Fournitures d'entretien</t>
  </si>
  <si>
    <t>Fournitures de petit équipement</t>
  </si>
  <si>
    <t>Vêtements de travail</t>
  </si>
  <si>
    <t>Fournitures administratives</t>
  </si>
  <si>
    <t>Livres, disques, ... (médiathèque)</t>
  </si>
  <si>
    <t>Fournitures scolaires</t>
  </si>
  <si>
    <t>Autres matières et fournitures</t>
  </si>
  <si>
    <t>Contrats de prestations de services</t>
  </si>
  <si>
    <t>Locations immobilières</t>
  </si>
  <si>
    <t>Locations mobilières</t>
  </si>
  <si>
    <t>Charges locatives et de copropriété</t>
  </si>
  <si>
    <t>Entretien terrains</t>
  </si>
  <si>
    <t>Entretien, réparations bâtiments publics</t>
  </si>
  <si>
    <t>Entretien, réparations autres bâtiments</t>
  </si>
  <si>
    <t>Entretien, réparations voiries</t>
  </si>
  <si>
    <t>Entretien, réparations réseaux</t>
  </si>
  <si>
    <t>Entretien matériel roulant</t>
  </si>
  <si>
    <t>Entretien autres biens mobiliers</t>
  </si>
  <si>
    <t>Maintenance</t>
  </si>
  <si>
    <t>Multirisques</t>
  </si>
  <si>
    <t>Etudes et recherches</t>
  </si>
  <si>
    <t>Documentation générale et technique</t>
  </si>
  <si>
    <t>Versements à des organismes de formation</t>
  </si>
  <si>
    <t>Frais de colloques et de séminaires</t>
  </si>
  <si>
    <t>Autres frais divers</t>
  </si>
  <si>
    <t>Indemnités aux comptable et régisseurs</t>
  </si>
  <si>
    <t>Honoraires</t>
  </si>
  <si>
    <t>Frais d'actes et de contentieux</t>
  </si>
  <si>
    <t>Divers</t>
  </si>
  <si>
    <t>Annonces et insertions</t>
  </si>
  <si>
    <t>Fêtes et cérémonies</t>
  </si>
  <si>
    <t>Foires et expositions</t>
  </si>
  <si>
    <t>Catalogues et imprimés</t>
  </si>
  <si>
    <t>Transports de biens</t>
  </si>
  <si>
    <t>Transports collectifs</t>
  </si>
  <si>
    <t>Voyages et déplacements</t>
  </si>
  <si>
    <t>Frais de déménagement</t>
  </si>
  <si>
    <t>Missions</t>
  </si>
  <si>
    <t>Réceptions</t>
  </si>
  <si>
    <t>Frais d'affranchissement</t>
  </si>
  <si>
    <t>Frais de télécommunications</t>
  </si>
  <si>
    <t>Services bancaires et assimilés</t>
  </si>
  <si>
    <t>Concours divers (cotisations)</t>
  </si>
  <si>
    <t>Frais de gardiennage (églises, forêts, .</t>
  </si>
  <si>
    <t>Frais de nettoyage des locaux</t>
  </si>
  <si>
    <t>Redevances pour services rendus</t>
  </si>
  <si>
    <t>Remb. frais au budget annexe</t>
  </si>
  <si>
    <t>Remb. frais à un GFP de rattachement</t>
  </si>
  <si>
    <t>Remb. frais à d'autres organismes</t>
  </si>
  <si>
    <t>Autres services extérieurs</t>
  </si>
  <si>
    <t>Taxes foncières</t>
  </si>
  <si>
    <t>Autres impôts locaux</t>
  </si>
  <si>
    <t>Impôts indirects</t>
  </si>
  <si>
    <t>Droits d'enregistrement et de timbre</t>
  </si>
  <si>
    <t>Taxes et impôts sur les véhicules</t>
  </si>
  <si>
    <t>Autres droits</t>
  </si>
  <si>
    <t>Autres impôts, taxes (autres organismes)</t>
  </si>
  <si>
    <t>012 - Charges de personnel, frais assimilés</t>
  </si>
  <si>
    <t>Autre personnel extérieur</t>
  </si>
  <si>
    <t>Versement de transport</t>
  </si>
  <si>
    <t>Cotisations versées au F.N.A.L.</t>
  </si>
  <si>
    <t>Cotisations CNFPT et CDGFPT</t>
  </si>
  <si>
    <t>Autres impôts, taxes sur rémunérations</t>
  </si>
  <si>
    <t>Rémunération principale titulaires</t>
  </si>
  <si>
    <t>NBI, SFT, indemnité résidence</t>
  </si>
  <si>
    <t>Autres indemnités titulaires</t>
  </si>
  <si>
    <t>Rémunérations non tit.</t>
  </si>
  <si>
    <t>Indemnités préavis, licenciement non tit</t>
  </si>
  <si>
    <t>Autres indemnités non tit.</t>
  </si>
  <si>
    <t>Rémunérations des apprentis</t>
  </si>
  <si>
    <t>Cotisations à l'U.R.S.S.A.F.</t>
  </si>
  <si>
    <t>Cotisations aux caisses de retraites</t>
  </si>
  <si>
    <t>Cotisations aux A.S.S.E.D.I.C.</t>
  </si>
  <si>
    <t>Versement au F.N.C. supplément familial</t>
  </si>
  <si>
    <t>Cotis. sociales liées à l'apprentissage</t>
  </si>
  <si>
    <t>Cotis. aux autres organismes sociaux</t>
  </si>
  <si>
    <t>Prestations familiales directes</t>
  </si>
  <si>
    <t>Allocations chômage versées directement</t>
  </si>
  <si>
    <t>Médecine du travail, pharmacie</t>
  </si>
  <si>
    <t>Autres charges</t>
  </si>
  <si>
    <t>014 - Atténuations de produits</t>
  </si>
  <si>
    <t>Revers. sur forfait post-stationnement</t>
  </si>
  <si>
    <t>Dégrèvt taxe habitat° sur logements vaca</t>
  </si>
  <si>
    <t>Autres restitut° dégrèvt contrib. direct</t>
  </si>
  <si>
    <t>Fonds péréquation ress. com. et intercom</t>
  </si>
  <si>
    <t>Reverst., restitut° et prélèvt divers</t>
  </si>
  <si>
    <t>Dotation d'animation locale versée</t>
  </si>
  <si>
    <t>Dotation de gestion locale versée</t>
  </si>
  <si>
    <t>065 - Autres charges de gestion courante</t>
  </si>
  <si>
    <t>Redevances pour licences, logiciels, ...</t>
  </si>
  <si>
    <t>Indemnités</t>
  </si>
  <si>
    <t>Frais de mission</t>
  </si>
  <si>
    <t>Cotisations de retraite</t>
  </si>
  <si>
    <t>Cotis. de sécurité sociale - part patron</t>
  </si>
  <si>
    <t>Formation</t>
  </si>
  <si>
    <t>Frais de représentation du maire</t>
  </si>
  <si>
    <t>Compensations pour formation</t>
  </si>
  <si>
    <t>Créances admises en non-valeur</t>
  </si>
  <si>
    <t>Créances éteintes</t>
  </si>
  <si>
    <t>Indemnités de logement aux instituteurs</t>
  </si>
  <si>
    <t>Autres contributions obligatoires</t>
  </si>
  <si>
    <t>Subv. fonct. Communes du GFP</t>
  </si>
  <si>
    <t>Subv. fonct. Caisse des écoles</t>
  </si>
  <si>
    <t>Subv. fonct. CCAS</t>
  </si>
  <si>
    <t>Autres établissements publics locaux</t>
  </si>
  <si>
    <t>Subv. fonct. Autres organismes publics</t>
  </si>
  <si>
    <t>Subv. fonct. Associat°, personnes privée</t>
  </si>
  <si>
    <t>Secours d'urgence</t>
  </si>
  <si>
    <t>Autres</t>
  </si>
  <si>
    <t>656 - Frais fonctionnement des groupes d'élus</t>
  </si>
  <si>
    <t>Frais de personnel</t>
  </si>
  <si>
    <t>Matériel, équipement et fournitures</t>
  </si>
  <si>
    <t>66 - Charges financières (b)</t>
  </si>
  <si>
    <t>Intérêts réglés à l'échéance</t>
  </si>
  <si>
    <t>Intérêts - Rattachement des ICNE</t>
  </si>
  <si>
    <t>67 - Charges exceptionnelles (c)</t>
  </si>
  <si>
    <t>Intérêts moratoires, pénalités / marché</t>
  </si>
  <si>
    <t>Amendes fiscales et pénales</t>
  </si>
  <si>
    <t>Secours et dots</t>
  </si>
  <si>
    <t>Bourses et prix</t>
  </si>
  <si>
    <t>Autres charges exceptionnelles gestion</t>
  </si>
  <si>
    <t>Titres annulés (sur exercices antérieurs</t>
  </si>
  <si>
    <t>Subv. budgets annexes et régies (AF)</t>
  </si>
  <si>
    <t>Subv. aux fermiers et concessionnaires</t>
  </si>
  <si>
    <t>Autres charges exceptionnelles</t>
  </si>
  <si>
    <t>023 - Virement à la section d'investissement</t>
  </si>
  <si>
    <t>Virement à la section d'investissement</t>
  </si>
  <si>
    <t>042 - Opérat° ordre transfert entre sections (4) (5) (6)</t>
  </si>
  <si>
    <t>Valeurs comptables immobilisations cédée</t>
  </si>
  <si>
    <t>Différences sur réalisations (positives)</t>
  </si>
  <si>
    <t>Dot. amort. et prov. Immos incorporelles</t>
  </si>
  <si>
    <t>Dot. prov. pour risques fonct. courant</t>
  </si>
  <si>
    <t>Dot. prov. dépréc. actifs circulants</t>
  </si>
  <si>
    <t>Dot. prov. risques et charges financiers</t>
  </si>
  <si>
    <t>Recettes</t>
  </si>
  <si>
    <t>013 - Atténuations de charges</t>
  </si>
  <si>
    <t>RRR obtenus sur approv. non stocké</t>
  </si>
  <si>
    <t>RRR obtenus sur services extérieurs</t>
  </si>
  <si>
    <t>RRR obtenus / autres services extérieurs</t>
  </si>
  <si>
    <t>Remboursements rémunérations personnel</t>
  </si>
  <si>
    <t>Rembourst charges SS et prévoyance</t>
  </si>
  <si>
    <t>Rembourst sur autres charges sociales</t>
  </si>
  <si>
    <t>70 - Produits services, domaine et ventes div</t>
  </si>
  <si>
    <t>Autres produits agricoles et forestiers</t>
  </si>
  <si>
    <t>Concessions cimetières (produit net)</t>
  </si>
  <si>
    <t>Stationnement et location voie publique</t>
  </si>
  <si>
    <t>Redev. occupat° domaine public communal</t>
  </si>
  <si>
    <t>Autres droits stationnement et location</t>
  </si>
  <si>
    <t>Locations de droits de chasse et pêche</t>
  </si>
  <si>
    <t>Redevance de stationnement</t>
  </si>
  <si>
    <t>Forfait de post-stationnement</t>
  </si>
  <si>
    <t>Autres redevances et recettes diverses</t>
  </si>
  <si>
    <t>Travaux</t>
  </si>
  <si>
    <t>Redevances services à caractère culturel</t>
  </si>
  <si>
    <t>Redevances services à caractère sportif</t>
  </si>
  <si>
    <t>Redevances services à caractère social</t>
  </si>
  <si>
    <t>Redev. services périscolaires et enseign</t>
  </si>
  <si>
    <t>Autres prestations de services</t>
  </si>
  <si>
    <t>Autres marchandises</t>
  </si>
  <si>
    <t>Locations diverses (autres qu'immeubles)</t>
  </si>
  <si>
    <t>Mise à dispo personnel GFP rattachement</t>
  </si>
  <si>
    <t>Mise à dispo personnel autres organismes</t>
  </si>
  <si>
    <t>Remb. frais B.A. et régies municipales</t>
  </si>
  <si>
    <t>Remb. frais par le GFP de rattachement</t>
  </si>
  <si>
    <t>Remb. frais par d'autres redevables</t>
  </si>
  <si>
    <t>Produits activités annexes (abonnements)</t>
  </si>
  <si>
    <t>73 - Impôts et taxes</t>
  </si>
  <si>
    <t>Taxes foncières et d'habitation</t>
  </si>
  <si>
    <t>Attribution de compensation</t>
  </si>
  <si>
    <t>Autres fiscalités reversées</t>
  </si>
  <si>
    <t>Taxes funéraires</t>
  </si>
  <si>
    <t>Taxes sur les pylônes électriques</t>
  </si>
  <si>
    <t>Taxe milieux aquatiques et inondations</t>
  </si>
  <si>
    <t>Taxe consommation finale d'électricité</t>
  </si>
  <si>
    <t>Taxes de séjour</t>
  </si>
  <si>
    <t>Impôt sur les cercles et maisons de jeux</t>
  </si>
  <si>
    <t>Taxes locales sur la publicité extérieur</t>
  </si>
  <si>
    <t>Taxes additionnelles droits de mutation</t>
  </si>
  <si>
    <t>Autres taxes diverses</t>
  </si>
  <si>
    <t>74 - Dotations et participations</t>
  </si>
  <si>
    <t>Dotation forfaitaire</t>
  </si>
  <si>
    <t>Dotation de solidarité urbaine</t>
  </si>
  <si>
    <t>Dotation nationale de péréquation</t>
  </si>
  <si>
    <t>DGF des permanents syndicaux</t>
  </si>
  <si>
    <t>FCTVA</t>
  </si>
  <si>
    <t>Dotation spéciale instituteurs</t>
  </si>
  <si>
    <t>DGD</t>
  </si>
  <si>
    <t>Autres participations Etat</t>
  </si>
  <si>
    <t>Participat° Régions</t>
  </si>
  <si>
    <t>Participat° Départements</t>
  </si>
  <si>
    <t>Participat° GFP de rattachement</t>
  </si>
  <si>
    <t>Participat° Budget communautaire et FS</t>
  </si>
  <si>
    <t>Participat° Autres organismes</t>
  </si>
  <si>
    <t>Compens. perte taxe add. droits mutation</t>
  </si>
  <si>
    <t>Attribution du fonds départemental TP</t>
  </si>
  <si>
    <t>Etat - Compens. exonérat° taxes foncière</t>
  </si>
  <si>
    <t>Etat - Compens. exonérat° taxe habitat°</t>
  </si>
  <si>
    <t>Dotation de recensement</t>
  </si>
  <si>
    <t>Dotation pour les titres sécurisés</t>
  </si>
  <si>
    <t>75 - Autres produits de gestion courante</t>
  </si>
  <si>
    <t>Revenus des immeubles</t>
  </si>
  <si>
    <t>Redevances versées par fermiers, conces.</t>
  </si>
  <si>
    <t>Autres produits div. de gestion courante</t>
  </si>
  <si>
    <t>76 - Produits financiers (b)</t>
  </si>
  <si>
    <t>Produits de participations</t>
  </si>
  <si>
    <t>Remb. intérêts emprunts GFP rattachement</t>
  </si>
  <si>
    <t>Revenus valeurs mobilières de placement</t>
  </si>
  <si>
    <t>Sortie empr. risque sans IRA capital.</t>
  </si>
  <si>
    <t>77 - Produits exceptionnels ( c)</t>
  </si>
  <si>
    <t>Dédits et pénalités perçus</t>
  </si>
  <si>
    <t>Libéralités reçues</t>
  </si>
  <si>
    <t>Recouvrt créances admises en non valeur</t>
  </si>
  <si>
    <t>Autres produits except. opérat° gestion</t>
  </si>
  <si>
    <t>Mandats annulés (exercices antérieurs)</t>
  </si>
  <si>
    <t>Produits des cessions d'immobilisations</t>
  </si>
  <si>
    <t>Produits exceptionnels divers</t>
  </si>
  <si>
    <t>042 - Opérat° ordre transfert entre sections (3) (4) (5)</t>
  </si>
  <si>
    <t>Diff / réal (+) transférées en invest.</t>
  </si>
  <si>
    <t>Quote-part subv invest transf cpte résul</t>
  </si>
  <si>
    <t>Rep. prov. charges fonctionnt courant</t>
  </si>
  <si>
    <t>Rep. prov. dépréc. actifs circulants</t>
  </si>
  <si>
    <t>Rep. prov. risques et charges financiers</t>
  </si>
  <si>
    <t>20 - Immobilisations incorporelles (sauf opérations et 204)</t>
  </si>
  <si>
    <t>Frais réalisat° documents urbanisme</t>
  </si>
  <si>
    <t>Frais d'études</t>
  </si>
  <si>
    <t>Frais d'insertion</t>
  </si>
  <si>
    <t>Concessions, droits similaires</t>
  </si>
  <si>
    <t>Autres immobilisations incorporelles</t>
  </si>
  <si>
    <t>204 - Subventions d'équipement versées (sauf opérations)</t>
  </si>
  <si>
    <t>Autres grpts - Bâtiments et installat°</t>
  </si>
  <si>
    <t>CCAS : Bâtiments, installations</t>
  </si>
  <si>
    <t>IC : Bâtiments, installations</t>
  </si>
  <si>
    <t>Autres EPL : Bien mobilier, matériel</t>
  </si>
  <si>
    <t>Autres EPL : Bâtiments, installations</t>
  </si>
  <si>
    <t>Autres org pub - Biens mob, mat, études</t>
  </si>
  <si>
    <t>Autres org pub - Bâtiments et installat°</t>
  </si>
  <si>
    <t>Autres org pub-Proj infrastruct int nat.</t>
  </si>
  <si>
    <t>Privé : Bien mobilier, matériel</t>
  </si>
  <si>
    <t>Privé : Bâtiments, installations</t>
  </si>
  <si>
    <t>21 - Immobilisations corporelles (sauf opérations)</t>
  </si>
  <si>
    <t>Terrains nus</t>
  </si>
  <si>
    <t>Terrains bâtis</t>
  </si>
  <si>
    <t>Autres agencements et aménagements</t>
  </si>
  <si>
    <t>Hôtel de ville</t>
  </si>
  <si>
    <t>Bâtiments scolaires</t>
  </si>
  <si>
    <t>Equipements du cimetière</t>
  </si>
  <si>
    <t>Autres bâtiments publics</t>
  </si>
  <si>
    <t>Installations générales, agencements</t>
  </si>
  <si>
    <t>Autres constructions</t>
  </si>
  <si>
    <t>Construct° sol autrui - Installat° géné.</t>
  </si>
  <si>
    <t>Installations de voirie</t>
  </si>
  <si>
    <t>Réseaux d'électrification</t>
  </si>
  <si>
    <t>Autres réseaux</t>
  </si>
  <si>
    <t>Matériel roulant</t>
  </si>
  <si>
    <t>Autres matériels, outillages incendie</t>
  </si>
  <si>
    <t>Autres inst.,matériel,outil. techniques</t>
  </si>
  <si>
    <t>Oeuvres et objets d'art</t>
  </si>
  <si>
    <t>Fonds anciens des bibliothèques et musée</t>
  </si>
  <si>
    <t>Autres collections et oeuvres d'art</t>
  </si>
  <si>
    <t>Installat° générales, agencements</t>
  </si>
  <si>
    <t>Matériel de transport</t>
  </si>
  <si>
    <t>Matériel de bureau et informatique</t>
  </si>
  <si>
    <t>Mobilier</t>
  </si>
  <si>
    <t>Autres immobilisations corporelles</t>
  </si>
  <si>
    <t>23 - Immobilisations en cours (sauf opérations)</t>
  </si>
  <si>
    <t>Agencements et aménagements de terrains</t>
  </si>
  <si>
    <t>Constructions</t>
  </si>
  <si>
    <t>Constructions sur sol d'autrui</t>
  </si>
  <si>
    <t>Installat°, matériel et outillage techni</t>
  </si>
  <si>
    <t>Restauration collections, oeuvres d'art</t>
  </si>
  <si>
    <t>Autres immo. corporelles en cours</t>
  </si>
  <si>
    <t>Avances versées commandes immo. incorp.</t>
  </si>
  <si>
    <t>13 - Subventions d'investissement</t>
  </si>
  <si>
    <t>Subv. non transf. Etat, établ. nationaux</t>
  </si>
  <si>
    <t>Autres subventions d'équip. non transf.</t>
  </si>
  <si>
    <t>16 - Emprunts et dettes assimilées</t>
  </si>
  <si>
    <t>Autres emprunts obligataires</t>
  </si>
  <si>
    <t>Emprunts en euros</t>
  </si>
  <si>
    <t>Opérat° afférentes à l'emprunt</t>
  </si>
  <si>
    <t>Opérat° de tirage sur ligne trésorerie</t>
  </si>
  <si>
    <t>Dépôts et cautionnements reçus</t>
  </si>
  <si>
    <t>27 - Autres immobilisations financières</t>
  </si>
  <si>
    <t>Dépôts et cautionnements versés</t>
  </si>
  <si>
    <t>Créances avances en garanties d'emprunt</t>
  </si>
  <si>
    <t>Créances sur personnes de droit privé</t>
  </si>
  <si>
    <t>020 - Dépenses imprévues</t>
  </si>
  <si>
    <t>Travaux de sécurité pour le compte de tiers (3)</t>
  </si>
  <si>
    <t>Travaux de démolition Bar de l'Escalette (3)</t>
  </si>
  <si>
    <t>Mise en sécurité &amp; démolition immeuble 35 rue Cristofol (3)</t>
  </si>
  <si>
    <t>Réalisation du collège Pierre Puget (3)</t>
  </si>
  <si>
    <t>EXTENSION DU RESEAU BASSE TENSION (3)</t>
  </si>
  <si>
    <t>Construction Ecole Polytechnique - Site de Château</t>
  </si>
  <si>
    <t>Gombert (3)</t>
  </si>
  <si>
    <t>Construction Restructuration Ecole Centrale Château</t>
  </si>
  <si>
    <t>Ilôt Bernard Dubois - Regroupement des équipes de</t>
  </si>
  <si>
    <t>recherche (3)</t>
  </si>
  <si>
    <t>REALISATION DU COLLEGE PIERRE PUGET (3)</t>
  </si>
  <si>
    <t>040 - Opérat° ordre transfert entre sections (4)</t>
  </si>
  <si>
    <t>Etat et établissements nationaux</t>
  </si>
  <si>
    <t>Sub. transf cpte résult. Départements</t>
  </si>
  <si>
    <t>Sub. transf cpte résult. GFP de rattach.</t>
  </si>
  <si>
    <t>Autres subventions d'équipement</t>
  </si>
  <si>
    <t>Provisions pour litiges</t>
  </si>
  <si>
    <t>Provisions pour garanties d'emprunt</t>
  </si>
  <si>
    <t>Plus ou moins-values sur cession immo.</t>
  </si>
  <si>
    <t>Prov. dépréc. comptes redevables</t>
  </si>
  <si>
    <t>Prov. dépréc. comptes débiteurs divers</t>
  </si>
  <si>
    <t>REALISATION DU COLLEGE PIERRE PUGET</t>
  </si>
  <si>
    <t>041 - Opérations patrimoniales (7)</t>
  </si>
  <si>
    <t>Sub nat org pub - Bâtiments, installat°</t>
  </si>
  <si>
    <t>Sub nat privé - Bâtiments et installat°</t>
  </si>
  <si>
    <t>Créances transfert droit déduct° TVA</t>
  </si>
  <si>
    <t>Construction Ecole Polytechnique - Site de Château Gombert</t>
  </si>
  <si>
    <t>Construction Restructuration Ecole Centrale Château Gombert</t>
  </si>
  <si>
    <t>Ilôt Bernard Dubois - Regroupement des équipes de recherche</t>
  </si>
  <si>
    <t>Subv. transf. Etat et établ. Nationaux</t>
  </si>
  <si>
    <t>Subv. transf. Régions</t>
  </si>
  <si>
    <t>Subv. transf. Départements</t>
  </si>
  <si>
    <t>Autres subventions d'équipement transf.</t>
  </si>
  <si>
    <t>Subv. non transf. Régions</t>
  </si>
  <si>
    <t>Subv. non transf. Départements</t>
  </si>
  <si>
    <t>Subv. non transf. GFP de rattachement</t>
  </si>
  <si>
    <t>Subv. non transf. Autres groupements</t>
  </si>
  <si>
    <t>16 - Emprunts et dettes assimilées(hors 165)</t>
  </si>
  <si>
    <t>Emprunt obligataire remboursable in fine</t>
  </si>
  <si>
    <t>20 - Immobilisations incorporelles(sauf 204)</t>
  </si>
  <si>
    <t>204 - Subventions d'équipement versées</t>
  </si>
  <si>
    <t>21 - Immobilisations corporelles</t>
  </si>
  <si>
    <t>23 - Immobilisations en cours</t>
  </si>
  <si>
    <t>Avances versées commandes immo. corpo.</t>
  </si>
  <si>
    <t>10 - Dotations, fonds divers et réserves</t>
  </si>
  <si>
    <t>Dons et legs en capital</t>
  </si>
  <si>
    <t>Excédents de fonctionnement capitalisés</t>
  </si>
  <si>
    <t>165 - Dépôts et cautionnements reçus</t>
  </si>
  <si>
    <t>Prêts</t>
  </si>
  <si>
    <t>Créance GFP de rattachement</t>
  </si>
  <si>
    <t>024 - Produits des cessions d'immobilisations</t>
  </si>
  <si>
    <t>Mise en sécurité et démolition immeuble 35 rue Cristofol (2)</t>
  </si>
  <si>
    <t>Travaux d'urgence glissement de terrain SCI La Valentelle (2)</t>
  </si>
  <si>
    <t>Travaux de sécurité pour le compte de tiers (2)</t>
  </si>
  <si>
    <t>Réalisation du collège Pierre Puget (2)</t>
  </si>
  <si>
    <t>Extension du réseau basse tension (2)</t>
  </si>
  <si>
    <t>Nécropole des Vaudrans caveaux (2)</t>
  </si>
  <si>
    <t>Gombert (2)</t>
  </si>
  <si>
    <r>
      <rPr>
        <sz val="10"/>
        <rFont val="Calibri"/>
        <family val="2"/>
        <scheme val="minor"/>
      </rPr>
      <t>Construction Restructuration Ecole Centrale Château
Gombert (2)</t>
    </r>
  </si>
  <si>
    <t>Ilôt Bernard Dubois - Regroupement des équipes de recherche (2)</t>
  </si>
  <si>
    <t>021 - Virement de la sect° de fonctionnement</t>
  </si>
  <si>
    <t>Virement de la sect° de fonctionnement</t>
  </si>
  <si>
    <t>040 - Opérat° ordre transfert entre sections (3) (4)</t>
  </si>
  <si>
    <t>Immeubles de rapport</t>
  </si>
  <si>
    <t>Titres de participation</t>
  </si>
  <si>
    <t>Subv. Etat : Bâtiments, installations</t>
  </si>
  <si>
    <t>Subv.Régions : Bâtiments, installations</t>
  </si>
  <si>
    <t>Subv. Dpt : Bâtiments, installations</t>
  </si>
  <si>
    <t>GFP rat : Bâtiments, installations</t>
  </si>
  <si>
    <t>GFP : Bâtiments, installations</t>
  </si>
  <si>
    <t>Sub nat org pub - Biens mob, mat, études</t>
  </si>
  <si>
    <t>Concessions et droits similaires</t>
  </si>
  <si>
    <t>Autres aménagements de terrains</t>
  </si>
  <si>
    <t>Autres installat°, matériel et outillage</t>
  </si>
  <si>
    <t>Installations générales, aménagt divers</t>
  </si>
  <si>
    <t>Autres immo. corporelles</t>
  </si>
  <si>
    <t>041 - Opérations patrimoniales (5)</t>
  </si>
  <si>
    <t>Travaux de sécurité pour le compte de tiers</t>
  </si>
  <si>
    <t>Études et travaux de mise en sécurité sur terrains instables</t>
  </si>
  <si>
    <t>Aménagement de locaux pour le PC circulation</t>
  </si>
  <si>
    <t>F/I</t>
  </si>
  <si>
    <t>D/R</t>
  </si>
  <si>
    <t>Chapitre</t>
  </si>
  <si>
    <t>Article</t>
  </si>
  <si>
    <t>Intitulé</t>
  </si>
  <si>
    <t>Prévu</t>
  </si>
  <si>
    <t>Réalisé</t>
  </si>
  <si>
    <t>Étiquettes de lignes</t>
  </si>
  <si>
    <t>Total général</t>
  </si>
  <si>
    <t>Montant Réalisé</t>
  </si>
  <si>
    <t>(vide)</t>
  </si>
  <si>
    <t>Intitulé Article</t>
  </si>
  <si>
    <t>6042 - Achats prestat° services (hors terrains)</t>
  </si>
  <si>
    <t>605 - Achats matériel, équipements et travaux</t>
  </si>
  <si>
    <t>60611 - Eau et assainissement</t>
  </si>
  <si>
    <t>60612 - Energie - Electricité</t>
  </si>
  <si>
    <t>60621 - Combustibles</t>
  </si>
  <si>
    <t>60622 - Carburants</t>
  </si>
  <si>
    <t>60623 - Alimentation</t>
  </si>
  <si>
    <t>60628 - Autres fournitures non stockées</t>
  </si>
  <si>
    <t>60631 - Fournitures d'entretien</t>
  </si>
  <si>
    <t>60632 - Fournitures de petit équipement</t>
  </si>
  <si>
    <t>60636 - Vêtements de travail</t>
  </si>
  <si>
    <t>6064 - Fournitures administratives</t>
  </si>
  <si>
    <t>6065 - Livres, disques, ... (médiathèque)</t>
  </si>
  <si>
    <t>6067 - Fournitures scolaires</t>
  </si>
  <si>
    <t>6068 - Autres matières et fournitures</t>
  </si>
  <si>
    <t>611 - Contrats de prestations de services</t>
  </si>
  <si>
    <t>6132 - Locations immobilières</t>
  </si>
  <si>
    <t>6135 - Locations mobilières</t>
  </si>
  <si>
    <t>614 - Charges locatives et de copropriété</t>
  </si>
  <si>
    <t>61521 - Entretien terrains</t>
  </si>
  <si>
    <t>615221 - Entretien, réparations bâtiments publics</t>
  </si>
  <si>
    <t>615228 - Entretien, réparations autres bâtiments</t>
  </si>
  <si>
    <t>615231 - Entretien, réparations voiries</t>
  </si>
  <si>
    <t>615232 - Entretien, réparations réseaux</t>
  </si>
  <si>
    <t>61551 - Entretien matériel roulant</t>
  </si>
  <si>
    <t>61558 - Entretien autres biens mobiliers</t>
  </si>
  <si>
    <t>6156 - Maintenance</t>
  </si>
  <si>
    <t>6161 - Multirisques</t>
  </si>
  <si>
    <t>617 - Etudes et recherches</t>
  </si>
  <si>
    <t>6182 - Documentation générale et technique</t>
  </si>
  <si>
    <t>6184 - Versements à des organismes de formation</t>
  </si>
  <si>
    <t>6185 - Frais de colloques et de séminaires</t>
  </si>
  <si>
    <t>6188 - Autres frais divers</t>
  </si>
  <si>
    <t>6225 - Indemnités aux comptable et régisseurs</t>
  </si>
  <si>
    <t>6226 - Honoraires</t>
  </si>
  <si>
    <t>6227 - Frais d'actes et de contentieux</t>
  </si>
  <si>
    <t>6228 - Divers</t>
  </si>
  <si>
    <t>6231 - Annonces et insertions</t>
  </si>
  <si>
    <t>6232 - Fêtes et cérémonies</t>
  </si>
  <si>
    <t>6233 - Foires et expositions</t>
  </si>
  <si>
    <t>6236 - Catalogues et imprimés</t>
  </si>
  <si>
    <t>6238 - Divers</t>
  </si>
  <si>
    <t>6241 - Transports de biens</t>
  </si>
  <si>
    <t>6247 - Transports collectifs</t>
  </si>
  <si>
    <t>6248 - Divers</t>
  </si>
  <si>
    <t>6251 - Voyages et déplacements</t>
  </si>
  <si>
    <t>6255 - Frais de déménagement</t>
  </si>
  <si>
    <t>6256 - Missions</t>
  </si>
  <si>
    <t>6257 - Réceptions</t>
  </si>
  <si>
    <t>6261 - Frais d'affranchissement</t>
  </si>
  <si>
    <t>6262 - Frais de télécommunications</t>
  </si>
  <si>
    <t>627 - Services bancaires et assimilés</t>
  </si>
  <si>
    <t>6281 - Concours divers (cotisations)</t>
  </si>
  <si>
    <t>6282 - Frais de gardiennage (églises, forêts, .</t>
  </si>
  <si>
    <t>6283 - Frais de nettoyage des locaux</t>
  </si>
  <si>
    <t>6284 - Redevances pour services rendus</t>
  </si>
  <si>
    <t>62872 - Remb. frais au budget annexe</t>
  </si>
  <si>
    <t>62876 - Remb. frais à un GFP de rattachement</t>
  </si>
  <si>
    <t>62878 - Remb. frais à d'autres organismes</t>
  </si>
  <si>
    <t>6288 - Autres services extérieurs</t>
  </si>
  <si>
    <t>63512 - Taxes foncières</t>
  </si>
  <si>
    <t>63513 - Autres impôts locaux</t>
  </si>
  <si>
    <t>6353 - Impôts indirects</t>
  </si>
  <si>
    <t>6354 - Droits d'enregistrement et de timbre</t>
  </si>
  <si>
    <t>6355 - Taxes et impôts sur les véhicules</t>
  </si>
  <si>
    <t>6358 - Autres droits</t>
  </si>
  <si>
    <t>637 - Autres impôts, taxes (autres organismes)</t>
  </si>
  <si>
    <t/>
  </si>
  <si>
    <t>604 - Achats d’études, prestations de services</t>
  </si>
  <si>
    <t>605 - Achats de matériel, équipements et travaux</t>
  </si>
  <si>
    <t>606 - Achats non stockés de matières et fournitures</t>
  </si>
  <si>
    <t>613 - Locations</t>
  </si>
  <si>
    <t>615 - Entretien et réparations</t>
  </si>
  <si>
    <t>616 - Primes d’assurances</t>
  </si>
  <si>
    <t>617 - Études et recherche</t>
  </si>
  <si>
    <t>618 - Divers</t>
  </si>
  <si>
    <t>622 - Personnel extérieur au servic</t>
  </si>
  <si>
    <t>622 - Rémunérations d’intermédiaires et honoraires</t>
  </si>
  <si>
    <t>623 - Rémunérations d’intermédiaires et honoraires</t>
  </si>
  <si>
    <t>623 - Publicité, publications, relations publiques</t>
  </si>
  <si>
    <t>624 - Publicité, publications, relations publiques</t>
  </si>
  <si>
    <t>624 - Transports de biens et transports collectif</t>
  </si>
  <si>
    <t>625 - Transports de biens et transports collectif</t>
  </si>
  <si>
    <t>625 - Déplacements, missions et réceptions</t>
  </si>
  <si>
    <t>626 - Déplacements, missions et réceptions</t>
  </si>
  <si>
    <t>626 - Frais postaux et frais de télécommunications</t>
  </si>
  <si>
    <t>627 - Frais postaux et frais de télécommunications</t>
  </si>
  <si>
    <t>628 - Services bancaires et assimiléS</t>
  </si>
  <si>
    <t>628 - Divers</t>
  </si>
  <si>
    <t>635 - Divers</t>
  </si>
  <si>
    <t>635 - Impôts, taxes et versements assimilé</t>
  </si>
  <si>
    <t>637 - Impôts, taxes et versements assimilé</t>
  </si>
  <si>
    <t>Compte</t>
  </si>
  <si>
    <t>Montant</t>
  </si>
  <si>
    <t>Famille</t>
  </si>
  <si>
    <t>Montant Cumulé</t>
  </si>
  <si>
    <t>Catégorie</t>
  </si>
  <si>
    <t>Emprunts contractés par des collectivités ou des EP (hors logements sociaux)</t>
  </si>
  <si>
    <t>Emprunts autres que ceux contractés par des collectivités ou des EP (hors logements sociaux)</t>
  </si>
  <si>
    <t>Emprunts contractés pour des opérations de logement social</t>
  </si>
  <si>
    <t>Désignation du bénéficiaire</t>
  </si>
  <si>
    <t>Année</t>
  </si>
  <si>
    <t>Profil</t>
  </si>
  <si>
    <t>Objet de l’emprunt garanti</t>
  </si>
  <si>
    <t>Organisme prêteur ou chef de file</t>
  </si>
  <si>
    <t>Montant initial</t>
  </si>
  <si>
    <t>Capital restant dû au 31/12/N</t>
  </si>
  <si>
    <t>Durée rési- duelle</t>
  </si>
  <si>
    <t>Périodi- cité des rem- bour- sements (2)</t>
  </si>
  <si>
    <t>Taux (3)</t>
  </si>
  <si>
    <t>Index (4)</t>
  </si>
  <si>
    <t>Taux actua- riel (5)</t>
  </si>
  <si>
    <t>Niveau de taux</t>
  </si>
  <si>
    <t>Catégorie d’emprunt (7)</t>
  </si>
  <si>
    <t>Indices ou devises pouvant modifier l’emprunt</t>
  </si>
  <si>
    <t>En intérêts (8)</t>
  </si>
  <si>
    <t>En capital</t>
  </si>
  <si>
    <t>C.C.A.S</t>
  </si>
  <si>
    <t>P</t>
  </si>
  <si>
    <t>CCAS ACQUISITION DU SIEGE</t>
  </si>
  <si>
    <t>CEP</t>
  </si>
  <si>
    <t>A</t>
  </si>
  <si>
    <t>F</t>
  </si>
  <si>
    <t>FIXE</t>
  </si>
  <si>
    <t>A-1</t>
  </si>
  <si>
    <t>CANAL DE PROVENCE</t>
  </si>
  <si>
    <t>SIEGE SOCIAL MODIFICATI</t>
  </si>
  <si>
    <t>EPF PACA</t>
  </si>
  <si>
    <t>ACQ FONCIERE DOCK LIBRE</t>
  </si>
  <si>
    <t>CREDIT MUTUEL</t>
  </si>
  <si>
    <t>V</t>
  </si>
  <si>
    <t>EURLIBOR3</t>
  </si>
  <si>
    <t>HOPITAL AMBROISE PARE</t>
  </si>
  <si>
    <t>X Produits CDC</t>
  </si>
  <si>
    <t>ACHEVEMENT PLAN HÔPITAL 2</t>
  </si>
  <si>
    <t>CDC</t>
  </si>
  <si>
    <t>LIVRET A</t>
  </si>
  <si>
    <t>L'OEUVRE DU CALVAIRE</t>
  </si>
  <si>
    <t>RENOVATION DE SOIN DE SUI</t>
  </si>
  <si>
    <t>SAFIM</t>
  </si>
  <si>
    <t>Restructuration du parc C</t>
  </si>
  <si>
    <t>M</t>
  </si>
  <si>
    <t>ASS FOYERS ATELIERS HANDICAPES</t>
  </si>
  <si>
    <t>MAS BELLEVUE REHABILITA</t>
  </si>
  <si>
    <t>ECOLE JEAN CASSE RESTRU</t>
  </si>
  <si>
    <t>DEXIA CL</t>
  </si>
  <si>
    <t>T</t>
  </si>
  <si>
    <t>ASSOCIATION LES BOUT'CHOU</t>
  </si>
  <si>
    <t>LES BOUT CHOU CRECHE MU</t>
  </si>
  <si>
    <t>ASSOCIATION ST JO-SALETTE</t>
  </si>
  <si>
    <t>EHPAD LA SALETTE REHAB</t>
  </si>
  <si>
    <t>CENTRE SOCIAL ST GABRIEL</t>
  </si>
  <si>
    <t>Centre d'Orientation Sociale</t>
  </si>
  <si>
    <t>EHPAD ST MAUR RENOVATION</t>
  </si>
  <si>
    <t>CREDIT COOP</t>
  </si>
  <si>
    <t>ECOLE CHEVREUIL CHAMPAVIER</t>
  </si>
  <si>
    <t>ECOLE CHEVREUIL CHAMPAVIE</t>
  </si>
  <si>
    <t>Caisse d'Epargne CEPAC</t>
  </si>
  <si>
    <t>FRANCOIS MIOLLIS</t>
  </si>
  <si>
    <t>RESIDENCE NOTRE DAME CO</t>
  </si>
  <si>
    <t>CFF</t>
  </si>
  <si>
    <t>C</t>
  </si>
  <si>
    <t>POLE HOSPITALIER EUROMEDI</t>
  </si>
  <si>
    <t>TX STRUCT</t>
  </si>
  <si>
    <t>B-1</t>
  </si>
  <si>
    <t>HUILERIES DE L'ETOILE</t>
  </si>
  <si>
    <t>STATION ALEXANDRE REHAB</t>
  </si>
  <si>
    <t>INSTITUT PAOLI CALMETTES</t>
  </si>
  <si>
    <t>IPC3 HOPITAL 2012CONST</t>
  </si>
  <si>
    <t>EURIBOR 3</t>
  </si>
  <si>
    <t>LES HOMMES DE LA PROVIDENCE</t>
  </si>
  <si>
    <t>ECOLE PRIVE ST LOUIS CO</t>
  </si>
  <si>
    <t>Martin Maurel</t>
  </si>
  <si>
    <t>LIEU MULTI ACCUEIL BELLE DE MAI</t>
  </si>
  <si>
    <t>CREATION D UN LIEU MULTI</t>
  </si>
  <si>
    <t>OGEC SAINT BRUNO</t>
  </si>
  <si>
    <t>REAMENATEMENT DU COLLEGES</t>
  </si>
  <si>
    <t>SG</t>
  </si>
  <si>
    <t>OGEC SAINT JOSEPH</t>
  </si>
  <si>
    <t>TRAVAUX ECOLE ET COLLEGE</t>
  </si>
  <si>
    <t>CIC</t>
  </si>
  <si>
    <t>OGEC ST MAURONT</t>
  </si>
  <si>
    <t>COLLEGE ET ECOLE ST MAURO</t>
  </si>
  <si>
    <t>SAINT MAURONT</t>
  </si>
  <si>
    <t>EURIBOR 12M</t>
  </si>
  <si>
    <t>PERCE NEIGE</t>
  </si>
  <si>
    <t>FOYER MEDICALISE AUTISTES</t>
  </si>
  <si>
    <t>RUE IMPERIALE</t>
  </si>
  <si>
    <t>RUE DE LA REPUBLIQUE CO</t>
  </si>
  <si>
    <t>RUE DE LA REPUBLIQUE RE</t>
  </si>
  <si>
    <t>PROGRAMME INVESTISSEMENT</t>
  </si>
  <si>
    <t>NOUVEAU HALL 1 CONSTRUC</t>
  </si>
  <si>
    <t>AMENAGEMENT BATIMENT</t>
  </si>
  <si>
    <t>CAMEFI</t>
  </si>
  <si>
    <t>PALAIS DES CONGRES CONSTR</t>
  </si>
  <si>
    <t>PALAIS DES CONGRES RENO</t>
  </si>
  <si>
    <t>SAINT JOSEPH AFOR</t>
  </si>
  <si>
    <t>EXTENSION CRECHE LA MART</t>
  </si>
  <si>
    <t>SCI PROTIS DEVELOPPEMENT</t>
  </si>
  <si>
    <t>PORTAGE PARKING PROTIS</t>
  </si>
  <si>
    <t>SOGIMA</t>
  </si>
  <si>
    <t>X Echéances Progressives</t>
  </si>
  <si>
    <t>CONST LOGTS ET GARAGE RUE</t>
  </si>
  <si>
    <t>CHAVE CONST PARKING DE</t>
  </si>
  <si>
    <t>ABBE DE L EPEE CONST D</t>
  </si>
  <si>
    <t>EURIBOR 3M</t>
  </si>
  <si>
    <t>CHAVE CONST PARKING 444</t>
  </si>
  <si>
    <t>ABBE DE L EPEE CONST PA</t>
  </si>
  <si>
    <t>BD DE DUNKERQUE ET FORBIN</t>
  </si>
  <si>
    <t>BAILLE CONST D UN PARKIN</t>
  </si>
  <si>
    <t>CONST LOGTS 12 ALLEES CAM</t>
  </si>
  <si>
    <t>RESTRUC VILLAGES ENT MAST</t>
  </si>
  <si>
    <t>CONST 25 LOGTS+30 PARKING</t>
  </si>
  <si>
    <t>TAM</t>
  </si>
  <si>
    <t>BAILLE CONST PARKING 27</t>
  </si>
  <si>
    <t>SOLEAM</t>
  </si>
  <si>
    <t>ZAC DE STE MARTHE CONCE</t>
  </si>
  <si>
    <t>ZAC MARDIROSSIAN</t>
  </si>
  <si>
    <t>Sauvegarde 13</t>
  </si>
  <si>
    <t>URBANIS AMENAGEMENT</t>
  </si>
  <si>
    <t>ACQUISITIOIN FONCIERE ET</t>
  </si>
  <si>
    <t>13 HABITAT (EX. OPAC SUD)</t>
  </si>
  <si>
    <t>CONST 40 LOGTS ZAC DU FRI</t>
  </si>
  <si>
    <t>UN LOGEMENT 17 RUE PUITDU</t>
  </si>
  <si>
    <t>CONST DE 4 LOGTS RUE PUI</t>
  </si>
  <si>
    <t>UN LOGEMENT 18 RUE DES PI</t>
  </si>
  <si>
    <t>UN LOGEMENT 12 RUE DES PI</t>
  </si>
  <si>
    <t>CONST 40 LOGTS ZAC DU FR</t>
  </si>
  <si>
    <t>CONST 4 LOGTS. REVISION D</t>
  </si>
  <si>
    <t>GROUPE LES CATALANS 10 LO</t>
  </si>
  <si>
    <t>CONST 1 LOGT 18 RUE DES P</t>
  </si>
  <si>
    <t>CONST 49 LOGTS LOCATIFS</t>
  </si>
  <si>
    <t>3F Immo Mediterranée</t>
  </si>
  <si>
    <t>ADOMA</t>
  </si>
  <si>
    <t>MARSEILLE BAIGNOIR</t>
  </si>
  <si>
    <t>RESIDENCE ROSTAND CREAT</t>
  </si>
  <si>
    <t>DARIUS MILHAUD</t>
  </si>
  <si>
    <t>ST JEROME CONST 133 LOG</t>
  </si>
  <si>
    <t>RESIDENCE COLBERT</t>
  </si>
  <si>
    <t>THUBANEAU acq am e de 2</t>
  </si>
  <si>
    <t>RESIDENCE PRESSENSE CON</t>
  </si>
  <si>
    <t>RUE CURIOL CQ AMEL 9 LO</t>
  </si>
  <si>
    <t>PETITES MARIES ACQ AMEL</t>
  </si>
  <si>
    <t>DUGUESCLIN REHAB RESIDE</t>
  </si>
  <si>
    <t>RUE DU RELAIS CONSTRUCT</t>
  </si>
  <si>
    <t>CAPUCINS 13001</t>
  </si>
  <si>
    <t>AIDE JEUNES TRAVAILLEURS</t>
  </si>
  <si>
    <t>RESIDENCE SOCIALE JOUVEN</t>
  </si>
  <si>
    <t>ALLIANCE IMMOBILIERE</t>
  </si>
  <si>
    <t>MAISON RELAIS FONTAINIEU</t>
  </si>
  <si>
    <t>ANEF PROVENCE</t>
  </si>
  <si>
    <t>Urcil</t>
  </si>
  <si>
    <t>AXENTIA</t>
  </si>
  <si>
    <t>EHPAD Croix Rouge ma mais</t>
  </si>
  <si>
    <t>AZUR PROVENCE HABITAT</t>
  </si>
  <si>
    <t>LES CHLOROPHYLLES ACQ E</t>
  </si>
  <si>
    <t>RUE RENZO CONST 28 LOGT</t>
  </si>
  <si>
    <t>LES CHLOROPHYLLES AQC E</t>
  </si>
  <si>
    <t>LA CAPELETTE ACQ 66 LOG</t>
  </si>
  <si>
    <t>LA CAPELETTE ACQ 16 LOG</t>
  </si>
  <si>
    <t>LA CAPELETTE ACQ 66 LO</t>
  </si>
  <si>
    <t>DESIREE CLARY</t>
  </si>
  <si>
    <t>ILOT 7B DESIREE CLARY</t>
  </si>
  <si>
    <t>DOMICIL</t>
  </si>
  <si>
    <t>HORIZON MASSILIA RECONS</t>
  </si>
  <si>
    <t>LA SAUVAGERE II ACQ 10</t>
  </si>
  <si>
    <t>COLLINE DES IMPRESSIONNIS</t>
  </si>
  <si>
    <t>BELLE DE MAI RESIDENCE</t>
  </si>
  <si>
    <t>DOMAINE DES GRANDS CEDRES</t>
  </si>
  <si>
    <t>CA</t>
  </si>
  <si>
    <t>ACQ AMEL 10 LOGTS SIS 39</t>
  </si>
  <si>
    <t>PARC DU BUTRIS CONSTRUC</t>
  </si>
  <si>
    <t>CONST 2O LOGTS TSE PARAN</t>
  </si>
  <si>
    <t>GROUPE LA MILLIERE 14 LOG</t>
  </si>
  <si>
    <t>CONSTR 5 LOGTS BD.GINIEZ;</t>
  </si>
  <si>
    <t>ACQ AMEL 8 LOGTS.5 RUE DE</t>
  </si>
  <si>
    <t>ACQ AMEL 1 LOGT SIS 5 RUE</t>
  </si>
  <si>
    <t>CONST 12 LOGTSLA POMMERAI</t>
  </si>
  <si>
    <t>CONSTRUCTION DE 82 LOGTS.</t>
  </si>
  <si>
    <t>TRI POSTAL PALESTRO ACQ</t>
  </si>
  <si>
    <t>TRAVERSE DU VIADUC ACQ</t>
  </si>
  <si>
    <t>LA SAUVAGERE II PLS ACQ</t>
  </si>
  <si>
    <t>COLLINE DES IMPRESSIONIST</t>
  </si>
  <si>
    <t>LOUBON CONSTRUCTION DE</t>
  </si>
  <si>
    <t>REAMENAGEMENT 21 PRETS</t>
  </si>
  <si>
    <t>REAMENAGEMENT DE 2 EMPRUN</t>
  </si>
  <si>
    <t>LES PRES D HALCYONE ACQ</t>
  </si>
  <si>
    <t>PARC LONGCHAMP CONST EN</t>
  </si>
  <si>
    <t>CONST 47 LOGTS ZAC DES CA</t>
  </si>
  <si>
    <t>ACQ AMEL 6 LOGTS 3O3 RUE</t>
  </si>
  <si>
    <t>CONSTRUCTION DE 18 LOGTS.</t>
  </si>
  <si>
    <t>ACQ AMEL 5 LOGTS.137 RUE</t>
  </si>
  <si>
    <t>LA CAPELETTE ACQ CONSTR</t>
  </si>
  <si>
    <t>LA CAPELETTE CONSTRUCTI</t>
  </si>
  <si>
    <t>CONST59 LOGTS LES JARDINS</t>
  </si>
  <si>
    <t>CONST 48 LOGEMENTS TRAVER</t>
  </si>
  <si>
    <t>ACQ AMEL 5 LOGTS SIS 39</t>
  </si>
  <si>
    <t>CONSTRUCTION DE 32 LOGTS.</t>
  </si>
  <si>
    <t>BELLE DE MAI CONST 30 L</t>
  </si>
  <si>
    <t>LES PRES D HALCYONE CON</t>
  </si>
  <si>
    <t>REHAB10 LOGTS.51 AVENUE D</t>
  </si>
  <si>
    <t>REAMENAGEMENT DE 6 PRETS</t>
  </si>
  <si>
    <t>CONST 31 LOGTS SIS MONTGR</t>
  </si>
  <si>
    <t>CONST 20 LOGTS BD.ST.JEAN</t>
  </si>
  <si>
    <t>ACQ AMEL 3 LOGTS;56 BD.OD</t>
  </si>
  <si>
    <t>TRI POSTAL ACQ EN VEFA</t>
  </si>
  <si>
    <t>R eam enagement Balcons S</t>
  </si>
  <si>
    <t>REAMENAGEMENT DE 34 PRETS</t>
  </si>
  <si>
    <t>CONST 66 LOGTS LES ARCADE</t>
  </si>
  <si>
    <t>REHAB 5 LOGTS;23 RUE DES</t>
  </si>
  <si>
    <t>ACQ AMEL 2 LOGTS SIS RUE</t>
  </si>
  <si>
    <t>CONST 13 SIS BD.ST.JEAN.</t>
  </si>
  <si>
    <t>REGROUPEMENT 17 PRETS</t>
  </si>
  <si>
    <t>PARC LONGCHAMP ACQ 26 L</t>
  </si>
  <si>
    <t>ACQ AMEL 3 LOGTS 56 BD</t>
  </si>
  <si>
    <t>CONST 5 LOGTS.1 AV.DE TOU</t>
  </si>
  <si>
    <t>CONST 1O LOGTS 36O BD NAT</t>
  </si>
  <si>
    <t>LES BALCONS DE ST CHARLES</t>
  </si>
  <si>
    <t>REFINANCEMENT 2 PRETS</t>
  </si>
  <si>
    <t>CONST 13 LOGEMENTS.TRAVER</t>
  </si>
  <si>
    <t>CONST 25 LOGTS TSE PARAN</t>
  </si>
  <si>
    <t>CONSTRUCTION DE 33 LOGTS</t>
  </si>
  <si>
    <t>Refinancemant la sauvager</t>
  </si>
  <si>
    <t>Ren egociation de 10 empr</t>
  </si>
  <si>
    <t>ACQ AMEL 1 LOGT TRAVERSE</t>
  </si>
  <si>
    <t>CONST 1O LOGTS 69 71 AV.</t>
  </si>
  <si>
    <t>CONSTRUCTION DE 19 LOGTS.</t>
  </si>
  <si>
    <t>ACQ AME IMMEUBLE SIS 31 A</t>
  </si>
  <si>
    <t>EMMAUS</t>
  </si>
  <si>
    <t>CARTONNERIE CONST DE 48</t>
  </si>
  <si>
    <t>ERILIA</t>
  </si>
  <si>
    <t>LES ARNAVAUX REHAB 132 LO</t>
  </si>
  <si>
    <t>LA FAUVIERE REHABILITAT</t>
  </si>
  <si>
    <t>RUE DE LYON ACQ FONC DE</t>
  </si>
  <si>
    <t>LE HAMEAU 5eme CONSTRUC</t>
  </si>
  <si>
    <t>RESIDENCE HONNORAT ACQ</t>
  </si>
  <si>
    <t>ZAC ST LOUIS 2eme TRANCHE</t>
  </si>
  <si>
    <t>COURS DE LORRAINE ACQ A</t>
  </si>
  <si>
    <t>TITAN 546 boulevard Mire</t>
  </si>
  <si>
    <t>ACQ AMEL 2 LOGTS RUE DES</t>
  </si>
  <si>
    <t>PLATANES chemin de St Jos</t>
  </si>
  <si>
    <t>GRANIERE chemin des Bourr</t>
  </si>
  <si>
    <t>Const 35 logts Les hauts</t>
  </si>
  <si>
    <t>TRAVERSE DE LA BARRE ACQU</t>
  </si>
  <si>
    <t>LES LOGIS DE LA GRADULE</t>
  </si>
  <si>
    <t>BD D ANJOU CONST 9 LOGT</t>
  </si>
  <si>
    <t>LA CITADELLE REHAB DE 41</t>
  </si>
  <si>
    <t>RUE DU 141eme RIA ACQ E</t>
  </si>
  <si>
    <t>Les Arnavaux II R ehab</t>
  </si>
  <si>
    <t>LES TERRASSES D OLEA Ac</t>
  </si>
  <si>
    <t>ILOT ALLAR aqc en VEFA</t>
  </si>
  <si>
    <t>LA BUISSONNIERE PLAI Ac</t>
  </si>
  <si>
    <t>LA VISTE R ehabilitatio</t>
  </si>
  <si>
    <t>RESIDENCE DU PARC CONST</t>
  </si>
  <si>
    <t>COLLINE DE LA MER CONST</t>
  </si>
  <si>
    <t>JARDINS DE LA CHARTREUSE</t>
  </si>
  <si>
    <t>EIDER CONST 9 LOGTS ANR</t>
  </si>
  <si>
    <t>ACQ AMEL 4 LOGTS 94 CO</t>
  </si>
  <si>
    <t>PLATANES boulevard Alphon</t>
  </si>
  <si>
    <t>MAURELETTE 4 all ee de M</t>
  </si>
  <si>
    <t>LES HAUTS DE ST ANTOINE 1</t>
  </si>
  <si>
    <t>ACQ AMEL 3 LOGTS;81 BD OD</t>
  </si>
  <si>
    <t>REVEI DI PASTRE RUE NAU</t>
  </si>
  <si>
    <t>LA VALBARELLE REHAB DE</t>
  </si>
  <si>
    <t>BD NATIONAL ACQ EN VEFA</t>
  </si>
  <si>
    <t>BD D ANJOU CONST 12 LOG</t>
  </si>
  <si>
    <t>LE BASTIDON CONST DE 20</t>
  </si>
  <si>
    <t>GROUPE GIBBES DUPLESSIS</t>
  </si>
  <si>
    <t>GROUPE LA MOULARDE 138 LO</t>
  </si>
  <si>
    <t>CAP MED aqc en VEFA de</t>
  </si>
  <si>
    <t>LE VAN GOGH ACQ AMEL 1</t>
  </si>
  <si>
    <t>LE METEORE ACQ FONCIERE</t>
  </si>
  <si>
    <t>L ECHIQUIER ACQ EN VEFA</t>
  </si>
  <si>
    <t>ZAC ST LOUIS ACQ EN VEF</t>
  </si>
  <si>
    <t>LES CORMORANS CONST 27</t>
  </si>
  <si>
    <t>TRAVERSE REGALI</t>
  </si>
  <si>
    <t>CHATEAU VENTO CONST DE</t>
  </si>
  <si>
    <t>LA ROSERAIE ACQ AMEL DE</t>
  </si>
  <si>
    <t>ACQUISITION DE 27 LOGTS</t>
  </si>
  <si>
    <t>RESIDENCE MANON CONST 5</t>
  </si>
  <si>
    <t>RUE DE LA REPUBLIQUE AC</t>
  </si>
  <si>
    <t>REAMENAGEMENT DU PRET 917</t>
  </si>
  <si>
    <t>JARDIN DE LA CHARTREUSE</t>
  </si>
  <si>
    <t>LE METEORE ACQ AMEL 144</t>
  </si>
  <si>
    <t>BONNET CONST 55 LOGTS P</t>
  </si>
  <si>
    <t>LES CAMPANULES REHAB 42</t>
  </si>
  <si>
    <t>ACQ AMEL 14 LOGTS 193 CH</t>
  </si>
  <si>
    <t>LE DEGAS ZAC VALLON DU</t>
  </si>
  <si>
    <t>LA GARDE 1ERE TRANCHE R</t>
  </si>
  <si>
    <t>CRAVACHE 22 square la Cr</t>
  </si>
  <si>
    <t>SIMIANE All ee de Montenv</t>
  </si>
  <si>
    <t>LES MEULES AQUI 2 LOGTS</t>
  </si>
  <si>
    <t>PLAN D AOU Constr. 90 l</t>
  </si>
  <si>
    <t>CONST 23 LOGTS ZAC DES C</t>
  </si>
  <si>
    <t>RUE DU 141eme RIA PLS A</t>
  </si>
  <si>
    <t>LA VISTE PROVENCE REHAB</t>
  </si>
  <si>
    <t>ACQUISITION DE 9 LOGTS A</t>
  </si>
  <si>
    <t>RUE GAUTHIER CONST 12 L</t>
  </si>
  <si>
    <t>RUE DU MUSEE ACQ AMELIO</t>
  </si>
  <si>
    <t>GOELAND CONST 28 LOGTS</t>
  </si>
  <si>
    <t>LA FAUVIERE REHAB DE 34</t>
  </si>
  <si>
    <t>TRAVERSE REGALI ACQ EN</t>
  </si>
  <si>
    <t>LES ARNAVAUX II REHAB 1</t>
  </si>
  <si>
    <t>LA GARDE 2e tr. REHAB DE</t>
  </si>
  <si>
    <t>117 RUE CONSOLAT ACQ A</t>
  </si>
  <si>
    <t>MAURELETTE 1 place du Co</t>
  </si>
  <si>
    <t>VIEUX CYPRES place Fabre</t>
  </si>
  <si>
    <t>DRAILLE 2 RUE DU MUSEE</t>
  </si>
  <si>
    <t>LA CAYOLLE SORMIOU Acqu</t>
  </si>
  <si>
    <t>LE FLORALIA ACQ AMEL DE</t>
  </si>
  <si>
    <t>EIDER CONST 9 LOGTS PLA</t>
  </si>
  <si>
    <t>LE FRENE CONST DE 24 LO</t>
  </si>
  <si>
    <t>SAUVAGINE avenue Merlaud</t>
  </si>
  <si>
    <t>BELLEVUE 25 avenue Belle</t>
  </si>
  <si>
    <t>MAURELETTE 1 place Bauss</t>
  </si>
  <si>
    <t>LA GARDE REHABILITATION</t>
  </si>
  <si>
    <t>CONST 20 LOGTS;LE HAMEAU</t>
  </si>
  <si>
    <t>CONST 20 LOGTS LE HAMEAU</t>
  </si>
  <si>
    <t>LES MEULES ACQ AMEL DE</t>
  </si>
  <si>
    <t>LA PASTORALE 198 LOGTS</t>
  </si>
  <si>
    <t>GROUPE LA MOULARDE 256 LO</t>
  </si>
  <si>
    <t>ACQ DE 15 LGTS</t>
  </si>
  <si>
    <t>LA BUISSONNIERE PLUS Ac</t>
  </si>
  <si>
    <t>DUPLESSIS REHABILITATIO</t>
  </si>
  <si>
    <t>LA GARDE 3EME TRANCHE R</t>
  </si>
  <si>
    <t>LES PETRELS CONST 91 LO</t>
  </si>
  <si>
    <t>RUE DE LA REPUBLIQUE 26</t>
  </si>
  <si>
    <t>Acq insertion de 3 logeme</t>
  </si>
  <si>
    <t>ACQ AMEL 2 LOGTS RUE DE</t>
  </si>
  <si>
    <t>BOUGE ACQ AM D UN LOGT</t>
  </si>
  <si>
    <t>CONST 20 LOGTS;CAMP DE CA</t>
  </si>
  <si>
    <t>RUE DU 141eme RIA AQC E</t>
  </si>
  <si>
    <t>LA GARDE 3eme TRANCHE R</t>
  </si>
  <si>
    <t>RUE DE LYON ACQ AMELIOR</t>
  </si>
  <si>
    <t>LA VISTE REHABILITATION 2</t>
  </si>
  <si>
    <t>TRI POSTAL ACQ DE 24 LO</t>
  </si>
  <si>
    <t>FIGUEROA 3 impasse Figu</t>
  </si>
  <si>
    <t>SIMIANE 43 all ee de la</t>
  </si>
  <si>
    <t>ZOCCOLA Acquisition Am el</t>
  </si>
  <si>
    <t>BD D ANJOU ACQUISITION</t>
  </si>
  <si>
    <t>ACQUISITION AMELIORATION</t>
  </si>
  <si>
    <t>FAMILLE ET PROVENCE</t>
  </si>
  <si>
    <t>CAP ALDEA 2 ACQ VEFA DE</t>
  </si>
  <si>
    <t>REFINANCEMENT CONTRAT 748</t>
  </si>
  <si>
    <t>FONDATION ABBE PIERRE</t>
  </si>
  <si>
    <t>BD DE LA LIBERTE ACQ PO</t>
  </si>
  <si>
    <t>BD DE LA LIBERTE CONSTR</t>
  </si>
  <si>
    <t>FONDATION D AUTEUIL</t>
  </si>
  <si>
    <t>RESIDENCE SOCIALE E.REINA</t>
  </si>
  <si>
    <t>FOYER JEUNES TRAVAILLEURS</t>
  </si>
  <si>
    <t>FONDATION ST JEAN DE DIEU</t>
  </si>
  <si>
    <t>RESTRUCTURATION FOYER ACC</t>
  </si>
  <si>
    <t>Fédération d'entraide Sociale</t>
  </si>
  <si>
    <t>GRAND DELTA HABITAT</t>
  </si>
  <si>
    <t>LA SALAMANDRE TRANSFERT</t>
  </si>
  <si>
    <t>X Libre</t>
  </si>
  <si>
    <t>LA SOURCE transfert de</t>
  </si>
  <si>
    <t>COLBERT transfert de pa</t>
  </si>
  <si>
    <t>LE PARC acq en VEFA de</t>
  </si>
  <si>
    <t>HABITAT ET HUMANISME</t>
  </si>
  <si>
    <t>65 CAM. FLAMARION ACQ I</t>
  </si>
  <si>
    <t>20 RUE CHEVALIER PAUL</t>
  </si>
  <si>
    <t>31 RUE FRANCIS DAVSO AC</t>
  </si>
  <si>
    <t>65 BD CAMILLE FLAMARION</t>
  </si>
  <si>
    <t>HIPPONE MAISON RELAIS DE</t>
  </si>
  <si>
    <t>LA SIMIANE PLAI ACQ AME</t>
  </si>
  <si>
    <t>DEUX CHENES MAURIAC CON</t>
  </si>
  <si>
    <t>34 RUE CHEVALIER PAUL</t>
  </si>
  <si>
    <t>16 BD NATIONAL ACQ AM</t>
  </si>
  <si>
    <t>31 FRANCIS DAVSO ACQ AM</t>
  </si>
  <si>
    <t>57 BD DES DAMES ACQ AME</t>
  </si>
  <si>
    <t>16 BD NATIONAL ACQ AMEL</t>
  </si>
  <si>
    <t>PETIT ST JEAN RESIDENCE</t>
  </si>
  <si>
    <t>LES MURIERS REHAB DE 173</t>
  </si>
  <si>
    <t>HIPPONE RESIDENCE SOCIALE</t>
  </si>
  <si>
    <t>60 RUE DU GENIE ACQ AME</t>
  </si>
  <si>
    <t>CIL U</t>
  </si>
  <si>
    <t>34 RUE CHEVALIER PAUL A</t>
  </si>
  <si>
    <t>28 RUE VALLON MONTEBELLO</t>
  </si>
  <si>
    <t>20 RUE CHEVALIER PAUL A</t>
  </si>
  <si>
    <t>HABITAT MARSEILLE PROVENCE</t>
  </si>
  <si>
    <t>PSP 2013 2022 CONSTRUCT</t>
  </si>
  <si>
    <t>PSP 2013 2022 REHAB DE</t>
  </si>
  <si>
    <t>PSP LES JARDINS DE SAIN</t>
  </si>
  <si>
    <t>HEVEAS JEAN JAURES MASS</t>
  </si>
  <si>
    <t>LES IRIS REHAB 126 LOGT</t>
  </si>
  <si>
    <t>ST JOSEPH ILOT NORD CON</t>
  </si>
  <si>
    <t>MASSALIA VALBARELLE 3EME</t>
  </si>
  <si>
    <t>AMELIORATION DE DIVERSES</t>
  </si>
  <si>
    <t>JARDINS DE THEODORE rec</t>
  </si>
  <si>
    <t>ACQ AMEL. 7LGTS PLA 3 AV.</t>
  </si>
  <si>
    <t>LORETTE Zac de Saint Andr</t>
  </si>
  <si>
    <t>ACQ AMEL DE 9 LOGTS 10 R</t>
  </si>
  <si>
    <t>ACQ AMEL 1 LOGT 146 BD DA</t>
  </si>
  <si>
    <t>CONST DE 8 LOGTS 343 B.DE</t>
  </si>
  <si>
    <t>CONST 2 LOGTS TRAVERSE DE</t>
  </si>
  <si>
    <t>RUE DU SUD 7 LOGTS</t>
  </si>
  <si>
    <t>ST JOSEPH ILOT CENTRE r</t>
  </si>
  <si>
    <t>REHAB DE 67 LOGTS CANET</t>
  </si>
  <si>
    <t>ST BARTHELEMY REHAB 422</t>
  </si>
  <si>
    <t>CONST 27 LOGTS CASERNE PE</t>
  </si>
  <si>
    <t>AMELIORATION D UN LOGEMEN</t>
  </si>
  <si>
    <t>GROUPE LES CATALANS 144</t>
  </si>
  <si>
    <t>ACQ AMEL 2 LOGTS.15 BD FE</t>
  </si>
  <si>
    <t>VALBARELLE PSP 2013 R</t>
  </si>
  <si>
    <t>PSP 2013 2022 ST JUST E</t>
  </si>
  <si>
    <t>PSP 2015 L EDEN CONSTRU</t>
  </si>
  <si>
    <t>LES IRIS r ehab de 57 l</t>
  </si>
  <si>
    <t>LES BLEUETS r ehab de 1</t>
  </si>
  <si>
    <t>LES GENETS r ehab de 50</t>
  </si>
  <si>
    <t>PSP 2015 2 REHABILITATI</t>
  </si>
  <si>
    <t>BD SALVATOR AMELIORATIO</t>
  </si>
  <si>
    <t>NATIONAL</t>
  </si>
  <si>
    <t>ACQ AMEL 6 LOGTS 31 RUE</t>
  </si>
  <si>
    <t>RESIDENCE GARIBALDI 1er</t>
  </si>
  <si>
    <t>CONS 124 LOGTS CROUS DE L</t>
  </si>
  <si>
    <t>CANADA 15 21 rue du Cana</t>
  </si>
  <si>
    <t>39 CH PETITE MALETTE A</t>
  </si>
  <si>
    <t>34 D DE MAILLANE CONST</t>
  </si>
  <si>
    <t>FRAIS VALLON 22 EME TRANC</t>
  </si>
  <si>
    <t>CONST 125 LOGTS CH DU ROY</t>
  </si>
  <si>
    <t>ACQ AMEL 1 LOGT 13 BD DES</t>
  </si>
  <si>
    <t>CONST 19 LOGTS 343 BD STE</t>
  </si>
  <si>
    <t>ACQ AMEL 2 LOGTS.3 RUE D</t>
  </si>
  <si>
    <t>ACQ AMEL 38 LOGTS LAMOTT</t>
  </si>
  <si>
    <t>CONSTR 14 LOGTS.42 RUE SA</t>
  </si>
  <si>
    <t>GROUPES LES CEDRES 486 LO</t>
  </si>
  <si>
    <t>ACADEMIE 1A rue de l Aca</t>
  </si>
  <si>
    <t>ZAC PLAGE DU PRADO 74 L</t>
  </si>
  <si>
    <t>CONST 9 LOGTS LA GROTTE R</t>
  </si>
  <si>
    <t>LA VALBARELLE I 201 LOG</t>
  </si>
  <si>
    <t>SAINT CHARLES PSP 2013</t>
  </si>
  <si>
    <t>PSP HAUT SAINT JOSEPH</t>
  </si>
  <si>
    <t>PSP 2014 acquisition en</t>
  </si>
  <si>
    <t>SALENGRO CONST 35 LOGTS</t>
  </si>
  <si>
    <t>RESIDENCE DU PARC CANTINI</t>
  </si>
  <si>
    <t>ST THEODORE OM REHAB 22</t>
  </si>
  <si>
    <t>PETIT SEMINAIRE REHAB 1</t>
  </si>
  <si>
    <t>LAVANDES FRAIS VALLON S</t>
  </si>
  <si>
    <t>LA VERDIERE CONST 18 LO</t>
  </si>
  <si>
    <t>SALENGRO ET ST JOSEPH C</t>
  </si>
  <si>
    <t>LES LAURIERS FRAIS VALLO</t>
  </si>
  <si>
    <t>GROTTE ROLLAND REHAB 5e</t>
  </si>
  <si>
    <t>PETIT SEMINAIRE 9e TRAN</t>
  </si>
  <si>
    <t>Anatole de la Forge et Jo</t>
  </si>
  <si>
    <t>CONST DE 6 LOGTS.GRP LAM</t>
  </si>
  <si>
    <t>ACQ AMEL 3 LOGTS;25 BD.NA</t>
  </si>
  <si>
    <t>ACQ AMEL 51 LOGTS TRAVERS</t>
  </si>
  <si>
    <t>LORETTE Zac st Andr e 15e</t>
  </si>
  <si>
    <t>ACQ AMEL 3LGTS PLA 88 RUE</t>
  </si>
  <si>
    <t>ACQ AMEL 4 LOGTS; 58 RUED</t>
  </si>
  <si>
    <t>CONST 5 LOGTS 343 BD STE</t>
  </si>
  <si>
    <t>GROUPE LES OLIVIERS 43 LO</t>
  </si>
  <si>
    <t>GROUPE LES CAILLOLS 340 L</t>
  </si>
  <si>
    <t>ACQ AMEL 1 LOGT.16 BD.DE</t>
  </si>
  <si>
    <t>CONST 45 LOGTS.LA GROTTE</t>
  </si>
  <si>
    <t>VILLA CHANTEREINE TSE DE</t>
  </si>
  <si>
    <t>CONST 9 LOGTS. CASERNE PE</t>
  </si>
  <si>
    <t>ACQ AMEL 2 LOGTS 269 BD</t>
  </si>
  <si>
    <t>GROTTE ROLLAND PSP 2013</t>
  </si>
  <si>
    <t>LES LILAS PSP 2013 RE</t>
  </si>
  <si>
    <t>ST JOSEPH CONST 51 LOGT</t>
  </si>
  <si>
    <t>RUE ALBE CONST 18 LOGTS</t>
  </si>
  <si>
    <t>BEAUREGARD ACQUISITION</t>
  </si>
  <si>
    <t>BEAUREGARD AMELIORATION</t>
  </si>
  <si>
    <t>BD SALVATOR ACQ AMEL 4</t>
  </si>
  <si>
    <t>CHATEAU GOMBERT G MONGE</t>
  </si>
  <si>
    <t>10 RUE DE L ACADEMIE AC</t>
  </si>
  <si>
    <t>4 RUE A.POGGIOLI ACQ A</t>
  </si>
  <si>
    <t>DAVSO 24 rue Francis D</t>
  </si>
  <si>
    <t>VALES rue Jules Vales 13e</t>
  </si>
  <si>
    <t>LORETTE Zac St Andr e 15e</t>
  </si>
  <si>
    <t>ACQ AMEL 11 LOGTS 8 ET 10</t>
  </si>
  <si>
    <t>5 RUE FLEGIER ACQ AMEL</t>
  </si>
  <si>
    <t>CONST5 LOGTSLES PEINTRES</t>
  </si>
  <si>
    <t>GROUPE LES OLIVIERS ZUP N</t>
  </si>
  <si>
    <t>CONST 54 LOGTS PLA ZAC DE</t>
  </si>
  <si>
    <t>25 BD NATIONAL ACQ AME</t>
  </si>
  <si>
    <t>CONSTRUCTION DE 40 LOGTS.</t>
  </si>
  <si>
    <t>ACQ AMEL 7 LOGTS 10 RUE D</t>
  </si>
  <si>
    <t>ACQ AMEL 2 LOGTS;3 RUE FU</t>
  </si>
  <si>
    <t>CONST 36 LOGTS.;18 AV.AVI</t>
  </si>
  <si>
    <t>CONST DE 18 LOGTS RUE AVI</t>
  </si>
  <si>
    <t>ACQ AMEL DE 5 LOGTS 141</t>
  </si>
  <si>
    <t>FENOUIL RESORPTION BIDONV</t>
  </si>
  <si>
    <t>LES AJONCS 225 logt PSP 2</t>
  </si>
  <si>
    <t>PSP PROGRAMME HORS ANRU</t>
  </si>
  <si>
    <t>LES IRIS R ehab de 12 l</t>
  </si>
  <si>
    <t>ST THEODORE CHUTES LAVIE</t>
  </si>
  <si>
    <t>LEDUC CONST 24 LOGTS PL</t>
  </si>
  <si>
    <t>LES OLIVIERS A REHAB 2</t>
  </si>
  <si>
    <t>LEDUC 2 CONST 21 LOGTS</t>
  </si>
  <si>
    <t>RUE DU REFUGE REHABILIT</t>
  </si>
  <si>
    <t>10 RUE DE L ACADEMIE A</t>
  </si>
  <si>
    <t>CONST DE 27 LOGTS.GRP.LAM</t>
  </si>
  <si>
    <t>ACQ INSER 10 LGTS HOTEL</t>
  </si>
  <si>
    <t>LORETTE ZAC DE SAINT ANDR</t>
  </si>
  <si>
    <t>CHALET Traverse Tour Sain</t>
  </si>
  <si>
    <t>53 BD DES CRENEAUX AC</t>
  </si>
  <si>
    <t>35 35 rue Chateaubriand</t>
  </si>
  <si>
    <t>36 38 AV ANATOLE DE LA FO</t>
  </si>
  <si>
    <t>ACQ AMEL 1 LOGT 90 RUE R</t>
  </si>
  <si>
    <t>CONST 20 LOGTS PLA ZAC DE</t>
  </si>
  <si>
    <t>CONST16 LOGTS. SIS 20 VAL</t>
  </si>
  <si>
    <t>ACQ AMEL 35 LOGTS AU PAN</t>
  </si>
  <si>
    <t>CONST 4 LOGTS TRAVERSE DE</t>
  </si>
  <si>
    <t>CONST 43 LOGTS TRV.DE LA</t>
  </si>
  <si>
    <t>ACQ AMEL 2 LOGETS SIS 269</t>
  </si>
  <si>
    <t>GROUPE FONSCOLOMBES 74</t>
  </si>
  <si>
    <t>ACQ AMEL 2 LOGTS 3 RUE DE</t>
  </si>
  <si>
    <t>SAINT PIERRE PSP 2013</t>
  </si>
  <si>
    <t>FRAIS VALLON PSP 2013</t>
  </si>
  <si>
    <t>BENGALE PSP 2013 REHA</t>
  </si>
  <si>
    <t>REHABILITATION DE 3 CITES</t>
  </si>
  <si>
    <t>LES LAURIERS 6EME TR RE</t>
  </si>
  <si>
    <t>PAUL STRAUSS REHAB 207</t>
  </si>
  <si>
    <t>ST PAUL REHAB 128 LOGTS</t>
  </si>
  <si>
    <t>LA MARINE BLEUE REHAB 7</t>
  </si>
  <si>
    <t>PROGRAMME DE CONSTRUCTION</t>
  </si>
  <si>
    <t>CITES J.JAURES CYPRES MAS</t>
  </si>
  <si>
    <t>ACQ AMEL 17 LOGTS 33 BD</t>
  </si>
  <si>
    <t>R eam enagement de la det</t>
  </si>
  <si>
    <t>Construction 17 logements</t>
  </si>
  <si>
    <t>CONST 34 LOGTS _ 343 BD S</t>
  </si>
  <si>
    <t>CONST 125 LOGTS LES LANCI</t>
  </si>
  <si>
    <t>ACQ AMEL 1 LOGT 252 ROUTE</t>
  </si>
  <si>
    <t>CONST 51 LOGTS OPERATION</t>
  </si>
  <si>
    <t>CONST 30 LOGTS BD. DE LA</t>
  </si>
  <si>
    <t>CONST21 LOGTSTRSE VALETT</t>
  </si>
  <si>
    <t>ACQ AMEL 7 LOGTS.PLACE MA</t>
  </si>
  <si>
    <t>ACQ AMEL 5 LOGTS 15 RUE</t>
  </si>
  <si>
    <t>ACQ AMEL 19 LOGTS 42 RUE</t>
  </si>
  <si>
    <t>CONST 36 LOGTS VITON RUE</t>
  </si>
  <si>
    <t>ACQ AMEL 1 LOGT 315 BD DA</t>
  </si>
  <si>
    <t>CONST 6 LOGTS LA GROTTE R</t>
  </si>
  <si>
    <t>HAMADRYADES PSP 2013</t>
  </si>
  <si>
    <t>OLIVIER C PSP 2013 RE</t>
  </si>
  <si>
    <t>LES MIMOSAS r ehab de 1</t>
  </si>
  <si>
    <t>PERCY R ehab de 85 lgts</t>
  </si>
  <si>
    <t>FORGE CONST 36 LOGTS PL</t>
  </si>
  <si>
    <t>GROUPE ST CHARLES REHAB</t>
  </si>
  <si>
    <t>LES CATALANS ET LA PLAGE</t>
  </si>
  <si>
    <t>REFINANCEMENT D EMPRUNTS</t>
  </si>
  <si>
    <t>LAROUSSE CONST 34 LOGTS</t>
  </si>
  <si>
    <t>PUGET 1 11 rue d Aix 1er</t>
  </si>
  <si>
    <t>ACQ AMEL 4 LOGTS 25 BD N</t>
  </si>
  <si>
    <t>33 BD DE LA LIBERTE ACQ</t>
  </si>
  <si>
    <t>CONS 40 LOGTS LES HEVEAS</t>
  </si>
  <si>
    <t>ACQ AMEL DE 3 LOGTS LE P</t>
  </si>
  <si>
    <t>ACQ AMEL 1 LOGT 17 RUE DE</t>
  </si>
  <si>
    <t>ACQ AMEL 8 LOGTS 2 RUE GU</t>
  </si>
  <si>
    <t>ACQ AMEL 1 LOGT 3 BIS BD</t>
  </si>
  <si>
    <t>ACQ AMEL DE 6 LOGTS;1 RUE</t>
  </si>
  <si>
    <t>ACQ AMEL 1 LOGT 204 BD DA</t>
  </si>
  <si>
    <t>MASSALIA PSP 2013 REH</t>
  </si>
  <si>
    <t>REHABILITATION DE 6 CITES</t>
  </si>
  <si>
    <t>LES IRIS ET ST PAUL 1ERE</t>
  </si>
  <si>
    <t>RENOVATION ASCENSEURS DIV</t>
  </si>
  <si>
    <t>PSP PLAN STRATEGIQUE PATR</t>
  </si>
  <si>
    <t>S</t>
  </si>
  <si>
    <t>LORETTE Lorette Zac de St</t>
  </si>
  <si>
    <t>ACQ AMEL DE 2 LOGTS 63 R</t>
  </si>
  <si>
    <t>AMELIORATION 4 LOGEMENTS</t>
  </si>
  <si>
    <t>CONST 36 LOGTS SIS AV DE</t>
  </si>
  <si>
    <t>ACQ AMEL 1 LOGT 17 RUE D</t>
  </si>
  <si>
    <t>CONST 67 LOGTS ZAC STE BA</t>
  </si>
  <si>
    <t>343 AV STE MARGUERITE A</t>
  </si>
  <si>
    <t>ACQ AMEL 1 LOGT SIS 14 BD</t>
  </si>
  <si>
    <t>ACQ AMEL1 LOGT 267 BD DAN</t>
  </si>
  <si>
    <t>ACQ AMEL 3 LOGTS 25 27 R</t>
  </si>
  <si>
    <t>ACQ AMEL 7 LOGTS 2 RUE G</t>
  </si>
  <si>
    <t>ACQ AMEL 6 LOGTS 141 AV D</t>
  </si>
  <si>
    <t>HOSPITALITE POUR LES FEMMES</t>
  </si>
  <si>
    <t>RUE CANONGE AMEL DE 8 L</t>
  </si>
  <si>
    <t>ICF SUD EST MEDITERRANEE</t>
  </si>
  <si>
    <t>ALBE ACQ EN VEFA 36 LOGT</t>
  </si>
  <si>
    <t>VILLA AMANDINE ACQ EN V</t>
  </si>
  <si>
    <t>RESIDENCE DU PARC ACQ.A</t>
  </si>
  <si>
    <t>GROUPE SAINT BARTHELEMY</t>
  </si>
  <si>
    <t>BELVEDERE DES CAILLOLS</t>
  </si>
  <si>
    <t>TOUR STE LES ORMES CONS</t>
  </si>
  <si>
    <t>RUE DE LA REPUBLIQUE 24</t>
  </si>
  <si>
    <t>CAMILLE FLAMMARION acq</t>
  </si>
  <si>
    <t>NOAILLES ACQ AMEL 4 LOG</t>
  </si>
  <si>
    <t>RUE D AIX ACQ AMEL DE 6</t>
  </si>
  <si>
    <t>COMBAUD ROQUEBRUNE Am e</t>
  </si>
  <si>
    <t>LA CAPELETTE CONST DE 1</t>
  </si>
  <si>
    <t>DOMAINE VAL D OR ACQ EN</t>
  </si>
  <si>
    <t>TERRASSES DE LA MEDITERRA</t>
  </si>
  <si>
    <t>LA DOMINIQUE 2eme TRANCHE</t>
  </si>
  <si>
    <t>RUE MANIERE ACQ AMEL DE</t>
  </si>
  <si>
    <t>CHAVE ACQ AME DE 65 LGT</t>
  </si>
  <si>
    <t>LA CAPELETTE CONST DE 3</t>
  </si>
  <si>
    <t>NOAILLES ACQ AMEL 15 LO</t>
  </si>
  <si>
    <t>LA CAPELETTE CONST 20 L</t>
  </si>
  <si>
    <t>BD CHARLES NEDELEC ZAC S</t>
  </si>
  <si>
    <t>GUIBAL NATIONAL ACQ AME</t>
  </si>
  <si>
    <t>CRIMEE ACQ AME DE 74 LG</t>
  </si>
  <si>
    <t>RUE DE LA REPUBLIQUE</t>
  </si>
  <si>
    <t>CHEMIN DE FER ACQ AMELI</t>
  </si>
  <si>
    <t>COMBAUD ROQUEBRUNE AQUI</t>
  </si>
  <si>
    <t>LA DOMINIQUE 3eme TRANCHE</t>
  </si>
  <si>
    <t>QUARTIER LE PANIER Tran</t>
  </si>
  <si>
    <t>RUE MANIERE ACQ FONCIER</t>
  </si>
  <si>
    <t>GROUPE MOUREPIANE 80 LO</t>
  </si>
  <si>
    <t>L'ARCHE A MARSEILLE</t>
  </si>
  <si>
    <t>LOGEMENT INSERTION SERVICE</t>
  </si>
  <si>
    <t>RUE D AUBAGNE ACQ AMEL</t>
  </si>
  <si>
    <t>LOGER MARSEILLE JEUNES</t>
  </si>
  <si>
    <t>BD National acq am e d</t>
  </si>
  <si>
    <t>GRAWITZ acq am e d 1 lg</t>
  </si>
  <si>
    <t>BLD BANON ACQ AMEL 5 LO</t>
  </si>
  <si>
    <t>AUBAGNE 2015</t>
  </si>
  <si>
    <t>LOGIREM</t>
  </si>
  <si>
    <t>TERRA LUMINA ACTUALISATIO</t>
  </si>
  <si>
    <t>LE PHOCEEN ACQ DE 47 LOGT</t>
  </si>
  <si>
    <t>BD DES DAMES ACQ AMEL DE</t>
  </si>
  <si>
    <t>LE MOULIN DE RIMBAUD RE</t>
  </si>
  <si>
    <t>NATURALYS acq en VEFA d</t>
  </si>
  <si>
    <t>GYMNASE CONSTRUCTION DE</t>
  </si>
  <si>
    <t>12 PONTEVES ACQUISITION</t>
  </si>
  <si>
    <t>BD NATIONAL ACQ AMELIOR</t>
  </si>
  <si>
    <t>VAN GOGH acq am e de 11</t>
  </si>
  <si>
    <t>JAMAÏQUE acq am e d 1 l</t>
  </si>
  <si>
    <t>MEYER CONSTRUCTION DE 5</t>
  </si>
  <si>
    <t>MEYER CONSTRUCTION DE 8</t>
  </si>
  <si>
    <t>PICON BUSSERINE ACQ 727</t>
  </si>
  <si>
    <t>LE HAMEAU ST ANTOINE 20</t>
  </si>
  <si>
    <t>JEAN ROQUE ACQ AMEL 10</t>
  </si>
  <si>
    <t>VILLA ODDO CONST 32 LOG</t>
  </si>
  <si>
    <t>PATIO DE ST LOUIS CONST</t>
  </si>
  <si>
    <t>RABELAIS acq am e d 1 lg</t>
  </si>
  <si>
    <t>LE SOLEA ACQ 9 LOGTS PL</t>
  </si>
  <si>
    <t>LE SOLEA CONST 33 LOGTS</t>
  </si>
  <si>
    <t>PARC DE LA VALETTE R eh</t>
  </si>
  <si>
    <t>JOLI VILLAGE acq am e d</t>
  </si>
  <si>
    <t>CONST 24 LOGTS PLR GROUPE</t>
  </si>
  <si>
    <t>LES OLEANDRES ACQ EN VE</t>
  </si>
  <si>
    <t>GROUPE FONSCOLOMBE 24 LOG</t>
  </si>
  <si>
    <t>CONST 19 LOGTS LE HAMEAU</t>
  </si>
  <si>
    <t>LE VAUCANSON 76 LGTS R</t>
  </si>
  <si>
    <t>LES VERGERS CONSTRUCTION</t>
  </si>
  <si>
    <t>REAMENAGEMENT RIVES D ALL</t>
  </si>
  <si>
    <t>IPC</t>
  </si>
  <si>
    <t>RESIDENCE MAZENOD am e</t>
  </si>
  <si>
    <t>SAGITTAIRE ACQ AME D 1</t>
  </si>
  <si>
    <t>CAMILLE PELLETAN ACQUIS</t>
  </si>
  <si>
    <t>CHEMIN DE LA MADRAGUE A</t>
  </si>
  <si>
    <t>PAUL ARENE acq am e d 1</t>
  </si>
  <si>
    <t>JOURDAN CONST DE 3 LOGT</t>
  </si>
  <si>
    <t>JOURDAN CONST DE 17 LOG</t>
  </si>
  <si>
    <t>LE CALIFORNIE ACQ AMEL</t>
  </si>
  <si>
    <t>LE CALIFORNIE REHAB GRO</t>
  </si>
  <si>
    <t>BRIFFAUT ACQ AMEL 11 LO</t>
  </si>
  <si>
    <t>LE SOLEA CONST 9 LOGTS</t>
  </si>
  <si>
    <t>JOURDAN CONST 9 LOGTS P</t>
  </si>
  <si>
    <t>LE CALADON CONSTRUCTION</t>
  </si>
  <si>
    <t>TERRASSES DE LA MER ACQ</t>
  </si>
  <si>
    <t>LES MURIERS REHAB DE 17</t>
  </si>
  <si>
    <t>ACQ AMEL 11 LOGTS BD CAN</t>
  </si>
  <si>
    <t>ACQ AMEL DE 11 LOGTS RUE</t>
  </si>
  <si>
    <t>PAS DU FAON acq am e d</t>
  </si>
  <si>
    <t>RUE E.QUINET AME DE 5 L</t>
  </si>
  <si>
    <t>RESIDENCE LES GEMEAUX A</t>
  </si>
  <si>
    <t>LES COLLINES REHAB DE 5</t>
  </si>
  <si>
    <t>GROUPE FONSCOLOMBES 41 LO</t>
  </si>
  <si>
    <t>GROUPE LA BRICARDE 349 LO</t>
  </si>
  <si>
    <t>CONST 17 LOGTS PLAN DE LA</t>
  </si>
  <si>
    <t>LABRO</t>
  </si>
  <si>
    <t>REAMENAGEMENT DE 18 PRETS</t>
  </si>
  <si>
    <t>PICON BUSSERINE</t>
  </si>
  <si>
    <t>TRAVERSE VIAL ACQ AMEL</t>
  </si>
  <si>
    <t>LES CORVETTES CONST 29</t>
  </si>
  <si>
    <t>10 PONTEVES ACQ AME DE</t>
  </si>
  <si>
    <t>MEYER CONSTRUCTION DE 1</t>
  </si>
  <si>
    <t>233 RUE DE LYON ACQ AM</t>
  </si>
  <si>
    <t>LES OLEANDRES ACQ EN V</t>
  </si>
  <si>
    <t>BD DE HANOI CONST 7 LOG</t>
  </si>
  <si>
    <t>10 PONTEVES</t>
  </si>
  <si>
    <t>LE SOLEA ACQ 24 LOGTS P</t>
  </si>
  <si>
    <t>LE CALIFORNIE ACQU AMEL</t>
  </si>
  <si>
    <t>CONST DE 24 LOGTS E</t>
  </si>
  <si>
    <t>LOGEMENTS REHABILITES 21</t>
  </si>
  <si>
    <t>L OLIVERAIE RECONST DE</t>
  </si>
  <si>
    <t>ST HENRI RABELAIS 42880</t>
  </si>
  <si>
    <t>GROUPE FONSCOLOMBE II 41</t>
  </si>
  <si>
    <t>CONST DE 48 LOGTS PLAN DE</t>
  </si>
  <si>
    <t>REAMENAGEMENT DU 04 0581</t>
  </si>
  <si>
    <t>SCIERIE acq am e d 1 lg</t>
  </si>
  <si>
    <t>HAMEAU DE LA PINEDE VILLA</t>
  </si>
  <si>
    <t>LES VERGERS CONSTRUCTIO</t>
  </si>
  <si>
    <t>CAP HORIZON acq am e de</t>
  </si>
  <si>
    <t>LE CALADON CONST 24 LOG</t>
  </si>
  <si>
    <t>LE HAMEAU ST ANTOINE 19</t>
  </si>
  <si>
    <t>LE PATIO DES CISTES CON</t>
  </si>
  <si>
    <t>JOURDAN PLS CONST 9 LOG</t>
  </si>
  <si>
    <t>LES COLLINES CONST 102</t>
  </si>
  <si>
    <t>PLAN DE LA JARRE 95 LGTS</t>
  </si>
  <si>
    <t>CONST 54 LOGETS CHEMIN DE</t>
  </si>
  <si>
    <t>ACQ AMEL 8 LOGTS 26 RUE</t>
  </si>
  <si>
    <t>CLOVIS HUGUES 4 PLR</t>
  </si>
  <si>
    <t>GROUPE FONSCOLOMBE REINIE</t>
  </si>
  <si>
    <t>CONST 20 LOGTS 147 RUE D</t>
  </si>
  <si>
    <t>NOUVEL HORIZON TRANCHE 1</t>
  </si>
  <si>
    <t>JARDINS DE LA VILLETTE</t>
  </si>
  <si>
    <t>BON PASTEUR ACQ ET AMEL</t>
  </si>
  <si>
    <t>RUE BERNARD ACQ AMEL 12</t>
  </si>
  <si>
    <t>VILLA ODDO FONCIER CONS</t>
  </si>
  <si>
    <t>RIVES D ALLAUCH ACQ EN</t>
  </si>
  <si>
    <t>RIVES D ALLAUCH FONCIER</t>
  </si>
  <si>
    <t>LA CABUCELLE CONST 28 L</t>
  </si>
  <si>
    <t>BAOU DE SORMIOU LE HAMEAU</t>
  </si>
  <si>
    <t>BRIFFAUT ACQ AME 4 LOGT</t>
  </si>
  <si>
    <t>LE CALIFIORNIE ACQU AME</t>
  </si>
  <si>
    <t>FONT VERT chemin de Ste M</t>
  </si>
  <si>
    <t>ST LOUIS acq am e d 1 l</t>
  </si>
  <si>
    <t>RUISSEAU MIRABEAU ACQ A</t>
  </si>
  <si>
    <t>FONT VERT CHEMIN DE STE M</t>
  </si>
  <si>
    <t>FONT VERT Chemin de Ste M</t>
  </si>
  <si>
    <t>GROUPE ST HENRI RABELAIS</t>
  </si>
  <si>
    <t>LABRO acq am e d 1 lgt</t>
  </si>
  <si>
    <t>MAZENOD acq am e de 6 l</t>
  </si>
  <si>
    <t>LES CANNES BLANCHES R e</t>
  </si>
  <si>
    <t>TERRASSES DE LA MER CON</t>
  </si>
  <si>
    <t>LE HAMEAU DE LA PINEDE</t>
  </si>
  <si>
    <t>ST LOUIS DU ROVE ACQ EN</t>
  </si>
  <si>
    <t>PICON BUSSERINE ACQ DE</t>
  </si>
  <si>
    <t>LE CALADON FONCIER CONS</t>
  </si>
  <si>
    <t>CONS 25 LOGTS HAMEAU DE</t>
  </si>
  <si>
    <t>RUE CLOVIS HUGUES 4 LOG</t>
  </si>
  <si>
    <t>PARC BELLEVUE ACQ AMELI</t>
  </si>
  <si>
    <t>CONSTRUCTION DE 20 LOGTS</t>
  </si>
  <si>
    <t>CHANTE LE VENT REHAB 54</t>
  </si>
  <si>
    <t>RUE LOUBON ACQ AMEL 10</t>
  </si>
  <si>
    <t>ACQ AMEL 8 LOGTS. 26 RUE</t>
  </si>
  <si>
    <t>ACQ AMEL DE 2 LOGTS. SUR</t>
  </si>
  <si>
    <t>GROUPE LA BRICARDE 782 LO</t>
  </si>
  <si>
    <t>44 RUE CLOVIS HUGUES C</t>
  </si>
  <si>
    <t>CONST 7 LOGTS ZAC LE HAM</t>
  </si>
  <si>
    <t>BD D HANOI ACQ FONCIERE</t>
  </si>
  <si>
    <t>BD D HANOI CONST 9 LOGT</t>
  </si>
  <si>
    <t>TERRASSE DU VERDURON CO</t>
  </si>
  <si>
    <t>SCHIFFANI ACQ AMEL 2 LO</t>
  </si>
  <si>
    <t>CONST 25 LOGTS HAMEAU DE</t>
  </si>
  <si>
    <t>GROUPE LES HAMEAUX DE LA</t>
  </si>
  <si>
    <t>KABYLIE ACQ AME D UN LO</t>
  </si>
  <si>
    <t>LA BRICARDE REHAB 11 ET</t>
  </si>
  <si>
    <t>ACQ AMEL 1 LOGT SIS 100 R</t>
  </si>
  <si>
    <t>CONST 30 LOGTS PLAN DE LA</t>
  </si>
  <si>
    <t>LOGIS MEDITERRANEE</t>
  </si>
  <si>
    <t>GIRAUD CONST DE 29 LOGT</t>
  </si>
  <si>
    <t>REAMENAGEMENT DE 7 EMPRUN</t>
  </si>
  <si>
    <t>LES COUDRIERS CONST 55</t>
  </si>
  <si>
    <t>LE VULCAIN CONST 30 LOG</t>
  </si>
  <si>
    <t>LE CENTRE CONST RESIDEN</t>
  </si>
  <si>
    <t>LES GEMEAUX CONST 40 LO</t>
  </si>
  <si>
    <t>BERNARD 6eme emp: 1 380</t>
  </si>
  <si>
    <t>VILLA AIME CONST 40 LOG</t>
  </si>
  <si>
    <t>LE MALTEVERNE CONST 28</t>
  </si>
  <si>
    <t>LE MALTAVERNE CONST 28</t>
  </si>
  <si>
    <t>BERNARD 6eme emp: 12 420</t>
  </si>
  <si>
    <t>VILLA AIME CONSTRUCTION</t>
  </si>
  <si>
    <t>MARSEILLE HABITAT</t>
  </si>
  <si>
    <t>RUISSEAU MIRABEAU DEM REC</t>
  </si>
  <si>
    <t>REFUGE acq ame de 4 lgt</t>
  </si>
  <si>
    <t>VINCENT SCOTTO RES ETUD</t>
  </si>
  <si>
    <t>RUE DU REFUGE ACQ AMEL</t>
  </si>
  <si>
    <t>AUBAGNE Acq am e de 5</t>
  </si>
  <si>
    <t>RUE CANONGE ACQ AME DE</t>
  </si>
  <si>
    <t>MAISON RELAIS LE MARABOUT</t>
  </si>
  <si>
    <t>RECONSTRUCTION ILOTS CHIE</t>
  </si>
  <si>
    <t>ACQ AMEL 1 LOGT 3 BIS RUE</t>
  </si>
  <si>
    <t>ACQ AMEL 1 LOGT.38 BD HON</t>
  </si>
  <si>
    <t>RHI CHIEUSSE PASTEUR 16em</t>
  </si>
  <si>
    <t>PAPETY Rues Papety et C e</t>
  </si>
  <si>
    <t>Acq insertion de 2 logeme</t>
  </si>
  <si>
    <t>133 LIBERATION ACQ AME</t>
  </si>
  <si>
    <t>PARC BELLEVUE ACQ AMEL</t>
  </si>
  <si>
    <t>1 RUE RODILLAT REHAB DE</t>
  </si>
  <si>
    <t>RUE CURIOL ACQ AMEL 4 L</t>
  </si>
  <si>
    <t>ACQ INSER 1 LOGT 5 RUE SE</t>
  </si>
  <si>
    <t>ACQ AMEL 1 LOGT PLA 87 RU</t>
  </si>
  <si>
    <t>ACQ AMEL 3 LOGTS 22 24 BD</t>
  </si>
  <si>
    <t>Acq insertion 5 logements</t>
  </si>
  <si>
    <t>HOCHE 67 rue Hoche 3eme</t>
  </si>
  <si>
    <t>LE PANIER ACQ AMEL 30</t>
  </si>
  <si>
    <t>ACQ AMEL3 LOGTS.SIS 78 BD</t>
  </si>
  <si>
    <t>ACQ AMEL 1 LOGT.13 RUE F</t>
  </si>
  <si>
    <t>CAMPAGNE LAROUSSE REHAB</t>
  </si>
  <si>
    <t>CITE BASSENS RECONSTRUCTI</t>
  </si>
  <si>
    <t>LA PALUD REHAB DE 5 LOG</t>
  </si>
  <si>
    <t>TILSIT Acqu am e de 2 l</t>
  </si>
  <si>
    <t>RUE CANONGE</t>
  </si>
  <si>
    <t>ACQ AMEL 3 LOGTS 29 RUE</t>
  </si>
  <si>
    <t>CHIEUSSE PASTEUR 17 25 b</t>
  </si>
  <si>
    <t>ACQ AMEL 2 LOGTS PLA 19</t>
  </si>
  <si>
    <t>ACQ AMEL 1 LOGT 73 TRAVE</t>
  </si>
  <si>
    <t>CAMILLE PELLETAN ACQ AM</t>
  </si>
  <si>
    <t>Acq insertion de 11 logem</t>
  </si>
  <si>
    <t>17 21 CURIOL acq am e d</t>
  </si>
  <si>
    <t>BELLEVUE B ACQ AMEL 18 LO</t>
  </si>
  <si>
    <t>POL ROUX ACQ AMEL 3 LOG</t>
  </si>
  <si>
    <t>KLEBER CONST 52 LOGTS P</t>
  </si>
  <si>
    <t>112 RUE RABELAIS ACQ A</t>
  </si>
  <si>
    <t>ACQ INSER 2 PLA 126 RUE</t>
  </si>
  <si>
    <t>JET D EAU 36 rue du Jet</t>
  </si>
  <si>
    <t>ACQ AMEL 21 LOGTS QUAI 24</t>
  </si>
  <si>
    <t>Acq insertion de 5 logeme</t>
  </si>
  <si>
    <t>PRESSENSE ACQ AMEL 7 LO</t>
  </si>
  <si>
    <t>Acq insertion de 19 logem</t>
  </si>
  <si>
    <t>SAINTE 24 rue Sainte 1er</t>
  </si>
  <si>
    <t>ACQ AMEL 1 LOGT 116 ROUT</t>
  </si>
  <si>
    <t>ACQ AMEL 8 LOGTS 3¿9 RU</t>
  </si>
  <si>
    <t>AUBAGNE 11 rue d Aubagne</t>
  </si>
  <si>
    <t>Acq insertion de 4 logeme</t>
  </si>
  <si>
    <t>ACQ AMEL 10 LOGTS 3 RUE</t>
  </si>
  <si>
    <t>ACQ AMEL 1 LOGT. 29 CH. D</t>
  </si>
  <si>
    <t>RUE DE L ACADEMIE ACQ A</t>
  </si>
  <si>
    <t>ACQ AMEL 2 LOGTS SIS 79</t>
  </si>
  <si>
    <t>BD GARIBALDI ACQ AME DE</t>
  </si>
  <si>
    <t>Acq insertion de 22 logem</t>
  </si>
  <si>
    <t>GRAWITZ ACQ AMEL 11 LOG</t>
  </si>
  <si>
    <t>RESIDENCE SOCIALE CLAIRE</t>
  </si>
  <si>
    <t>QUARTIER BELSUNCE ACQ I</t>
  </si>
  <si>
    <t>ACQ AME 3 LOGTS SIS 20 BD</t>
  </si>
  <si>
    <t>ACQ AMEL 24 LOGTS RUE BER</t>
  </si>
  <si>
    <t>ACQ AMEL DE 1 LOGT 2 IMP</t>
  </si>
  <si>
    <t>21 RUE DIEUDE ACQ AMEL</t>
  </si>
  <si>
    <t>ACQ AMEL DE 1 LOGT 8 RUE</t>
  </si>
  <si>
    <t>RUE THUBANEAU ACQ AMEL</t>
  </si>
  <si>
    <t>RUE DE ROME ACQ AMEL 2</t>
  </si>
  <si>
    <t>GRAWITZ ACQ AMEL 11 LO</t>
  </si>
  <si>
    <t>MAISON RELAIS CLAIRE LACO</t>
  </si>
  <si>
    <t>ACQ AMEL 5 LOGTS 6 RUE D</t>
  </si>
  <si>
    <t>SEON 44 chemin du Passet</t>
  </si>
  <si>
    <t>ACQ INSER 2 LOGTS 70 R</t>
  </si>
  <si>
    <t>ACQ AMEL 1 LOGT 52 TSE MA</t>
  </si>
  <si>
    <t>ACQ AMEL 18 LOGTS 56 R</t>
  </si>
  <si>
    <t>MOUTON 18 boulevard Mout</t>
  </si>
  <si>
    <t>ACQ AMEL 5 LOGTS.164 RUE</t>
  </si>
  <si>
    <t>PRESSENSE ACQUISITION D</t>
  </si>
  <si>
    <t>LAROUSSE ESPERANCE CONS</t>
  </si>
  <si>
    <t>RUE DU BAIGNOIR ACQ AME</t>
  </si>
  <si>
    <t>STRASBOURG 8 place de St</t>
  </si>
  <si>
    <t>ACQ AMEL 18 LOGTS.RUE ROU</t>
  </si>
  <si>
    <t>CONST 18 LOGTS RUE BANDIN</t>
  </si>
  <si>
    <t>ACQ AMEL 76 LOGTS PLA C.A</t>
  </si>
  <si>
    <t>CH DU PASSET ACQ AMEL 2</t>
  </si>
  <si>
    <t>ITALIE 78 rue d Italie 6</t>
  </si>
  <si>
    <t>OLIVIER 9 rue de l Olivi</t>
  </si>
  <si>
    <t>BELLEVUE ACQ AMELIORATI</t>
  </si>
  <si>
    <t>NEOLIA</t>
  </si>
  <si>
    <t>LA PAQUERIE ACQ VEFA ET R</t>
  </si>
  <si>
    <t>VALNATUREAL ACQ EN VEFA</t>
  </si>
  <si>
    <t>COEUR LONGCHAMP CONST 1</t>
  </si>
  <si>
    <t>MARISTELLA ACQ 7 LOGTS</t>
  </si>
  <si>
    <t>DOMAINE D HYPPONE ST JU</t>
  </si>
  <si>
    <t>TERRA VERDE VEFA DE 44</t>
  </si>
  <si>
    <t>LOUBON CONSTRUCTION 37</t>
  </si>
  <si>
    <t>COEUR LONGCHAMP ACQ 23</t>
  </si>
  <si>
    <t>COEUR LONGCHAMP CONST 2</t>
  </si>
  <si>
    <t>ST GABRIEL acq en VEFA</t>
  </si>
  <si>
    <t>EHPAD LA PAQUERIE</t>
  </si>
  <si>
    <t>LES VALNATUREAL ACQ EN</t>
  </si>
  <si>
    <t>MARISTELLA ACQ 14 LOGTS</t>
  </si>
  <si>
    <t>NOUVEAU LOGIS PROVENCAL</t>
  </si>
  <si>
    <t>TRAVERSE PARTY CONST 32 L</t>
  </si>
  <si>
    <t>LES CHLOROPHYLLES PLS A</t>
  </si>
  <si>
    <t>REPUBLIQUE ILOT 13 ACQ</t>
  </si>
  <si>
    <t>CONST 55 LOGTS LE LIANDIE</t>
  </si>
  <si>
    <t>CONST 90 LOGTS;TRAV.DE LA</t>
  </si>
  <si>
    <t>CONST 14 LOGTS RUE DES IC</t>
  </si>
  <si>
    <t>CONST 5 LOGTS ZAC STE B</t>
  </si>
  <si>
    <t>CONST 44 LOGTS;2 BD.DES C</t>
  </si>
  <si>
    <t>CONST 43 LOGTS;450 CH.DU</t>
  </si>
  <si>
    <t>CONST 13 LOGTS RUE MALAUC</t>
  </si>
  <si>
    <t>MONTBRION</t>
  </si>
  <si>
    <t>FRAIS VALLON PSLA CONST</t>
  </si>
  <si>
    <t>VILLECROZE CONST 48 LOG</t>
  </si>
  <si>
    <t>CHARPENTIER CONST 12 LO</t>
  </si>
  <si>
    <t>LE GAILLARD CONST 17 LO</t>
  </si>
  <si>
    <t>FRAIS VALLON CONST 24 L</t>
  </si>
  <si>
    <t>ACQ AMEL11 LOGTS.4 RUE ST</t>
  </si>
  <si>
    <t>CONST 27 LOGTS TRSE PARAN</t>
  </si>
  <si>
    <t>CONST 25 LOGTS RUE DES IC</t>
  </si>
  <si>
    <t>CONST 30 LOGTS BOULEVARD</t>
  </si>
  <si>
    <t>ACQ AMEL DE 4 LOGTS; 13 1</t>
  </si>
  <si>
    <t>ACQ AMEL DE 113 LOGTS; 2</t>
  </si>
  <si>
    <t>REAMENAGEMENT PRET N° 254</t>
  </si>
  <si>
    <t>RUISSEAU MIRABEAU 1 EX CE</t>
  </si>
  <si>
    <t>LES CHLOROPHYLLES ACQU</t>
  </si>
  <si>
    <t>LES ICARDINS REHABILITA</t>
  </si>
  <si>
    <t>CONSTR 88 LOGEMENTS LA GR</t>
  </si>
  <si>
    <t>CONST 228 LOGTS.;ZAC DE L</t>
  </si>
  <si>
    <t>CONST 11 LOGTS BOULEVARD</t>
  </si>
  <si>
    <t>CONST32 LOGTS RUE MALAUCE</t>
  </si>
  <si>
    <t>REAMENAGEMENT DE 3 PRETS</t>
  </si>
  <si>
    <t>CONST 55 LOGTS.LE LIANDIE</t>
  </si>
  <si>
    <t>LE GAILLARD CONST 11 LO</t>
  </si>
  <si>
    <t>CONST 40 LOGTS ZAC STE BA</t>
  </si>
  <si>
    <t>LA CRIQUE VEFA 13 LOGTS</t>
  </si>
  <si>
    <t>BQUE POSTALE</t>
  </si>
  <si>
    <t>CHARPENTIER PEX CONST 1</t>
  </si>
  <si>
    <t>ACQ AMEL 1 LOGT.37 BD.VIA</t>
  </si>
  <si>
    <t>MONTBRION 2EME EMPRUNT</t>
  </si>
  <si>
    <t>ACQ AMEL 22 LOGTS; 4 RUE</t>
  </si>
  <si>
    <t>CONST 35 LOGTS;167 AV.DU</t>
  </si>
  <si>
    <t>CONST 7 LOGTS ZAC STE BAR</t>
  </si>
  <si>
    <t>PETIT PUITS REHAB DE 7</t>
  </si>
  <si>
    <t>ILOT AMIDONNERIE CONSTR</t>
  </si>
  <si>
    <t>CONSTRUCTION DE 44 LOGTS;</t>
  </si>
  <si>
    <t>TERRASSES MEDITERRANEE</t>
  </si>
  <si>
    <t>ACQ AMEL DE 3 LOGTS; 11</t>
  </si>
  <si>
    <t>ACQ AMEL 3 LOGTS. 11 RUE</t>
  </si>
  <si>
    <t>ACQ AMEL 12 LOGTS; RUISS</t>
  </si>
  <si>
    <t>CONST 90 LOGTS;TRAV. DE L</t>
  </si>
  <si>
    <t>VILLECROZE CONST 20 LOG</t>
  </si>
  <si>
    <t>LESIEUR 1ERE TRANCHE CON</t>
  </si>
  <si>
    <t>LESIEUR 1ERE TRANCHE CO</t>
  </si>
  <si>
    <t>VALBARELLE avenue de Mont</t>
  </si>
  <si>
    <t>CONST 8 LOGTS.36 TSE PARA</t>
  </si>
  <si>
    <t>FRAIS VALLON PLS CONST</t>
  </si>
  <si>
    <t>CONST 228 LOGTS;TRAV. DE</t>
  </si>
  <si>
    <t>NOUVELLE D'HLM DE MARSEILLE</t>
  </si>
  <si>
    <t>LES HAUTS DE CARRAIRE C</t>
  </si>
  <si>
    <t>CONSTRUCTION DE 27 LOGTS</t>
  </si>
  <si>
    <t>ARKEA-BEI</t>
  </si>
  <si>
    <t>LA SOLIDARITE PRU 2013</t>
  </si>
  <si>
    <t>MISE EN SECURITE ASCENSEU</t>
  </si>
  <si>
    <t>FARJON 17 rue Farjon 1er</t>
  </si>
  <si>
    <t>171 rue de Crim ee 3eme</t>
  </si>
  <si>
    <t>GROUPE LA SOLIDARITE 133</t>
  </si>
  <si>
    <t>HAUTS DE L ETOILE CONST</t>
  </si>
  <si>
    <t>CONSTRUCTION DE 14 LOGTS</t>
  </si>
  <si>
    <t>ARKEA BEI</t>
  </si>
  <si>
    <t>ANSE DU PHARO ACQ DE 26</t>
  </si>
  <si>
    <t>LA SOLIDARITE REHAB 551</t>
  </si>
  <si>
    <t>LA SOLIDARITE REHAB ASC</t>
  </si>
  <si>
    <t>RUE DES DOMINICAINES AC</t>
  </si>
  <si>
    <t>Acq ins 7 logts 9 rue Ga</t>
  </si>
  <si>
    <t>GROUPE ZAC LA SOLIDARITE</t>
  </si>
  <si>
    <t>CRIMEE 171 rue de Crim e</t>
  </si>
  <si>
    <t>9 rue Gaz du midi 8eme</t>
  </si>
  <si>
    <t>FOYER MIREIO II 44 LOGEME</t>
  </si>
  <si>
    <t>SOLIDARITE REHABILITATI</t>
  </si>
  <si>
    <t>CONSTR 335 LOGTS ENSEMBLE</t>
  </si>
  <si>
    <t>ANSE DU PHARO PLS CONST</t>
  </si>
  <si>
    <t>LA CERISAIE REHABILITAT</t>
  </si>
  <si>
    <t>GROUPE LA SOLIDARITE 760</t>
  </si>
  <si>
    <t>LA SOLIDARITE REHABILIT</t>
  </si>
  <si>
    <t>NOTRE DAME DES GRACES R</t>
  </si>
  <si>
    <t>GROUPE LA SOLIDARITE</t>
  </si>
  <si>
    <t>PACT ARIM 13</t>
  </si>
  <si>
    <t>DIEUDE ACQ D UN LOGEMEN</t>
  </si>
  <si>
    <t>151 BAILLE ACQ AMEL D U</t>
  </si>
  <si>
    <t>NOTRE DE BON SECOURS AC</t>
  </si>
  <si>
    <t>MERE DE DIEU ACQ AME D</t>
  </si>
  <si>
    <t>PETIT FRERES DES PAUVRES</t>
  </si>
  <si>
    <t>MAISON RELAIS LABADIE A</t>
  </si>
  <si>
    <t>PHOCEENNE D'HABITATIONS</t>
  </si>
  <si>
    <t>VALNATUREAL2 ACQUISITIO</t>
  </si>
  <si>
    <t>VAL D OR PLS ACQ 4 LOGT</t>
  </si>
  <si>
    <t>LES LIBERATEURS REHABIL</t>
  </si>
  <si>
    <t>DOMAINE DU LARGE PLS CO</t>
  </si>
  <si>
    <t>LE PALACCIO ACQ 12 LOGT</t>
  </si>
  <si>
    <t>VAL D OR PLUS ACQU EN V</t>
  </si>
  <si>
    <t>TERRASSES DU SUD ACQ EN</t>
  </si>
  <si>
    <t>LA BASTIDE SAINT JEAN A</t>
  </si>
  <si>
    <t>CLOSERIE TOSCANE PLUS A</t>
  </si>
  <si>
    <t>AVENUE COROT ACQ 16 LOG</t>
  </si>
  <si>
    <t>AVENUE COROT ACQ EN VEF</t>
  </si>
  <si>
    <t>LES TERRASSES DE MAZARGUE</t>
  </si>
  <si>
    <t>ACQ AMEL 11 LOGTS RUE VIN</t>
  </si>
  <si>
    <t>ACQ AMEL 4 LOGTS 39 RUE</t>
  </si>
  <si>
    <t>ACQ AMEL 5 LOGTS 31 RUE</t>
  </si>
  <si>
    <t>MAISON RELAIS DU MOULIN</t>
  </si>
  <si>
    <t>MAISON RELAIS DU MOULIN C</t>
  </si>
  <si>
    <t>LA BASTIDE Acq en VEFA</t>
  </si>
  <si>
    <t>LES JARDINS DE LODI 23</t>
  </si>
  <si>
    <t>LES JARDINS DE LODI CON</t>
  </si>
  <si>
    <t>TERRA VERDE ACQ 30 LOGT</t>
  </si>
  <si>
    <t>CAPELETTE BONNEFOY CONS</t>
  </si>
  <si>
    <t>CALANQUES MENUISERIE R</t>
  </si>
  <si>
    <t>BD D ATHENES 27 LGTS Ac</t>
  </si>
  <si>
    <t>CHATEAU BERTRANDON ACQ</t>
  </si>
  <si>
    <t>PARC DE LA DOMINIQUE CO</t>
  </si>
  <si>
    <t>DOMAINE DU LARGE ACQ EN</t>
  </si>
  <si>
    <t>JANE PANNIER CONST MAIS</t>
  </si>
  <si>
    <t>ACQ AMEL 4 LOGTS 33 RUE</t>
  </si>
  <si>
    <t>ACQ AMEL 5 LOGTS 60 RUE</t>
  </si>
  <si>
    <t>CONST 5 LOGTS SIS BD. FIL</t>
  </si>
  <si>
    <t>REAM. CLOS LES PINS 13015</t>
  </si>
  <si>
    <t>VALNATUREAL ACQU VEFA 7</t>
  </si>
  <si>
    <t>LES TERRASSES DU SUD AC</t>
  </si>
  <si>
    <t>CHATEAU BERTRANDON</t>
  </si>
  <si>
    <t>VILLA CHARTREUX</t>
  </si>
  <si>
    <t>STE BEAUME LA TIMONE CO</t>
  </si>
  <si>
    <t>LA VILLANELLE CONST EN</t>
  </si>
  <si>
    <t>PARC DE LA DOMINIQUE CON</t>
  </si>
  <si>
    <t>ACQ AMEL 1 LOGT.12BIS RUE</t>
  </si>
  <si>
    <t>CLOS DE LA ROSIERE 124 B</t>
  </si>
  <si>
    <t>ACQUISITION ET REMISE EN</t>
  </si>
  <si>
    <t>GROUPE SAINT MARCEL 97</t>
  </si>
  <si>
    <t>CONST 21 LOGTS.SUR 42;GRP</t>
  </si>
  <si>
    <t>ST REGIS R ehab de 80 l</t>
  </si>
  <si>
    <t>VILLA AMANDINE PLUS CON</t>
  </si>
  <si>
    <t>VALN ATUREAL ACQU VEFA</t>
  </si>
  <si>
    <t>VALNATUREAL ACQU VEFA 2</t>
  </si>
  <si>
    <t>LE PALACCIO ACQ 12 LOG</t>
  </si>
  <si>
    <t>CAPELETTE BONNEFOY ACQ</t>
  </si>
  <si>
    <t>LE CLOS DES PINS ACQ EN</t>
  </si>
  <si>
    <t>ACQ AMEL 13 LOGTS PLA RUE</t>
  </si>
  <si>
    <t>LA ROUGUIERE REHAB FACA</t>
  </si>
  <si>
    <t>LES TERRASSES DU SUD 2</t>
  </si>
  <si>
    <t>PALACCIO CONST 15 LOGTS</t>
  </si>
  <si>
    <t>CONST 21 LOGTS.SUR 42L HE</t>
  </si>
  <si>
    <t>FLORESCENCE ACQUISITION</t>
  </si>
  <si>
    <t>VILLA AMANDINE CONST 13</t>
  </si>
  <si>
    <t>VILLA AMANDINE PLS CONS</t>
  </si>
  <si>
    <t>LA VILLANELLE CONST 11</t>
  </si>
  <si>
    <t>SAINT ANNE CONST RES SO</t>
  </si>
  <si>
    <t>ACQ AMEL 10LOGTS.67 RUE T</t>
  </si>
  <si>
    <t>CONST 312 LOGEMENTS LOCAT</t>
  </si>
  <si>
    <t>GIBBES R ehab de 40 lgt</t>
  </si>
  <si>
    <t>ACQ AMEL 12 LOGTS.40 RUE</t>
  </si>
  <si>
    <t>ACQ AMEL 6 LOGTS 27 RUE D</t>
  </si>
  <si>
    <t>REFINANCEMENT CONTRAT 105</t>
  </si>
  <si>
    <t>PROMOLOGIS</t>
  </si>
  <si>
    <t>LA CALANQUE 156 LGTS Aq</t>
  </si>
  <si>
    <t>CHEVALIER ROSE LA MURE</t>
  </si>
  <si>
    <t>REGIONALE DE L'HABITAT</t>
  </si>
  <si>
    <t>CHEVALIER ROZE LA MURE</t>
  </si>
  <si>
    <t>FAYOLLE COTE IMPAIR</t>
  </si>
  <si>
    <t>REHAB LA VERRERIE</t>
  </si>
  <si>
    <t>ZAC DU ROUET</t>
  </si>
  <si>
    <t>AV DES POILUS CONST DE</t>
  </si>
  <si>
    <t>LABRO ALBE BROSSEAU</t>
  </si>
  <si>
    <t>LUMINY REHAB 241 LOGTS</t>
  </si>
  <si>
    <t>GROUPE LA VERRERIE 60 LOG</t>
  </si>
  <si>
    <t>PELOUQUE FIGUIERE</t>
  </si>
  <si>
    <t>CAPUCIN DOMINICAINES</t>
  </si>
  <si>
    <t>INFLATION</t>
  </si>
  <si>
    <t>LA VERRERIE III ACQ DE</t>
  </si>
  <si>
    <t>FAYOLLE COTE PAIR</t>
  </si>
  <si>
    <t>LES JONQUILLES ACQ AMEL</t>
  </si>
  <si>
    <t>MARECHAL FAYOLLE MISE A</t>
  </si>
  <si>
    <t>RUE ALBE 2014 ACQ AME D</t>
  </si>
  <si>
    <t>BROSSEAU ESTAQUE ANNA</t>
  </si>
  <si>
    <t>GROUPE LUMINY 241 LOGTS</t>
  </si>
  <si>
    <t>SAMOPOR</t>
  </si>
  <si>
    <t>BUTTE DES CARMES FOYER</t>
  </si>
  <si>
    <t>LES CANNES BLANCHES REH</t>
  </si>
  <si>
    <t>LE PHOCEEN FOYER RUE DE</t>
  </si>
  <si>
    <t>BEAUJOUR REAMENAGEMENT DE</t>
  </si>
  <si>
    <t>FOYER VERT PRE CONST 36</t>
  </si>
  <si>
    <t>SOCIETE NATIONALE IMMOBILIERE</t>
  </si>
  <si>
    <t>CAP FUTURA ACQ VEFA 24</t>
  </si>
  <si>
    <t>ALHAMBRA CONSTRUCTION D</t>
  </si>
  <si>
    <t>BANON CONST. DE 28 LOG</t>
  </si>
  <si>
    <t>ILOT M1 BD DE DUNKERQUE</t>
  </si>
  <si>
    <t>12 ALLEE GAMBETTA CONST</t>
  </si>
  <si>
    <t>BITAUX</t>
  </si>
  <si>
    <t>71 RUE SAINTE CONST LOG</t>
  </si>
  <si>
    <t>ILOT NEDELEC CONST RESI</t>
  </si>
  <si>
    <t>RUE DE LA REPUBLIQUE FO</t>
  </si>
  <si>
    <t>CONST 23 LOGTS HAUTS DE S</t>
  </si>
  <si>
    <t>Const 10 logts 5 9 rue</t>
  </si>
  <si>
    <t>LE VAUBAN CONST 28 LOGT</t>
  </si>
  <si>
    <t>LE VAUBAN CONST 14 LOGT</t>
  </si>
  <si>
    <t>URBAIN V Aqu am e de 13</t>
  </si>
  <si>
    <t>CONST 73 LOGT ZAC DE LA P</t>
  </si>
  <si>
    <t>CAPELETTE PLS CONST DE</t>
  </si>
  <si>
    <t>TASSO PLS CONST DE 26 L</t>
  </si>
  <si>
    <t>ACQ AMEL 6 LOGTS.127 RUE</t>
  </si>
  <si>
    <t>CONSTRUCTION DE 7 LOGTS.B</t>
  </si>
  <si>
    <t>BANON 15 CONST DE 15 LOG</t>
  </si>
  <si>
    <t>VELODROME TEISSERE CONS</t>
  </si>
  <si>
    <t>BAILLE PLUS CONST 41 LO</t>
  </si>
  <si>
    <t>Lalou Ren egociation d</t>
  </si>
  <si>
    <t>BERNARD DU BOIS CONST 1</t>
  </si>
  <si>
    <t>21 rue Musso 8eme emp :</t>
  </si>
  <si>
    <t>MUSSO 231 rue Musso 8eme</t>
  </si>
  <si>
    <t>Recher 38 rue joel reche</t>
  </si>
  <si>
    <t>TASSO PLUS PLAI CONST D</t>
  </si>
  <si>
    <t>BON JESUS 2EME 8 556 350</t>
  </si>
  <si>
    <t>RUE BRIFFAUT CONST 25 L</t>
  </si>
  <si>
    <t>CHANTERAC CONST 19 LOGT</t>
  </si>
  <si>
    <t>RUFFI JAPAN CONST DE 19LO</t>
  </si>
  <si>
    <t>FERRARI CONST 4 LOGTS P</t>
  </si>
  <si>
    <t>JOLIETTE</t>
  </si>
  <si>
    <t>BD DE DUNKERQUE ILOT M1</t>
  </si>
  <si>
    <t>BOULEVARD CHAVE CONST 1</t>
  </si>
  <si>
    <t>CONST 49 LOGTS HAUTS DE S</t>
  </si>
  <si>
    <t>SACOMAN 41 all ee Sacoma</t>
  </si>
  <si>
    <t>ACQ AMEL 1 LOGT.9 BD.C.MO</t>
  </si>
  <si>
    <t>ACQ AMEL18 LOGTS.11 13 RU</t>
  </si>
  <si>
    <t>ACQ AMEL 1 LOGT 22 VALLO</t>
  </si>
  <si>
    <t>ACQ AMEL 1 LOGT.8 AV.DE C</t>
  </si>
  <si>
    <t>CONST 68 LOGTS BLD LORD D</t>
  </si>
  <si>
    <t>BD CHAPUIS CONST 14 LOG</t>
  </si>
  <si>
    <t>BANON 15 Foncier CONST</t>
  </si>
  <si>
    <t>FERRARI 9 LOGTS PLAI</t>
  </si>
  <si>
    <t>BERNARD DU BOIS CONST 2</t>
  </si>
  <si>
    <t>FERRARI PLS CONST 9 LOG</t>
  </si>
  <si>
    <t>FERRARI CONST 5 LOGTS P</t>
  </si>
  <si>
    <t>LAENNEC 7 rue Dr Laennec</t>
  </si>
  <si>
    <t>HAUTS DE ST JEAN CONS 3</t>
  </si>
  <si>
    <t>276 rue Rabelais 16eme e</t>
  </si>
  <si>
    <t>CONSTRUCTION DE 29 LOGTS.</t>
  </si>
  <si>
    <t>RECHER 38 rue Joel Reche</t>
  </si>
  <si>
    <t>ACQ AMEL 1 LOGT.9 RUE DE</t>
  </si>
  <si>
    <t>CAPELETTE MIREILLE LAUZE</t>
  </si>
  <si>
    <t>BAILLE PLS CONST 16 LOG</t>
  </si>
  <si>
    <t>ABBE DE L EPEE CONST 33</t>
  </si>
  <si>
    <t>CONST 40 LOGTS TRAVERSE</t>
  </si>
  <si>
    <t>LE VAUBAN CONST 10 LOGT</t>
  </si>
  <si>
    <t>CONST 30 LOGTS 63 AV POIN</t>
  </si>
  <si>
    <t>RUE FERRARI REALISATION</t>
  </si>
  <si>
    <t>CHATEAU GOMBERT CONST R</t>
  </si>
  <si>
    <t>ABBEE DE L EPEE CONST 1</t>
  </si>
  <si>
    <t>Estaque bellevue mont e</t>
  </si>
  <si>
    <t>BODO AMELIORATION DE 5</t>
  </si>
  <si>
    <t>ACQ AMEL 4 LOGTS 2 RUE D</t>
  </si>
  <si>
    <t>CONSTRUCTION DE 22 LOGTS.</t>
  </si>
  <si>
    <t>ACQ AMEL 9 LOGTS ILOT BE</t>
  </si>
  <si>
    <t>ACQ AMEL 1 LOGT. SIS 51 B</t>
  </si>
  <si>
    <t>FERRARI 9 LOGTS PLUS</t>
  </si>
  <si>
    <t>Rue d Aix Ren egociatio</t>
  </si>
  <si>
    <t>Pointe Rouge Ren egocia</t>
  </si>
  <si>
    <t>CONST 56 LOGTS.161 CH.DE</t>
  </si>
  <si>
    <t>LE VAUBAN CONST 58 LOGT</t>
  </si>
  <si>
    <t>CONST 24 LOGTS 63 AVENUE</t>
  </si>
  <si>
    <t>ACQ AMEL 1 LOGT 46 RUE CH</t>
  </si>
  <si>
    <t>ACQ AMEL 8 LOGTS 9 RUE</t>
  </si>
  <si>
    <t>Rochebelle Ren egociati</t>
  </si>
  <si>
    <t>CHATEAUBRIAND CONST.24</t>
  </si>
  <si>
    <t>BASTIDES DU MARINIER Bast</t>
  </si>
  <si>
    <t>MOULET 68 bis rue Jules</t>
  </si>
  <si>
    <t>ACQ AMEL 9 LOGTS ILOT BEA</t>
  </si>
  <si>
    <t>CONSTRUCTION DE 7 LOGTS.1</t>
  </si>
  <si>
    <t>CONST 38 LOGTS SIS BD.LOR</t>
  </si>
  <si>
    <t>MORGIOU 304 chemin de Mo</t>
  </si>
  <si>
    <t>CONST 124 LOGTS LOCATIFS</t>
  </si>
  <si>
    <t>SOURDS ET AVEUGLES DE MARSEILLE</t>
  </si>
  <si>
    <t>RUISSATEL GARLABAN</t>
  </si>
  <si>
    <t>STE FSE HABITAT ECONOMIQUES</t>
  </si>
  <si>
    <t>LA POMMERAIE CONST DE 1</t>
  </si>
  <si>
    <t>BANON CONST 46 LOGTS PL</t>
  </si>
  <si>
    <t>LA STELLA CONSTRUCTION</t>
  </si>
  <si>
    <t>REAMENAGEMENT EMPRUNT 96</t>
  </si>
  <si>
    <t>HOTEL DE DIJON ACQ AMEL D</t>
  </si>
  <si>
    <t>R eam enagement 2017</t>
  </si>
  <si>
    <t>R eam enagement 2017 du p</t>
  </si>
  <si>
    <t>PROTEE rue Laforest et ru</t>
  </si>
  <si>
    <t>MASSALIA II 8eme</t>
  </si>
  <si>
    <t>AIGUE MARINE 5eme</t>
  </si>
  <si>
    <t>valnatureal 2013 les jard</t>
  </si>
  <si>
    <t>LA POMMERAIE PLUS PLAI</t>
  </si>
  <si>
    <t>EHPA LES JARDINS DU CHATE</t>
  </si>
  <si>
    <t>BELLE DE MAI CONST 54 L</t>
  </si>
  <si>
    <t>CAPRON 13012</t>
  </si>
  <si>
    <t>LA POMMERAIE CONST DE 2</t>
  </si>
  <si>
    <t>SUD HABITAT</t>
  </si>
  <si>
    <t>MARIO PAVRONE CONSTRUCT</t>
  </si>
  <si>
    <t>PLACE DES BAUMES CONST</t>
  </si>
  <si>
    <t>ACQ INSER 1 LOGT 254 BD N</t>
  </si>
  <si>
    <t>25 AV ROBERT SCHUMAN A</t>
  </si>
  <si>
    <t>145 BAILLE PLS ACQ DE</t>
  </si>
  <si>
    <t>145 BAILLE PLS ACQ DE 5</t>
  </si>
  <si>
    <t>ST GABRIEL RENAN TUILERIE</t>
  </si>
  <si>
    <t>ACQ INSER 1 LOG 74 RUE</t>
  </si>
  <si>
    <t>61 BD DE PARIS ACQ AME</t>
  </si>
  <si>
    <t>61 TR MOULIN DE LA VILET</t>
  </si>
  <si>
    <t>49 RUE PIERRE ALBRAND</t>
  </si>
  <si>
    <t>DAUDET CONST 31 LOGEMEN</t>
  </si>
  <si>
    <t>145 BAILLE CLOS FLEURI</t>
  </si>
  <si>
    <t>LES TUILERIES PRESSENSE L</t>
  </si>
  <si>
    <t>10 RUE LANTHIER ACQ AM</t>
  </si>
  <si>
    <t>20 RUE LANTHIER ACQ AME</t>
  </si>
  <si>
    <t>225 BD DANIELLE CASANOVA</t>
  </si>
  <si>
    <t>38 RUE PIERRE ALBRAND A</t>
  </si>
  <si>
    <t>3 RUE DENIS PAPIN ACQ</t>
  </si>
  <si>
    <t>Sco Sainte Marguerite 9em</t>
  </si>
  <si>
    <t>20 RUE JEAN FRANCOIS LEC</t>
  </si>
  <si>
    <t>4 RUE DES PHOCEENS ACQ</t>
  </si>
  <si>
    <t>2 RUE DES PHOCEENS ACQ</t>
  </si>
  <si>
    <t>59 RUE PIERRE ALBRAND</t>
  </si>
  <si>
    <t>CONSOLAT CONST DE 7 LOG</t>
  </si>
  <si>
    <t>GACHET LOUBON BAUSSENQUE</t>
  </si>
  <si>
    <t>ACQ INSER 1 LOGT 67 RUE</t>
  </si>
  <si>
    <t>MOULIN DE MAI ACQ AME D</t>
  </si>
  <si>
    <t>119 BIS RUE DE L EVECHE</t>
  </si>
  <si>
    <t>UES HABITAT PACT MED</t>
  </si>
  <si>
    <t>LYON 34 acq am e d 1 lg</t>
  </si>
  <si>
    <t>EGLANTINES MORETTI acq</t>
  </si>
  <si>
    <t>GUICHOUX acq am e d 1 l</t>
  </si>
  <si>
    <t>CAMILLE PELETAN ACQ AME</t>
  </si>
  <si>
    <t>GRAND VERGER MAURELLE N°4</t>
  </si>
  <si>
    <t>BELLEVISTE Acqu am e d</t>
  </si>
  <si>
    <t>GIRAUD 13014</t>
  </si>
  <si>
    <t>GENIE ACQ AME DE 1 LGT</t>
  </si>
  <si>
    <t>LYON 18 acq am e d 1 lg</t>
  </si>
  <si>
    <t>VAL DES PINS acq am e d</t>
  </si>
  <si>
    <t>UNICIL</t>
  </si>
  <si>
    <t>ILOT 3C NORD 12 LGTS Ac</t>
  </si>
  <si>
    <t>ST THYS MENUISERIES R e</t>
  </si>
  <si>
    <t>LES BALUSTRES HALL R eh</t>
  </si>
  <si>
    <t>ST THYS Terrasse R ehab</t>
  </si>
  <si>
    <t>VAUCLUSE LOGEMENT</t>
  </si>
  <si>
    <t>RESIDENCE LES CEDRES</t>
  </si>
  <si>
    <t>COSTEBELLE ACQ AME DE 4</t>
  </si>
  <si>
    <t>VILOGIA</t>
  </si>
  <si>
    <t>LA REYNARDE 1 ACQ AME D</t>
  </si>
  <si>
    <t>LA REYNARDE ST MENET AC</t>
  </si>
  <si>
    <t>EURIBOR 12</t>
  </si>
  <si>
    <t>TERRASSE SAINTJEAN CAPELE</t>
  </si>
  <si>
    <t>logetra</t>
  </si>
  <si>
    <t>GUICHOUX Acqu am e de 5</t>
  </si>
  <si>
    <t>FLEGIER Acq am e de 6 l</t>
  </si>
  <si>
    <t>TOTAL GENERAL</t>
  </si>
  <si>
    <r>
      <rPr>
        <sz val="10"/>
        <rFont val="Calibri"/>
        <family val="2"/>
        <scheme val="minor"/>
      </rPr>
      <t>RELAIS BAIGNOIR
Constru</t>
    </r>
  </si>
  <si>
    <r>
      <rPr>
        <sz val="10"/>
        <rFont val="Calibri"/>
        <family val="2"/>
        <scheme val="minor"/>
      </rPr>
      <t>CONVENTION 32 ACQ
2498</t>
    </r>
  </si>
  <si>
    <r>
      <rPr>
        <sz val="10"/>
        <rFont val="Calibri"/>
        <family val="2"/>
        <scheme val="minor"/>
      </rPr>
      <t>ESAT BERENGER
construct</t>
    </r>
  </si>
  <si>
    <r>
      <rPr>
        <sz val="10"/>
        <rFont val="Calibri"/>
        <family val="2"/>
        <scheme val="minor"/>
      </rPr>
      <t>DOCKS LIBRE 2 Aqu
en VE</t>
    </r>
  </si>
  <si>
    <r>
      <rPr>
        <sz val="10"/>
        <rFont val="Calibri"/>
        <family val="2"/>
        <scheme val="minor"/>
      </rPr>
      <t>RENE CASSIN RHVS
Constr</t>
    </r>
  </si>
  <si>
    <r>
      <rPr>
        <sz val="10"/>
        <rFont val="Calibri"/>
        <family val="2"/>
        <scheme val="minor"/>
      </rPr>
      <t>RAPHAEL PONSON
Acquisit</t>
    </r>
  </si>
  <si>
    <r>
      <rPr>
        <sz val="10"/>
        <rFont val="Calibri"/>
        <family val="2"/>
        <scheme val="minor"/>
      </rPr>
      <t>JOLIE MANON
transfert d</t>
    </r>
  </si>
  <si>
    <r>
      <rPr>
        <sz val="10"/>
        <rFont val="Calibri"/>
        <family val="2"/>
        <scheme val="minor"/>
      </rPr>
      <t>FOYER BERLIOZ 19
rue Ber</t>
    </r>
  </si>
  <si>
    <r>
      <rPr>
        <sz val="10"/>
        <rFont val="Calibri"/>
        <family val="2"/>
        <scheme val="minor"/>
      </rPr>
      <t>EHPAD MAZARGUES
Acq am</t>
    </r>
  </si>
  <si>
    <r>
      <rPr>
        <sz val="10"/>
        <rFont val="Calibri"/>
        <family val="2"/>
        <scheme val="minor"/>
      </rPr>
      <t>CONST 15
LOGEMENTS SIS 36</t>
    </r>
  </si>
  <si>
    <r>
      <rPr>
        <sz val="10"/>
        <rFont val="Calibri"/>
        <family val="2"/>
        <scheme val="minor"/>
      </rPr>
      <t>JOUVEN 12 18 rue
Jouven</t>
    </r>
  </si>
  <si>
    <r>
      <rPr>
        <sz val="10"/>
        <rFont val="Calibri"/>
        <family val="2"/>
        <scheme val="minor"/>
      </rPr>
      <t>ACQ AMEL 5
LOGTS.SUR 10</t>
    </r>
  </si>
  <si>
    <r>
      <rPr>
        <sz val="10"/>
        <rFont val="Calibri"/>
        <family val="2"/>
        <scheme val="minor"/>
      </rPr>
      <t>CONST 28
LOGTSSPAT 287 CH</t>
    </r>
  </si>
  <si>
    <r>
      <rPr>
        <sz val="10"/>
        <rFont val="Calibri"/>
        <family val="2"/>
        <scheme val="minor"/>
      </rPr>
      <t>CONST 22
LOGTS.SUR 128 SI</t>
    </r>
  </si>
  <si>
    <r>
      <rPr>
        <sz val="10"/>
        <rFont val="Calibri"/>
        <family val="2"/>
        <scheme val="minor"/>
      </rPr>
      <t>CONST 30 LOGTS 69
71 AVEN</t>
    </r>
  </si>
  <si>
    <r>
      <rPr>
        <sz val="10"/>
        <rFont val="Calibri"/>
        <family val="2"/>
        <scheme val="minor"/>
      </rPr>
      <t>ACQ AMEL 32
LOGTS.SIS 31</t>
    </r>
  </si>
  <si>
    <r>
      <rPr>
        <sz val="10"/>
        <rFont val="Calibri"/>
        <family val="2"/>
        <scheme val="minor"/>
      </rPr>
      <t>EUROMED ILOT 3B
Acq en</t>
    </r>
  </si>
  <si>
    <r>
      <rPr>
        <sz val="10"/>
        <rFont val="Calibri"/>
        <family val="2"/>
        <scheme val="minor"/>
      </rPr>
      <t>LE CLOS LOUISA 2
Acq en</t>
    </r>
  </si>
  <si>
    <r>
      <rPr>
        <sz val="10"/>
        <rFont val="Calibri"/>
        <family val="2"/>
        <scheme val="minor"/>
      </rPr>
      <t>MAZENODE 359
boulevard M</t>
    </r>
  </si>
  <si>
    <r>
      <rPr>
        <sz val="10"/>
        <rFont val="Calibri"/>
        <family val="2"/>
        <scheme val="minor"/>
      </rPr>
      <t>SALENGRO 100
avenue Roge</t>
    </r>
  </si>
  <si>
    <r>
      <rPr>
        <sz val="10"/>
        <rFont val="Calibri"/>
        <family val="2"/>
        <scheme val="minor"/>
      </rPr>
      <t>CLOS LOUISA 2
Acquisiti</t>
    </r>
  </si>
  <si>
    <r>
      <rPr>
        <sz val="10"/>
        <rFont val="Calibri"/>
        <family val="2"/>
        <scheme val="minor"/>
      </rPr>
      <t>PRESSENSE PLS am
e de 1</t>
    </r>
  </si>
  <si>
    <r>
      <rPr>
        <sz val="10"/>
        <rFont val="Calibri"/>
        <family val="2"/>
        <scheme val="minor"/>
      </rPr>
      <t>CRAVACHE 201
boulevard M</t>
    </r>
  </si>
  <si>
    <r>
      <rPr>
        <sz val="10"/>
        <rFont val="Calibri"/>
        <family val="2"/>
        <scheme val="minor"/>
      </rPr>
      <t>BEAUSOLEIL 136 bd
de Rou</t>
    </r>
  </si>
  <si>
    <r>
      <rPr>
        <sz val="10"/>
        <rFont val="Calibri"/>
        <family val="2"/>
        <scheme val="minor"/>
      </rPr>
      <t>MAZENODE 359
avenue Mire</t>
    </r>
  </si>
  <si>
    <r>
      <rPr>
        <sz val="10"/>
        <rFont val="Calibri"/>
        <family val="2"/>
        <scheme val="minor"/>
      </rPr>
      <t>100 RUE DE LYON
Acquisitt</t>
    </r>
  </si>
  <si>
    <r>
      <rPr>
        <sz val="10"/>
        <rFont val="Calibri"/>
        <family val="2"/>
        <scheme val="minor"/>
      </rPr>
      <t>MADRAGUE VILLE
Acquisit</t>
    </r>
  </si>
  <si>
    <r>
      <rPr>
        <sz val="10"/>
        <rFont val="Calibri"/>
        <family val="2"/>
        <scheme val="minor"/>
      </rPr>
      <t>CASTELLANE
Boulevard Henr</t>
    </r>
  </si>
  <si>
    <r>
      <rPr>
        <sz val="10"/>
        <rFont val="Calibri"/>
        <family val="2"/>
        <scheme val="minor"/>
      </rPr>
      <t>COEUR FABRETTES
Acq en</t>
    </r>
  </si>
  <si>
    <r>
      <rPr>
        <sz val="10"/>
        <rFont val="Calibri"/>
        <family val="2"/>
        <scheme val="minor"/>
      </rPr>
      <t>LE CLOS LOUISA Acq
en V</t>
    </r>
  </si>
  <si>
    <r>
      <rPr>
        <sz val="10"/>
        <rFont val="Calibri"/>
        <family val="2"/>
        <scheme val="minor"/>
      </rPr>
      <t>BEAUSOLEIL 132 bd
de Rou</t>
    </r>
  </si>
  <si>
    <r>
      <rPr>
        <sz val="10"/>
        <rFont val="Calibri"/>
        <family val="2"/>
        <scheme val="minor"/>
      </rPr>
      <t>RESIDENCE NORD
chemin des</t>
    </r>
  </si>
  <si>
    <r>
      <rPr>
        <sz val="10"/>
        <rFont val="Calibri"/>
        <family val="2"/>
        <scheme val="minor"/>
      </rPr>
      <t>LA BLANCARDE
Acquisitio</t>
    </r>
  </si>
  <si>
    <r>
      <rPr>
        <sz val="10"/>
        <rFont val="Calibri"/>
        <family val="2"/>
        <scheme val="minor"/>
      </rPr>
      <t>LA CASTELLANE R
ehabili</t>
    </r>
  </si>
  <si>
    <r>
      <rPr>
        <sz val="10"/>
        <rFont val="Calibri"/>
        <family val="2"/>
        <scheme val="minor"/>
      </rPr>
      <t>RESIDENCE EST 60
bouleva</t>
    </r>
  </si>
  <si>
    <r>
      <rPr>
        <sz val="10"/>
        <rFont val="Calibri"/>
        <family val="2"/>
        <scheme val="minor"/>
      </rPr>
      <t>TERRUSSE 71 rue
Terrusse</t>
    </r>
  </si>
  <si>
    <r>
      <rPr>
        <sz val="10"/>
        <rFont val="Calibri"/>
        <family val="2"/>
        <scheme val="minor"/>
      </rPr>
      <t>PARC SEVIGNE 4 rue
Carna</t>
    </r>
  </si>
  <si>
    <r>
      <rPr>
        <sz val="10"/>
        <rFont val="Calibri"/>
        <family val="2"/>
        <scheme val="minor"/>
      </rPr>
      <t>PARC SEVIGNE 20
rue de l</t>
    </r>
  </si>
  <si>
    <r>
      <rPr>
        <sz val="10"/>
        <rFont val="Calibri"/>
        <family val="2"/>
        <scheme val="minor"/>
      </rPr>
      <t>RESIDENCE EST 88
bouleva</t>
    </r>
  </si>
  <si>
    <r>
      <rPr>
        <sz val="10"/>
        <rFont val="Calibri"/>
        <family val="2"/>
        <scheme val="minor"/>
      </rPr>
      <t>SAUVAGERE
boulevard Romai</t>
    </r>
  </si>
  <si>
    <r>
      <rPr>
        <sz val="10"/>
        <rFont val="Calibri"/>
        <family val="2"/>
        <scheme val="minor"/>
      </rPr>
      <t>LES GABIANS
constructio</t>
    </r>
  </si>
  <si>
    <r>
      <rPr>
        <sz val="10"/>
        <rFont val="Calibri"/>
        <family val="2"/>
        <scheme val="minor"/>
      </rPr>
      <t>SAINT CHARLES 17
19 rue</t>
    </r>
  </si>
  <si>
    <r>
      <rPr>
        <sz val="10"/>
        <rFont val="Calibri"/>
        <family val="2"/>
        <scheme val="minor"/>
      </rPr>
      <t>SALENGRO 196
avenue Roge</t>
    </r>
  </si>
  <si>
    <r>
      <rPr>
        <sz val="10"/>
        <rFont val="Calibri"/>
        <family val="2"/>
        <scheme val="minor"/>
      </rPr>
      <t>NATIONAL 255
boulevard N</t>
    </r>
  </si>
  <si>
    <r>
      <rPr>
        <sz val="10"/>
        <rFont val="Calibri"/>
        <family val="2"/>
        <scheme val="minor"/>
      </rPr>
      <t>PLOMBIERES 31 bd
de la R</t>
    </r>
  </si>
  <si>
    <r>
      <rPr>
        <sz val="10"/>
        <rFont val="Calibri"/>
        <family val="2"/>
        <scheme val="minor"/>
      </rPr>
      <t>LA CASTELLANE Am
enage</t>
    </r>
  </si>
  <si>
    <r>
      <rPr>
        <sz val="10"/>
        <rFont val="Calibri"/>
        <family val="2"/>
        <scheme val="minor"/>
      </rPr>
      <t>LA BLANCARDE
Aquisition</t>
    </r>
  </si>
  <si>
    <r>
      <rPr>
        <sz val="10"/>
        <rFont val="Calibri"/>
        <family val="2"/>
        <scheme val="minor"/>
      </rPr>
      <t>RUE DU PROGRES
Aquis am</t>
    </r>
  </si>
  <si>
    <r>
      <rPr>
        <sz val="10"/>
        <rFont val="Calibri"/>
        <family val="2"/>
        <scheme val="minor"/>
      </rPr>
      <t>LE LONGCHAMP 53
boulevar</t>
    </r>
  </si>
  <si>
    <r>
      <rPr>
        <sz val="10"/>
        <rFont val="Calibri"/>
        <family val="2"/>
        <scheme val="minor"/>
      </rPr>
      <t>MAZENODE 361
boulevard M</t>
    </r>
  </si>
  <si>
    <r>
      <rPr>
        <sz val="10"/>
        <rFont val="Calibri"/>
        <family val="2"/>
        <scheme val="minor"/>
      </rPr>
      <t>MAURELETTE 168 rue
le Ch</t>
    </r>
  </si>
  <si>
    <r>
      <rPr>
        <sz val="10"/>
        <rFont val="Calibri"/>
        <family val="2"/>
        <scheme val="minor"/>
      </rPr>
      <t>BEAUSOLEIL
boulevard de R</t>
    </r>
  </si>
  <si>
    <r>
      <rPr>
        <sz val="10"/>
        <rFont val="Calibri"/>
        <family val="2"/>
        <scheme val="minor"/>
      </rPr>
      <t>LA CASTELLANE
6eme tran</t>
    </r>
  </si>
  <si>
    <r>
      <rPr>
        <sz val="10"/>
        <rFont val="Calibri"/>
        <family val="2"/>
        <scheme val="minor"/>
      </rPr>
      <t>EHPAD STE EMILIE
constr</t>
    </r>
  </si>
  <si>
    <r>
      <rPr>
        <sz val="10"/>
        <rFont val="Calibri"/>
        <family val="2"/>
        <scheme val="minor"/>
      </rPr>
      <t>AIGUES MARINES
Acq en V</t>
    </r>
  </si>
  <si>
    <r>
      <rPr>
        <sz val="10"/>
        <rFont val="Calibri"/>
        <family val="2"/>
        <scheme val="minor"/>
      </rPr>
      <t>LE NATIONAL
Transfert d</t>
    </r>
  </si>
  <si>
    <r>
      <rPr>
        <sz val="10"/>
        <rFont val="Calibri"/>
        <family val="2"/>
        <scheme val="minor"/>
      </rPr>
      <t>PSP 2014 RECONST
DE 12 GR</t>
    </r>
  </si>
  <si>
    <r>
      <rPr>
        <sz val="10"/>
        <rFont val="Calibri"/>
        <family val="2"/>
        <scheme val="minor"/>
      </rPr>
      <t>PSP 2016 2017 R
ehabili</t>
    </r>
  </si>
  <si>
    <r>
      <rPr>
        <sz val="10"/>
        <rFont val="Calibri"/>
        <family val="2"/>
        <scheme val="minor"/>
      </rPr>
      <t>MALPASSE LOT 21
reconst</t>
    </r>
  </si>
  <si>
    <r>
      <rPr>
        <sz val="10"/>
        <rFont val="Calibri"/>
        <family val="2"/>
        <scheme val="minor"/>
      </rPr>
      <t>CONST 6 LOGTS.LE
PERCY 34</t>
    </r>
  </si>
  <si>
    <r>
      <rPr>
        <sz val="10"/>
        <rFont val="Calibri"/>
        <family val="2"/>
        <scheme val="minor"/>
      </rPr>
      <t>ACQ AMEL 1
LOGEMENT SIS 5</t>
    </r>
  </si>
  <si>
    <r>
      <rPr>
        <sz val="10"/>
        <rFont val="Calibri"/>
        <family val="2"/>
        <scheme val="minor"/>
      </rPr>
      <t>MALON 107 109 rue
Benoit</t>
    </r>
  </si>
  <si>
    <r>
      <rPr>
        <sz val="10"/>
        <rFont val="Calibri"/>
        <family val="2"/>
        <scheme val="minor"/>
      </rPr>
      <t>LA VALBARELLE 353
lgts</t>
    </r>
  </si>
  <si>
    <r>
      <rPr>
        <sz val="10"/>
        <rFont val="Calibri"/>
        <family val="2"/>
        <scheme val="minor"/>
      </rPr>
      <t>PSP 2015 2
Construction</t>
    </r>
  </si>
  <si>
    <r>
      <rPr>
        <sz val="10"/>
        <rFont val="Calibri"/>
        <family val="2"/>
        <scheme val="minor"/>
      </rPr>
      <t>PSP 2017
CAPELETTE 23 A</t>
    </r>
  </si>
  <si>
    <r>
      <rPr>
        <sz val="10"/>
        <rFont val="Calibri"/>
        <family val="2"/>
        <scheme val="minor"/>
      </rPr>
      <t>ACQ AMEL 7
LOGTS.SUR 15 S</t>
    </r>
  </si>
  <si>
    <r>
      <rPr>
        <sz val="10"/>
        <rFont val="Calibri"/>
        <family val="2"/>
        <scheme val="minor"/>
      </rPr>
      <t>SAINT SAUVEUR 59
chemin d</t>
    </r>
  </si>
  <si>
    <r>
      <rPr>
        <sz val="10"/>
        <rFont val="Calibri"/>
        <family val="2"/>
        <scheme val="minor"/>
      </rPr>
      <t>UC 15 16eme emp : 1
284</t>
    </r>
  </si>
  <si>
    <r>
      <rPr>
        <sz val="10"/>
        <rFont val="Calibri"/>
        <family val="2"/>
        <scheme val="minor"/>
      </rPr>
      <t>SAINT LOUIS 224
route Na</t>
    </r>
  </si>
  <si>
    <r>
      <rPr>
        <sz val="10"/>
        <rFont val="Calibri"/>
        <family val="2"/>
        <scheme val="minor"/>
      </rPr>
      <t>REHAB 6
LOGEMENTS SIS 279</t>
    </r>
  </si>
  <si>
    <r>
      <rPr>
        <sz val="10"/>
        <rFont val="Calibri"/>
        <family val="2"/>
        <scheme val="minor"/>
      </rPr>
      <t>LES EGLANTIERS r
ehab d</t>
    </r>
  </si>
  <si>
    <r>
      <rPr>
        <sz val="10"/>
        <rFont val="Calibri"/>
        <family val="2"/>
        <scheme val="minor"/>
      </rPr>
      <t>CHAVE ST MICHEL
189 boul</t>
    </r>
  </si>
  <si>
    <r>
      <rPr>
        <sz val="10"/>
        <rFont val="Calibri"/>
        <family val="2"/>
        <scheme val="minor"/>
      </rPr>
      <t>LUMINY CONST 33
LOGTS 9</t>
    </r>
  </si>
  <si>
    <r>
      <rPr>
        <sz val="10"/>
        <rFont val="Calibri"/>
        <family val="2"/>
        <scheme val="minor"/>
      </rPr>
      <t>NUNGESSER 1
boulevard Nu</t>
    </r>
  </si>
  <si>
    <r>
      <rPr>
        <sz val="10"/>
        <rFont val="Calibri"/>
        <family val="2"/>
        <scheme val="minor"/>
      </rPr>
      <t>ACQ AMEL 3 LOGTS
_25&amp;27 R</t>
    </r>
  </si>
  <si>
    <r>
      <rPr>
        <sz val="10"/>
        <rFont val="Calibri"/>
        <family val="2"/>
        <scheme val="minor"/>
      </rPr>
      <t>LES EGLANTIERS R
ehab d</t>
    </r>
  </si>
  <si>
    <r>
      <rPr>
        <sz val="10"/>
        <rFont val="Calibri"/>
        <family val="2"/>
        <scheme val="minor"/>
      </rPr>
      <t>LES BLEUETS 11 lgts
R e</t>
    </r>
  </si>
  <si>
    <r>
      <rPr>
        <sz val="10"/>
        <rFont val="Calibri"/>
        <family val="2"/>
        <scheme val="minor"/>
      </rPr>
      <t>MONTJARDE
boulevard d Ann</t>
    </r>
  </si>
  <si>
    <r>
      <rPr>
        <sz val="10"/>
        <rFont val="Calibri"/>
        <family val="2"/>
        <scheme val="minor"/>
      </rPr>
      <t>PERRIN 7 15 rue
Docteur</t>
    </r>
  </si>
  <si>
    <r>
      <rPr>
        <sz val="10"/>
        <rFont val="Calibri"/>
        <family val="2"/>
        <scheme val="minor"/>
      </rPr>
      <t>LOUBON 34 rue
Loubon 3</t>
    </r>
  </si>
  <si>
    <r>
      <rPr>
        <sz val="10"/>
        <rFont val="Calibri"/>
        <family val="2"/>
        <scheme val="minor"/>
      </rPr>
      <t>CONST 43
LOGEMENTS 34 BD</t>
    </r>
  </si>
  <si>
    <r>
      <rPr>
        <sz val="10"/>
        <rFont val="Calibri"/>
        <family val="2"/>
        <scheme val="minor"/>
      </rPr>
      <t>LES LAVANDES R
ehab de</t>
    </r>
  </si>
  <si>
    <r>
      <rPr>
        <sz val="10"/>
        <rFont val="Calibri"/>
        <family val="2"/>
        <scheme val="minor"/>
      </rPr>
      <t>LES LAVANDES r
ehab de</t>
    </r>
  </si>
  <si>
    <r>
      <rPr>
        <sz val="10"/>
        <rFont val="Calibri"/>
        <family val="2"/>
        <scheme val="minor"/>
      </rPr>
      <t>LA VALBARELLE R
ehabilita</t>
    </r>
  </si>
  <si>
    <r>
      <rPr>
        <sz val="10"/>
        <rFont val="Calibri"/>
        <family val="2"/>
        <scheme val="minor"/>
      </rPr>
      <t>NATIONAL 25
boulevard Na</t>
    </r>
  </si>
  <si>
    <r>
      <rPr>
        <sz val="10"/>
        <rFont val="Calibri"/>
        <family val="2"/>
        <scheme val="minor"/>
      </rPr>
      <t>TELEGRAPHE 18
traverse d</t>
    </r>
  </si>
  <si>
    <r>
      <rPr>
        <sz val="10"/>
        <rFont val="Calibri"/>
        <family val="2"/>
        <scheme val="minor"/>
      </rPr>
      <t>SAULE PLEUREUR 4
av du S</t>
    </r>
  </si>
  <si>
    <r>
      <rPr>
        <sz val="10"/>
        <rFont val="Calibri"/>
        <family val="2"/>
        <scheme val="minor"/>
      </rPr>
      <t>ACQ AMEL 4
LOGTS.SIS 64 R</t>
    </r>
  </si>
  <si>
    <r>
      <rPr>
        <sz val="10"/>
        <rFont val="Calibri"/>
        <family val="2"/>
        <scheme val="minor"/>
      </rPr>
      <t>ACQ AMEL 1
LOGT.SIS 7 IMP</t>
    </r>
  </si>
  <si>
    <r>
      <rPr>
        <sz val="10"/>
        <rFont val="Calibri"/>
        <family val="2"/>
        <scheme val="minor"/>
      </rPr>
      <t>LA SOUDE ANRU R
ehab de</t>
    </r>
  </si>
  <si>
    <r>
      <rPr>
        <sz val="10"/>
        <rFont val="Calibri"/>
        <family val="2"/>
        <scheme val="minor"/>
      </rPr>
      <t>CONST 54 LOGTS
Z.A.C. BON</t>
    </r>
  </si>
  <si>
    <r>
      <rPr>
        <sz val="10"/>
        <rFont val="Calibri"/>
        <family val="2"/>
        <scheme val="minor"/>
      </rPr>
      <t>ACQ AMEL 2
LOGTS.SIS 7 IM</t>
    </r>
  </si>
  <si>
    <r>
      <rPr>
        <sz val="10"/>
        <rFont val="Calibri"/>
        <family val="2"/>
        <scheme val="minor"/>
      </rPr>
      <t>BONNEVEINE Acqu
am e de</t>
    </r>
  </si>
  <si>
    <r>
      <rPr>
        <sz val="10"/>
        <rFont val="Calibri"/>
        <family val="2"/>
        <scheme val="minor"/>
      </rPr>
      <t>ST BARTHELEMY 2
Restruc</t>
    </r>
  </si>
  <si>
    <r>
      <rPr>
        <sz val="10"/>
        <rFont val="Calibri"/>
        <family val="2"/>
        <scheme val="minor"/>
      </rPr>
      <t>LA DOMINIQUE BT 6
et 7</t>
    </r>
  </si>
  <si>
    <r>
      <rPr>
        <sz val="10"/>
        <rFont val="Calibri"/>
        <family val="2"/>
        <scheme val="minor"/>
      </rPr>
      <t>DOMINIQUE
Construction</t>
    </r>
  </si>
  <si>
    <r>
      <rPr>
        <sz val="10"/>
        <rFont val="Calibri"/>
        <family val="2"/>
        <scheme val="minor"/>
      </rPr>
      <t>ST JUST 2016
constructi</t>
    </r>
  </si>
  <si>
    <r>
      <rPr>
        <sz val="10"/>
        <rFont val="Calibri"/>
        <family val="2"/>
        <scheme val="minor"/>
      </rPr>
      <t>LE PATIO DU CANET
acqu</t>
    </r>
  </si>
  <si>
    <r>
      <rPr>
        <sz val="10"/>
        <rFont val="Calibri"/>
        <family val="2"/>
        <scheme val="minor"/>
      </rPr>
      <t>JARDIN DE FLORE
acq am</t>
    </r>
  </si>
  <si>
    <r>
      <rPr>
        <sz val="10"/>
        <rFont val="Calibri"/>
        <family val="2"/>
        <scheme val="minor"/>
      </rPr>
      <t>PICON MATTEI
Buisserine 2</t>
    </r>
  </si>
  <si>
    <r>
      <rPr>
        <sz val="10"/>
        <rFont val="Calibri"/>
        <family val="2"/>
        <scheme val="minor"/>
      </rPr>
      <t>PICON CADE
Construction</t>
    </r>
  </si>
  <si>
    <r>
      <rPr>
        <sz val="10"/>
        <rFont val="Calibri"/>
        <family val="2"/>
        <scheme val="minor"/>
      </rPr>
      <t>SAVINE COURONNE d
emoli</t>
    </r>
  </si>
  <si>
    <r>
      <rPr>
        <sz val="10"/>
        <rFont val="Calibri"/>
        <family val="2"/>
        <scheme val="minor"/>
      </rPr>
      <t>FONT VERT Ch. de
Sainte M</t>
    </r>
  </si>
  <si>
    <r>
      <rPr>
        <sz val="10"/>
        <rFont val="Calibri"/>
        <family val="2"/>
        <scheme val="minor"/>
      </rPr>
      <t>DOCKS LIBRES acq
en VEF</t>
    </r>
  </si>
  <si>
    <r>
      <rPr>
        <sz val="10"/>
        <rFont val="Calibri"/>
        <family val="2"/>
        <scheme val="minor"/>
      </rPr>
      <t>ILOT NATIONAL
Construct</t>
    </r>
  </si>
  <si>
    <r>
      <rPr>
        <sz val="10"/>
        <rFont val="Calibri"/>
        <family val="2"/>
        <scheme val="minor"/>
      </rPr>
      <t>VERSEAU CASTORS
acq am</t>
    </r>
  </si>
  <si>
    <r>
      <rPr>
        <sz val="10"/>
        <rFont val="Calibri"/>
        <family val="2"/>
        <scheme val="minor"/>
      </rPr>
      <t>TARASQUE
Construction d</t>
    </r>
  </si>
  <si>
    <r>
      <rPr>
        <sz val="10"/>
        <rFont val="Calibri"/>
        <family val="2"/>
        <scheme val="minor"/>
      </rPr>
      <t>LA BENAUSSE R ehab
de 1</t>
    </r>
  </si>
  <si>
    <r>
      <rPr>
        <sz val="10"/>
        <rFont val="Calibri"/>
        <family val="2"/>
        <scheme val="minor"/>
      </rPr>
      <t>COEUR D ILOT 1083 d
emo</t>
    </r>
  </si>
  <si>
    <r>
      <rPr>
        <sz val="10"/>
        <rFont val="Calibri"/>
        <family val="2"/>
        <scheme val="minor"/>
      </rPr>
      <t>RESIDENCE
MAZENOD acq a</t>
    </r>
  </si>
  <si>
    <r>
      <rPr>
        <sz val="10"/>
        <rFont val="Calibri"/>
        <family val="2"/>
        <scheme val="minor"/>
      </rPr>
      <t>TERRA LUMINA
reconstruc</t>
    </r>
  </si>
  <si>
    <r>
      <rPr>
        <sz val="10"/>
        <rFont val="Calibri"/>
        <family val="2"/>
        <scheme val="minor"/>
      </rPr>
      <t>FUENTE LIVI
constructio</t>
    </r>
  </si>
  <si>
    <r>
      <rPr>
        <sz val="10"/>
        <rFont val="Calibri"/>
        <family val="2"/>
        <scheme val="minor"/>
      </rPr>
      <t>10 PONTEVES Acq am
e de</t>
    </r>
  </si>
  <si>
    <r>
      <rPr>
        <sz val="10"/>
        <rFont val="Calibri"/>
        <family val="2"/>
        <scheme val="minor"/>
      </rPr>
      <t>RESIDENCE BIZET
Acq en</t>
    </r>
  </si>
  <si>
    <r>
      <rPr>
        <sz val="10"/>
        <rFont val="Calibri"/>
        <family val="2"/>
        <scheme val="minor"/>
      </rPr>
      <t>CAPELETTE 34 rue
Garnier</t>
    </r>
  </si>
  <si>
    <r>
      <rPr>
        <sz val="10"/>
        <rFont val="Calibri"/>
        <family val="2"/>
        <scheme val="minor"/>
      </rPr>
      <t>LES LIBERATEURS
Acquisi</t>
    </r>
  </si>
  <si>
    <r>
      <rPr>
        <sz val="10"/>
        <rFont val="Calibri"/>
        <family val="2"/>
        <scheme val="minor"/>
      </rPr>
      <t>LA CABUCELLE PTP
transf</t>
    </r>
  </si>
  <si>
    <r>
      <rPr>
        <sz val="10"/>
        <rFont val="Calibri"/>
        <family val="2"/>
        <scheme val="minor"/>
      </rPr>
      <t>VILLA ROUMAGNAC
40 rue</t>
    </r>
  </si>
  <si>
    <r>
      <rPr>
        <sz val="10"/>
        <rFont val="Calibri"/>
        <family val="2"/>
        <scheme val="minor"/>
      </rPr>
      <t>LES GEMEAUX R
ehab de 4</t>
    </r>
  </si>
  <si>
    <r>
      <rPr>
        <sz val="10"/>
        <rFont val="Calibri"/>
        <family val="2"/>
        <scheme val="minor"/>
      </rPr>
      <t>ARCADE ST JEAN
Transfe</t>
    </r>
  </si>
  <si>
    <r>
      <rPr>
        <sz val="10"/>
        <rFont val="Calibri"/>
        <family val="2"/>
        <scheme val="minor"/>
      </rPr>
      <t>VILLA HORTUS 26
boulevar</t>
    </r>
  </si>
  <si>
    <r>
      <rPr>
        <sz val="10"/>
        <rFont val="Calibri"/>
        <family val="2"/>
        <scheme val="minor"/>
      </rPr>
      <t>VILLA ROUMAGNAC
Const 3</t>
    </r>
  </si>
  <si>
    <r>
      <rPr>
        <sz val="10"/>
        <rFont val="Calibri"/>
        <family val="2"/>
        <scheme val="minor"/>
      </rPr>
      <t>LA CABUCELLE PAM r
ehab</t>
    </r>
  </si>
  <si>
    <r>
      <rPr>
        <sz val="10"/>
        <rFont val="Calibri"/>
        <family val="2"/>
        <scheme val="minor"/>
      </rPr>
      <t>TROUVERES 9
traverse Cap</t>
    </r>
  </si>
  <si>
    <r>
      <rPr>
        <sz val="10"/>
        <rFont val="Calibri"/>
        <family val="2"/>
        <scheme val="minor"/>
      </rPr>
      <t>48 RUE NATIONALE
acq am</t>
    </r>
  </si>
  <si>
    <r>
      <rPr>
        <sz val="10"/>
        <rFont val="Calibri"/>
        <family val="2"/>
        <scheme val="minor"/>
      </rPr>
      <t>CHIEUSSE PASTEUR
16eme Co</t>
    </r>
  </si>
  <si>
    <r>
      <rPr>
        <sz val="10"/>
        <rFont val="Calibri"/>
        <family val="2"/>
        <scheme val="minor"/>
      </rPr>
      <t>18 RUE LAUTARD
3EME ACQ</t>
    </r>
  </si>
  <si>
    <r>
      <rPr>
        <sz val="10"/>
        <rFont val="Calibri"/>
        <family val="2"/>
        <scheme val="minor"/>
      </rPr>
      <t>LA PATERNELLE
Tranformati</t>
    </r>
  </si>
  <si>
    <r>
      <rPr>
        <sz val="10"/>
        <rFont val="Calibri"/>
        <family val="2"/>
        <scheme val="minor"/>
      </rPr>
      <t>41 RUE NATIONALE
acq am</t>
    </r>
  </si>
  <si>
    <r>
      <rPr>
        <sz val="10"/>
        <rFont val="Calibri"/>
        <family val="2"/>
        <scheme val="minor"/>
      </rPr>
      <t>BELLE DE MAI 1 rue
Belle</t>
    </r>
  </si>
  <si>
    <r>
      <rPr>
        <sz val="10"/>
        <rFont val="Calibri"/>
        <family val="2"/>
        <scheme val="minor"/>
      </rPr>
      <t>PELLETAN 121
avenue Cami</t>
    </r>
  </si>
  <si>
    <r>
      <rPr>
        <sz val="10"/>
        <rFont val="Calibri"/>
        <family val="2"/>
        <scheme val="minor"/>
      </rPr>
      <t>5 7 RUE MERY ACQ
AME 61</t>
    </r>
  </si>
  <si>
    <r>
      <rPr>
        <sz val="10"/>
        <rFont val="Calibri"/>
        <family val="2"/>
        <scheme val="minor"/>
      </rPr>
      <t>116 BD NATIONAL
3eme Ac</t>
    </r>
  </si>
  <si>
    <r>
      <rPr>
        <sz val="10"/>
        <rFont val="Calibri"/>
        <family val="2"/>
        <scheme val="minor"/>
      </rPr>
      <t>SAINT THEODORE 2
rue Sai</t>
    </r>
  </si>
  <si>
    <r>
      <rPr>
        <sz val="10"/>
        <rFont val="Calibri"/>
        <family val="2"/>
        <scheme val="minor"/>
      </rPr>
      <t>DOMINICAINES 31 rue
des</t>
    </r>
  </si>
  <si>
    <r>
      <rPr>
        <sz val="10"/>
        <rFont val="Calibri"/>
        <family val="2"/>
        <scheme val="minor"/>
      </rPr>
      <t>64 RUE BELLE DE
MAI 3eme</t>
    </r>
  </si>
  <si>
    <r>
      <rPr>
        <sz val="10"/>
        <rFont val="Calibri"/>
        <family val="2"/>
        <scheme val="minor"/>
      </rPr>
      <t>CONST 21 LOGTS
PLA 61 RUE</t>
    </r>
  </si>
  <si>
    <r>
      <rPr>
        <sz val="10"/>
        <rFont val="Calibri"/>
        <family val="2"/>
        <scheme val="minor"/>
      </rPr>
      <t>ACQ AMEL 7 LOGTS 7
8 RUE</t>
    </r>
  </si>
  <si>
    <r>
      <rPr>
        <sz val="10"/>
        <rFont val="Calibri"/>
        <family val="2"/>
        <scheme val="minor"/>
      </rPr>
      <t>LA PATERNELLE R
ehabilita</t>
    </r>
  </si>
  <si>
    <r>
      <rPr>
        <sz val="10"/>
        <rFont val="Calibri"/>
        <family val="2"/>
        <scheme val="minor"/>
      </rPr>
      <t>PETITES MARIES 32
rue de</t>
    </r>
  </si>
  <si>
    <r>
      <rPr>
        <sz val="10"/>
        <rFont val="Calibri"/>
        <family val="2"/>
        <scheme val="minor"/>
      </rPr>
      <t>REPENTIES
acquisition d</t>
    </r>
  </si>
  <si>
    <r>
      <rPr>
        <sz val="10"/>
        <rFont val="Calibri"/>
        <family val="2"/>
        <scheme val="minor"/>
      </rPr>
      <t>CHARRAS 63 rue
Charras 7</t>
    </r>
  </si>
  <si>
    <r>
      <rPr>
        <sz val="10"/>
        <rFont val="Calibri"/>
        <family val="2"/>
        <scheme val="minor"/>
      </rPr>
      <t>CHAPE 50 54 rue
Chape 4e</t>
    </r>
  </si>
  <si>
    <r>
      <rPr>
        <sz val="10"/>
        <rFont val="Calibri"/>
        <family val="2"/>
        <scheme val="minor"/>
      </rPr>
      <t>MARDIROSSIAN
Traverse M</t>
    </r>
  </si>
  <si>
    <r>
      <rPr>
        <sz val="10"/>
        <rFont val="Calibri"/>
        <family val="2"/>
        <scheme val="minor"/>
      </rPr>
      <t>ACQ AMEL 3
LOGTS.SIS 44 B</t>
    </r>
  </si>
  <si>
    <r>
      <rPr>
        <sz val="10"/>
        <rFont val="Calibri"/>
        <family val="2"/>
        <scheme val="minor"/>
      </rPr>
      <t>CASANOVA 74 bd
Daniele C</t>
    </r>
  </si>
  <si>
    <r>
      <rPr>
        <sz val="10"/>
        <rFont val="Calibri"/>
        <family val="2"/>
        <scheme val="minor"/>
      </rPr>
      <t>MADRAGUE VILLE 30
tse Ma</t>
    </r>
  </si>
  <si>
    <r>
      <rPr>
        <sz val="10"/>
        <rFont val="Calibri"/>
        <family val="2"/>
        <scheme val="minor"/>
      </rPr>
      <t>NATIONAL PEX Acq
am eli</t>
    </r>
  </si>
  <si>
    <r>
      <rPr>
        <sz val="10"/>
        <rFont val="Calibri"/>
        <family val="2"/>
        <scheme val="minor"/>
      </rPr>
      <t>ACQ AMEL 8 LOGTS 3
5 RU</t>
    </r>
  </si>
  <si>
    <r>
      <rPr>
        <sz val="10"/>
        <rFont val="Calibri"/>
        <family val="2"/>
        <scheme val="minor"/>
      </rPr>
      <t>THUBANEAU 33 rue
Thubane</t>
    </r>
  </si>
  <si>
    <r>
      <rPr>
        <sz val="10"/>
        <rFont val="Calibri"/>
        <family val="2"/>
        <scheme val="minor"/>
      </rPr>
      <t>CASANOVA 110 bd
Daniele</t>
    </r>
  </si>
  <si>
    <r>
      <rPr>
        <sz val="10"/>
        <rFont val="Calibri"/>
        <family val="2"/>
        <scheme val="minor"/>
      </rPr>
      <t>CLAUDE MONET Acq
en VEF</t>
    </r>
  </si>
  <si>
    <r>
      <rPr>
        <sz val="10"/>
        <rFont val="Calibri"/>
        <family val="2"/>
        <scheme val="minor"/>
      </rPr>
      <t>EFFERVESCENCE
acq en VE</t>
    </r>
  </si>
  <si>
    <r>
      <rPr>
        <sz val="10"/>
        <rFont val="Calibri"/>
        <family val="2"/>
        <scheme val="minor"/>
      </rPr>
      <t>VALBARELLE 11eme
emp : 3</t>
    </r>
  </si>
  <si>
    <r>
      <rPr>
        <sz val="10"/>
        <rFont val="Calibri"/>
        <family val="2"/>
        <scheme val="minor"/>
      </rPr>
      <t>ACQ AMEL 22
LOGTS.12 14 R</t>
    </r>
  </si>
  <si>
    <r>
      <rPr>
        <sz val="10"/>
        <rFont val="Calibri"/>
        <family val="2"/>
        <scheme val="minor"/>
      </rPr>
      <t>RUISSEAU MIRABEAU
3 ex ce</t>
    </r>
  </si>
  <si>
    <r>
      <rPr>
        <sz val="10"/>
        <rFont val="Calibri"/>
        <family val="2"/>
        <scheme val="minor"/>
      </rPr>
      <t>PANIER ABABIE Acq
am e</t>
    </r>
  </si>
  <si>
    <r>
      <rPr>
        <sz val="10"/>
        <rFont val="Calibri"/>
        <family val="2"/>
        <scheme val="minor"/>
      </rPr>
      <t>LES FIACRES R ehab
de 2</t>
    </r>
  </si>
  <si>
    <r>
      <rPr>
        <sz val="10"/>
        <rFont val="Calibri"/>
        <family val="2"/>
        <scheme val="minor"/>
      </rPr>
      <t>CONST 32 LOGTS
SUR 45 RUE</t>
    </r>
  </si>
  <si>
    <r>
      <rPr>
        <sz val="10"/>
        <rFont val="Calibri"/>
        <family val="2"/>
        <scheme val="minor"/>
      </rPr>
      <t>SERAPHIN
construction d</t>
    </r>
  </si>
  <si>
    <r>
      <rPr>
        <sz val="10"/>
        <rFont val="Calibri"/>
        <family val="2"/>
        <scheme val="minor"/>
      </rPr>
      <t>TETE D OR 59
boulevard p</t>
    </r>
  </si>
  <si>
    <r>
      <rPr>
        <sz val="10"/>
        <rFont val="Calibri"/>
        <family val="2"/>
        <scheme val="minor"/>
      </rPr>
      <t>MONTOLIVET
Acquisition Am</t>
    </r>
  </si>
  <si>
    <r>
      <rPr>
        <sz val="10"/>
        <rFont val="Calibri"/>
        <family val="2"/>
        <scheme val="minor"/>
      </rPr>
      <t>STE BARBE R
ehabilitati</t>
    </r>
  </si>
  <si>
    <r>
      <rPr>
        <sz val="10"/>
        <rFont val="Calibri"/>
        <family val="2"/>
        <scheme val="minor"/>
      </rPr>
      <t>LA PALMERAIE 11eme
Cons</t>
    </r>
  </si>
  <si>
    <r>
      <rPr>
        <sz val="10"/>
        <rFont val="Calibri"/>
        <family val="2"/>
        <scheme val="minor"/>
      </rPr>
      <t>BASSENS R
ehabilitation</t>
    </r>
  </si>
  <si>
    <r>
      <rPr>
        <sz val="10"/>
        <rFont val="Calibri"/>
        <family val="2"/>
        <scheme val="minor"/>
      </rPr>
      <t>ALLAR 59 LGTS Aqu
en VE</t>
    </r>
  </si>
  <si>
    <r>
      <rPr>
        <sz val="10"/>
        <rFont val="Calibri"/>
        <family val="2"/>
        <scheme val="minor"/>
      </rPr>
      <t>GAZ DU MIDI 9 rue
Gaz du</t>
    </r>
  </si>
  <si>
    <r>
      <rPr>
        <sz val="10"/>
        <rFont val="Calibri"/>
        <family val="2"/>
        <scheme val="minor"/>
      </rPr>
      <t>GOZLAN 32 34 rue
Gozlan 3</t>
    </r>
  </si>
  <si>
    <r>
      <rPr>
        <sz val="10"/>
        <rFont val="Calibri"/>
        <family val="2"/>
        <scheme val="minor"/>
      </rPr>
      <t>GOZLAN 32 34 rue
Gozlan</t>
    </r>
  </si>
  <si>
    <r>
      <rPr>
        <sz val="10"/>
        <rFont val="Calibri"/>
        <family val="2"/>
        <scheme val="minor"/>
      </rPr>
      <t>LA SOLIDARITE R
ehab de</t>
    </r>
  </si>
  <si>
    <r>
      <rPr>
        <sz val="10"/>
        <rFont val="Calibri"/>
        <family val="2"/>
        <scheme val="minor"/>
      </rPr>
      <t>VILLA LES OLIVIERS
51 bd</t>
    </r>
  </si>
  <si>
    <r>
      <rPr>
        <sz val="10"/>
        <rFont val="Calibri"/>
        <family val="2"/>
        <scheme val="minor"/>
      </rPr>
      <t>PACT DES
BOUCHES-DU-RHONE</t>
    </r>
  </si>
  <si>
    <r>
      <rPr>
        <sz val="10"/>
        <rFont val="Calibri"/>
        <family val="2"/>
        <scheme val="minor"/>
      </rPr>
      <t>JEAN DE BERNARDY
acq am</t>
    </r>
  </si>
  <si>
    <r>
      <rPr>
        <sz val="10"/>
        <rFont val="Calibri"/>
        <family val="2"/>
        <scheme val="minor"/>
      </rPr>
      <t>LES ESCOURTINES r
ehab</t>
    </r>
  </si>
  <si>
    <r>
      <rPr>
        <sz val="10"/>
        <rFont val="Calibri"/>
        <family val="2"/>
        <scheme val="minor"/>
      </rPr>
      <t>21 RUE DE L OLIVIER
4 L</t>
    </r>
  </si>
  <si>
    <r>
      <rPr>
        <sz val="10"/>
        <rFont val="Calibri"/>
        <family val="2"/>
        <scheme val="minor"/>
      </rPr>
      <t>LES BALUSTRES VMC
R eha</t>
    </r>
  </si>
  <si>
    <r>
      <rPr>
        <sz val="10"/>
        <rFont val="Calibri"/>
        <family val="2"/>
        <scheme val="minor"/>
      </rPr>
      <t>VILLA CHARTREUX
Acq en</t>
    </r>
  </si>
  <si>
    <r>
      <rPr>
        <sz val="10"/>
        <rFont val="Calibri"/>
        <family val="2"/>
        <scheme val="minor"/>
      </rPr>
      <t>LES DOUANES R
ehab de 2</t>
    </r>
  </si>
  <si>
    <r>
      <rPr>
        <sz val="10"/>
        <rFont val="Calibri"/>
        <family val="2"/>
        <scheme val="minor"/>
      </rPr>
      <t>LA MARTINE R ehab
de 25</t>
    </r>
  </si>
  <si>
    <r>
      <rPr>
        <sz val="10"/>
        <rFont val="Calibri"/>
        <family val="2"/>
        <scheme val="minor"/>
      </rPr>
      <t>L ERMITAGE 42 LGTS
R ea</t>
    </r>
  </si>
  <si>
    <r>
      <rPr>
        <sz val="10"/>
        <rFont val="Calibri"/>
        <family val="2"/>
        <scheme val="minor"/>
      </rPr>
      <t>VILLA CHARTREUX
ACQ en</t>
    </r>
  </si>
  <si>
    <r>
      <rPr>
        <sz val="10"/>
        <rFont val="Calibri"/>
        <family val="2"/>
        <scheme val="minor"/>
      </rPr>
      <t>MOULIN A VENT R
ehab de</t>
    </r>
  </si>
  <si>
    <r>
      <rPr>
        <sz val="10"/>
        <rFont val="Calibri"/>
        <family val="2"/>
        <scheme val="minor"/>
      </rPr>
      <t>TOUR ST THYS
façade R e</t>
    </r>
  </si>
  <si>
    <r>
      <rPr>
        <sz val="10"/>
        <rFont val="Calibri"/>
        <family val="2"/>
        <scheme val="minor"/>
      </rPr>
      <t>MIRABEAU 112 LGTS
R eha</t>
    </r>
  </si>
  <si>
    <r>
      <rPr>
        <sz val="10"/>
        <rFont val="Calibri"/>
        <family val="2"/>
        <scheme val="minor"/>
      </rPr>
      <t>LES CALANQUES R
ehab de</t>
    </r>
  </si>
  <si>
    <r>
      <rPr>
        <sz val="10"/>
        <rFont val="Calibri"/>
        <family val="2"/>
        <scheme val="minor"/>
      </rPr>
      <t>VIALA 60 LGTS R
ehab de</t>
    </r>
  </si>
  <si>
    <r>
      <rPr>
        <sz val="10"/>
        <rFont val="Calibri"/>
        <family val="2"/>
        <scheme val="minor"/>
      </rPr>
      <t>REPUBLIQUE 120 PLS
acq</t>
    </r>
  </si>
  <si>
    <r>
      <rPr>
        <sz val="10"/>
        <rFont val="Calibri"/>
        <family val="2"/>
        <scheme val="minor"/>
      </rPr>
      <t>REPUBLIQUE 37 PLS
acq a</t>
    </r>
  </si>
  <si>
    <r>
      <rPr>
        <sz val="10"/>
        <rFont val="Calibri"/>
        <family val="2"/>
        <scheme val="minor"/>
      </rPr>
      <t>HAMBOURG HAIFA r
ehab d</t>
    </r>
  </si>
  <si>
    <r>
      <rPr>
        <sz val="10"/>
        <rFont val="Calibri"/>
        <family val="2"/>
        <scheme val="minor"/>
      </rPr>
      <t>CHEVALIER ROZE
Acquisit</t>
    </r>
  </si>
  <si>
    <r>
      <rPr>
        <sz val="10"/>
        <rFont val="Calibri"/>
        <family val="2"/>
        <scheme val="minor"/>
      </rPr>
      <t>CHEVALIER ROZE
2013 acq</t>
    </r>
  </si>
  <si>
    <r>
      <rPr>
        <sz val="10"/>
        <rFont val="Calibri"/>
        <family val="2"/>
        <scheme val="minor"/>
      </rPr>
      <t>HAMBOURG 2014
transfert</t>
    </r>
  </si>
  <si>
    <r>
      <rPr>
        <sz val="10"/>
        <rFont val="Calibri"/>
        <family val="2"/>
        <scheme val="minor"/>
      </rPr>
      <t>STE MARTHE 2
CONST 31 L</t>
    </r>
  </si>
  <si>
    <r>
      <rPr>
        <sz val="10"/>
        <rFont val="Calibri"/>
        <family val="2"/>
        <scheme val="minor"/>
      </rPr>
      <t>ANTOINE MAILLE
5eme Con</t>
    </r>
  </si>
  <si>
    <r>
      <rPr>
        <sz val="10"/>
        <rFont val="Calibri"/>
        <family val="2"/>
        <scheme val="minor"/>
      </rPr>
      <t>RELAIS BAIGNOIR 1er
Acq</t>
    </r>
  </si>
  <si>
    <r>
      <rPr>
        <sz val="10"/>
        <rFont val="Calibri"/>
        <family val="2"/>
        <scheme val="minor"/>
      </rPr>
      <t>ST CHARLES Acq am
e de</t>
    </r>
  </si>
  <si>
    <r>
      <rPr>
        <sz val="10"/>
        <rFont val="Calibri"/>
        <family val="2"/>
        <scheme val="minor"/>
      </rPr>
      <t>CONST 35 LOGTS
SUR 57 SIS</t>
    </r>
  </si>
  <si>
    <r>
      <rPr>
        <sz val="10"/>
        <rFont val="Calibri"/>
        <family val="2"/>
        <scheme val="minor"/>
      </rPr>
      <t>RUFFI JAPAN PLUS
constr</t>
    </r>
  </si>
  <si>
    <r>
      <rPr>
        <sz val="10"/>
        <rFont val="Calibri"/>
        <family val="2"/>
        <scheme val="minor"/>
      </rPr>
      <t>HOTEL DE PARIS 11
rue Co</t>
    </r>
  </si>
  <si>
    <r>
      <rPr>
        <sz val="10"/>
        <rFont val="Calibri"/>
        <family val="2"/>
        <scheme val="minor"/>
      </rPr>
      <t>CHEVALIER PAUL
2eme Con</t>
    </r>
  </si>
  <si>
    <r>
      <rPr>
        <sz val="10"/>
        <rFont val="Calibri"/>
        <family val="2"/>
        <scheme val="minor"/>
      </rPr>
      <t>ACQ AMEL 1
LOGEMENT 108 B</t>
    </r>
  </si>
  <si>
    <r>
      <rPr>
        <sz val="10"/>
        <rFont val="Calibri"/>
        <family val="2"/>
        <scheme val="minor"/>
      </rPr>
      <t>ACQ AMEL 1
LOGT.SIS 33 RU</t>
    </r>
  </si>
  <si>
    <r>
      <rPr>
        <sz val="10"/>
        <rFont val="Calibri"/>
        <family val="2"/>
        <scheme val="minor"/>
      </rPr>
      <t>MERADOU
Construction 12 l</t>
    </r>
  </si>
  <si>
    <r>
      <rPr>
        <sz val="10"/>
        <rFont val="Calibri"/>
        <family val="2"/>
        <scheme val="minor"/>
      </rPr>
      <t>LACEDEMONE 12 rue
de Lac</t>
    </r>
  </si>
  <si>
    <r>
      <rPr>
        <sz val="10"/>
        <rFont val="Calibri"/>
        <family val="2"/>
        <scheme val="minor"/>
      </rPr>
      <t>JEAN PRUNEL 5eme
Constr</t>
    </r>
  </si>
  <si>
    <r>
      <rPr>
        <sz val="10"/>
        <rFont val="Calibri"/>
        <family val="2"/>
        <scheme val="minor"/>
      </rPr>
      <t>LACEDEMONE 12 rue
Lac ed</t>
    </r>
  </si>
  <si>
    <r>
      <rPr>
        <sz val="10"/>
        <rFont val="Calibri"/>
        <family val="2"/>
        <scheme val="minor"/>
      </rPr>
      <t>FOYER BANON
constructio</t>
    </r>
  </si>
  <si>
    <r>
      <rPr>
        <sz val="10"/>
        <rFont val="Calibri"/>
        <family val="2"/>
        <scheme val="minor"/>
      </rPr>
      <t>rue Teissere 9eme emp
: 2</t>
    </r>
  </si>
  <si>
    <r>
      <rPr>
        <sz val="10"/>
        <rFont val="Calibri"/>
        <family val="2"/>
        <scheme val="minor"/>
      </rPr>
      <t>TEISSERE 47 rue
Raymond</t>
    </r>
  </si>
  <si>
    <r>
      <rPr>
        <sz val="10"/>
        <rFont val="Calibri"/>
        <family val="2"/>
        <scheme val="minor"/>
      </rPr>
      <t>PEYSONNEL 2eme
Construc</t>
    </r>
  </si>
  <si>
    <r>
      <rPr>
        <sz val="10"/>
        <rFont val="Calibri"/>
        <family val="2"/>
        <scheme val="minor"/>
      </rPr>
      <t>LAFAYETTE 2A rue
Lafayet</t>
    </r>
  </si>
  <si>
    <r>
      <rPr>
        <sz val="10"/>
        <rFont val="Calibri"/>
        <family val="2"/>
        <scheme val="minor"/>
      </rPr>
      <t>RICARD DIGNE 4eme
Const</t>
    </r>
  </si>
  <si>
    <r>
      <rPr>
        <sz val="10"/>
        <rFont val="Calibri"/>
        <family val="2"/>
        <scheme val="minor"/>
      </rPr>
      <t>CONST 7 LOGTS.SUR
57 SIS</t>
    </r>
  </si>
  <si>
    <r>
      <rPr>
        <sz val="10"/>
        <rFont val="Calibri"/>
        <family val="2"/>
        <scheme val="minor"/>
      </rPr>
      <t>CONST 5 LOGTS.SUR
57 SIS</t>
    </r>
  </si>
  <si>
    <r>
      <rPr>
        <sz val="10"/>
        <rFont val="Calibri"/>
        <family val="2"/>
        <scheme val="minor"/>
      </rPr>
      <t>ACQ AMEL 6
LOGTS.SIS 68 R</t>
    </r>
  </si>
  <si>
    <r>
      <rPr>
        <sz val="10"/>
        <rFont val="Calibri"/>
        <family val="2"/>
        <scheme val="minor"/>
      </rPr>
      <t>SACOMAN 16eme
emp: 19 222</t>
    </r>
  </si>
  <si>
    <r>
      <rPr>
        <sz val="10"/>
        <rFont val="Calibri"/>
        <family val="2"/>
        <scheme val="minor"/>
      </rPr>
      <t>CONST 10
LOGTS.SUR 57 SIS</t>
    </r>
  </si>
  <si>
    <r>
      <rPr>
        <sz val="10"/>
        <rFont val="Calibri"/>
        <family val="2"/>
        <scheme val="minor"/>
      </rPr>
      <t>PORTE DE L ORIENT
6 rue</t>
    </r>
  </si>
  <si>
    <r>
      <rPr>
        <sz val="10"/>
        <rFont val="Calibri"/>
        <family val="2"/>
        <scheme val="minor"/>
      </rPr>
      <t>LE POMONA II
Acquisitio</t>
    </r>
  </si>
  <si>
    <r>
      <rPr>
        <sz val="10"/>
        <rFont val="Calibri"/>
        <family val="2"/>
        <scheme val="minor"/>
      </rPr>
      <t>LE PRINCE RINGUET
Const</t>
    </r>
  </si>
  <si>
    <r>
      <rPr>
        <sz val="10"/>
        <rFont val="Calibri"/>
        <family val="2"/>
        <scheme val="minor"/>
      </rPr>
      <t>HOTEL DE DIJON All
ee G</t>
    </r>
  </si>
  <si>
    <r>
      <rPr>
        <sz val="10"/>
        <rFont val="Calibri"/>
        <family val="2"/>
        <scheme val="minor"/>
      </rPr>
      <t>LE PYTHEAS
Construction d</t>
    </r>
  </si>
  <si>
    <r>
      <rPr>
        <sz val="10"/>
        <rFont val="Calibri"/>
        <family val="2"/>
        <scheme val="minor"/>
      </rPr>
      <t>ANTOINE CARIA
Construct</t>
    </r>
  </si>
  <si>
    <r>
      <rPr>
        <sz val="10"/>
        <rFont val="Calibri"/>
        <family val="2"/>
        <scheme val="minor"/>
      </rPr>
      <t>145 BAILLE CLOS
FLEURI 39</t>
    </r>
  </si>
  <si>
    <r>
      <rPr>
        <sz val="10"/>
        <rFont val="Calibri"/>
        <family val="2"/>
        <scheme val="minor"/>
      </rPr>
      <t>CHATEAU PAYAN 26
rue Cha</t>
    </r>
  </si>
  <si>
    <r>
      <rPr>
        <sz val="10"/>
        <rFont val="Calibri"/>
        <family val="2"/>
        <scheme val="minor"/>
      </rPr>
      <t>JEAN DE BERNARDY
75 rue</t>
    </r>
  </si>
  <si>
    <r>
      <rPr>
        <sz val="10"/>
        <rFont val="Calibri"/>
        <family val="2"/>
        <scheme val="minor"/>
      </rPr>
      <t>RUE DE LYON N° 28
Acq a</t>
    </r>
  </si>
  <si>
    <r>
      <rPr>
        <sz val="10"/>
        <rFont val="Calibri"/>
        <family val="2"/>
        <scheme val="minor"/>
      </rPr>
      <t>ROUGET DE LISLE
Acq am</t>
    </r>
  </si>
  <si>
    <r>
      <rPr>
        <sz val="10"/>
        <rFont val="Calibri"/>
        <family val="2"/>
        <scheme val="minor"/>
      </rPr>
      <t>PATRIMOINE DIFFUS
Trans</t>
    </r>
  </si>
  <si>
    <r>
      <rPr>
        <sz val="10"/>
        <rFont val="Calibri"/>
        <family val="2"/>
        <scheme val="minor"/>
      </rPr>
      <t>RUE DE LYON N° 19
Acq a</t>
    </r>
  </si>
  <si>
    <r>
      <rPr>
        <sz val="10"/>
        <rFont val="Calibri"/>
        <family val="2"/>
        <scheme val="minor"/>
      </rPr>
      <t>PARC ST LOUIS acq
am e</t>
    </r>
  </si>
  <si>
    <r>
      <rPr>
        <sz val="10"/>
        <rFont val="Calibri"/>
        <family val="2"/>
        <scheme val="minor"/>
      </rPr>
      <t>RUE DE LYON N°11
Acq am</t>
    </r>
  </si>
  <si>
    <r>
      <rPr>
        <sz val="10"/>
        <rFont val="Calibri"/>
        <family val="2"/>
        <scheme val="minor"/>
      </rPr>
      <t>FLORALIES BARRY
349 Aqu</t>
    </r>
  </si>
  <si>
    <r>
      <rPr>
        <sz val="10"/>
        <rFont val="Calibri"/>
        <family val="2"/>
        <scheme val="minor"/>
      </rPr>
      <t>16 REVOLUTION Acq
ame d</t>
    </r>
  </si>
  <si>
    <r>
      <rPr>
        <sz val="10"/>
        <rFont val="Calibri"/>
        <family val="2"/>
        <scheme val="minor"/>
      </rPr>
      <t>BOIS FLEURI PLS
constru</t>
    </r>
  </si>
  <si>
    <r>
      <rPr>
        <sz val="10"/>
        <rFont val="Calibri"/>
        <family val="2"/>
        <scheme val="minor"/>
      </rPr>
      <t>ILOT 3C NORD 16 lgts
Ac</t>
    </r>
  </si>
  <si>
    <r>
      <rPr>
        <sz val="10"/>
        <rFont val="Calibri"/>
        <family val="2"/>
        <scheme val="minor"/>
      </rPr>
      <t>LA PLAGE R
ehabilitatio</t>
    </r>
  </si>
  <si>
    <r>
      <rPr>
        <sz val="10"/>
        <rFont val="Calibri"/>
        <family val="2"/>
        <scheme val="minor"/>
      </rPr>
      <t>BOIS FLEURI PLI
constru</t>
    </r>
  </si>
  <si>
    <t>Taux (3)2</t>
  </si>
  <si>
    <t>Index (4)3</t>
  </si>
  <si>
    <t>1692532
421,64</t>
  </si>
  <si>
    <t>1266098
123,73</t>
  </si>
  <si>
    <t>4295
641,35</t>
  </si>
  <si>
    <t>34169
030,44</t>
  </si>
  <si>
    <t>PACT DES
BOUCHES-DU-RHONE</t>
  </si>
  <si>
    <t>Somme de Capital restant dû au 31/12/N</t>
  </si>
  <si>
    <t>Nature</t>
  </si>
  <si>
    <t>Nom</t>
  </si>
  <si>
    <t>Personnes de droit public</t>
  </si>
  <si>
    <t>Etablissements publics (EPCI, EPA, EPIC,...)</t>
  </si>
  <si>
    <t>CENTRE COMMUNAL D ACTION SOCIALE DE LAVILLE DE MARSEILLE</t>
  </si>
  <si>
    <t>ECOLE SUPERIEURE D ART MARSEILLE MEDITERRANEE</t>
  </si>
  <si>
    <t>GIP MARSEILLE RENOVATION URBAINE</t>
  </si>
  <si>
    <t>Personnes de droit privé</t>
  </si>
  <si>
    <t>Entreprises</t>
  </si>
  <si>
    <t>STE MARSEILLAISE DE RESTAURATION ET SERVICES</t>
  </si>
  <si>
    <t>Associations</t>
  </si>
  <si>
    <t>COMITE D ACTION SOCIALE DES PERSONNELSDE LA VDMLLE DU CCAS ET DE LA CUMPM</t>
  </si>
  <si>
    <t>FRICHE LA BELLE DE MAI</t>
  </si>
  <si>
    <t>STE D ASSISTANCE ET DE GESTION DU STATIONNEMENT MARSEILLE</t>
  </si>
  <si>
    <t>CITE DE LA MUSIQUE DE MARSEILLE</t>
  </si>
  <si>
    <t>GROUPE SOS SOLIDARITE</t>
  </si>
  <si>
    <t>UNIVERSITE D AIX MARSEILLE</t>
  </si>
  <si>
    <t>THEATRE DU GYMNASE ARMAND HAMMER ET BERNARDINES</t>
  </si>
  <si>
    <t>LEO LAGRANGE MEDITERRANEE</t>
  </si>
  <si>
    <t>OFFICE DU TOURISME ET DES CONGRES DE MARSEILLE</t>
  </si>
  <si>
    <t>ASS FAMILIALE MAISON DE LA FAMILLE DESBDR</t>
  </si>
  <si>
    <t>STE LOCALE D EQUIPEMENT ET D AMENAGEMENT DE L AIRE MARSEILLAISE</t>
  </si>
  <si>
    <t>LOISIRS SPORTIFS PALAIS DE LA GLACE ETDE LA GLISSE</t>
  </si>
  <si>
    <t>BALLET NATIONAL DE MARSEILLE</t>
  </si>
  <si>
    <t>ASS DE GESTION DE L ECOLE DE LA DEUXIEME CHANCE</t>
  </si>
  <si>
    <t>FESTIVAL DE MARSEILLE</t>
  </si>
  <si>
    <t>INSTITUT DE FORMATION D ANIMATION ET DE CONSEIL EN PROVENCE</t>
  </si>
  <si>
    <t>CAISSE DES ECOLES DE LA VILLE DE MARSEILLE</t>
  </si>
  <si>
    <t>MISSION LOCALE DE MARSEILLE MLM</t>
  </si>
  <si>
    <t>LA LIGUE DE L ENSEIGNEMENT FEDERATION DES A I L 13</t>
  </si>
  <si>
    <t>THEATRE NATIONAL DE MARSEILLE LA CRIEE</t>
  </si>
  <si>
    <t>CENTRE DE CULTURE OUVRIERE</t>
  </si>
  <si>
    <t>THEATRE DU MERLAN</t>
  </si>
  <si>
    <t>INSTITUT DE FORMATION D ANIMATION ET DE CONSEIL IFAC</t>
  </si>
  <si>
    <t>FESTIVAL INTERNATIONAL DE JAZZ DE MARSEILLE DES CINQ CONTINENTS</t>
  </si>
  <si>
    <t>CIE RICHARD MARTIN THEATRE TOURSKY</t>
  </si>
  <si>
    <t>THEATRE JOLIETTE MINOTERIE</t>
  </si>
  <si>
    <t>ECOLE NATIONALE DE DANSE DE MARSEILLE</t>
  </si>
  <si>
    <t>AGENCE D URBANISME DE L AGGLOMERATION MARSEILLAISE</t>
  </si>
  <si>
    <t>POUSSY CRECHE</t>
  </si>
  <si>
    <t>SAUVEGARDE 13</t>
  </si>
  <si>
    <t>ENSEMBLE POUR L INNOVATION SOCIALE EDUCATIVE ET CITOYENNE EPISEC</t>
  </si>
  <si>
    <t>INSTITUT J PAOLI I CALMETTES C R A M</t>
  </si>
  <si>
    <t>ETABLISSEMENT PUBLIC D AMENAGEMENT EUROMEDITERRANEE</t>
  </si>
  <si>
    <t>LES ESPACES CULTURELS DU SILO D ARENC</t>
  </si>
  <si>
    <t>SYNERGIE FAMILY</t>
  </si>
  <si>
    <t>ARCHAOS CIRQUE DE CARACTERE</t>
  </si>
  <si>
    <t>MANIFESTA 13 MARSEILLE</t>
  </si>
  <si>
    <t>CRECHES DU SUD</t>
  </si>
  <si>
    <t>THEATRE NONO</t>
  </si>
  <si>
    <t xml:space="preserve">STADE MARSEILLAIS UNIVERSITE CLUB </t>
  </si>
  <si>
    <t>TEKNICITE CULTURE ET DEVELOPPEMENT</t>
  </si>
  <si>
    <t>PLAISIR D OFFRIR</t>
  </si>
  <si>
    <t>CICRP BELLE DE MAI</t>
  </si>
  <si>
    <t>BALOU CRECHE</t>
  </si>
  <si>
    <t>DES LIVRES COMME DES IDEES</t>
  </si>
  <si>
    <t>AUTEUIL PETITE ENFANCE</t>
  </si>
  <si>
    <t>ACGD THEATRE MASSALIA</t>
  </si>
  <si>
    <t>ASS CHATEAU DE LA BUZINE</t>
  </si>
  <si>
    <t>MAISON DE L EMPLOI DE MARSEILLE</t>
  </si>
  <si>
    <t>ACTA VISTA</t>
  </si>
  <si>
    <t>ASS MEDIATIONS ET COHESION SOCIALE GROUPE ADDAP 13 AMCS GROUPE ADDAP 13</t>
  </si>
  <si>
    <t>CINEMARSEILLE</t>
  </si>
  <si>
    <t>CRECHE LE PETIT PRINCE</t>
  </si>
  <si>
    <t>ASS DE GESTION ET D ANIMATION DE LA MAISON DES FAMILLES ET DES ASS</t>
  </si>
  <si>
    <t>UNICIL SA D HABITATION A LOYER MODERE</t>
  </si>
  <si>
    <t>INITIATIVE MARSEILLE METROPOLE</t>
  </si>
  <si>
    <t>ASS DES EQUIPEMENTS COLLECTIFS LES ESCOURTINES</t>
  </si>
  <si>
    <t>STE CULTURELLE ET OMNISPORT DE STE MARGUERITE</t>
  </si>
  <si>
    <t>R VALLEE</t>
  </si>
  <si>
    <t>MAISON DE L ARTISANAT ET DES METIERS D ART</t>
  </si>
  <si>
    <t>GROUPE DE MUSIQUE EXPERIMENTALE DE MARSEILLE</t>
  </si>
  <si>
    <t>ASS FAMILIALE DU CENTRE SOCIAL BOIS LEMAITRE</t>
  </si>
  <si>
    <t>CONSEIL MONDIAL DE L'EAU</t>
  </si>
  <si>
    <t>LOGEMENT ET GESTION IMMOBILIERE POUR LA REGION MEDITERRANEENNE</t>
  </si>
  <si>
    <t>METROPOLE D AIX MARSEILLE PROVENCE</t>
  </si>
  <si>
    <t xml:space="preserve">STE CULTURELLE ET OMNISPORT DE STE MARGUERITE </t>
  </si>
  <si>
    <t>ASS DE MEDIATION SOCIALE</t>
  </si>
  <si>
    <t>CENTRE DE L AMITIE JEUNES ET LOISIRS</t>
  </si>
  <si>
    <t>HABITAT MARSEILLE PROVENCE AIX MARSEILLE PROVENCE METROPOLE</t>
  </si>
  <si>
    <t>LIEUX PUBLICS CENTRE NATIONAL DE CREATION DES ARTS DE LA RUE</t>
  </si>
  <si>
    <t>ASS MARSEILLAISE POUR LA GESTION DE CRECHES</t>
  </si>
  <si>
    <t>AIL RABELAIS – LA LIGUE DE L’ENSEIGNEMENT</t>
  </si>
  <si>
    <t>ASSOCIATION SUD FORMATION ASF</t>
  </si>
  <si>
    <t>LA MAISON DES BOUT CHOU</t>
  </si>
  <si>
    <t>ORANE</t>
  </si>
  <si>
    <t>CENTRE REGIONAL DES OEUVRES UNIVERSITAIRES ET SCOLAIRES</t>
  </si>
  <si>
    <t>LE JARDIN ECUREUIL</t>
  </si>
  <si>
    <t>UNION FRANCAISE DES CENTRES DE VACANCES ET DE LOISIRS</t>
  </si>
  <si>
    <t>CITE DES METIERS DE MARSEILLE ET DE PROVENCE ALPES COTE D AZUR</t>
  </si>
  <si>
    <t>ASS FAMILIALE D AIDE A DOMICILE AFAD</t>
  </si>
  <si>
    <t>ASS DES EQUIPEMENTS COLLECTIFS LA CASTELLANE</t>
  </si>
  <si>
    <t>CERCLE DES NAGEURS DE MARSEILLE</t>
  </si>
  <si>
    <t>L ILE AUX ENFANTS 13</t>
  </si>
  <si>
    <t>ASS DE GESTION ET D ANIMATION DU CENTRE SOCIO CULTUREL DEL RIO</t>
  </si>
  <si>
    <t>DANSE 34 PRODUCTIONS</t>
  </si>
  <si>
    <t>REGIE SERVICE 13</t>
  </si>
  <si>
    <t>CTRE SOCIAL FAMILIAL ST GABRIEL CANET BON SECOURS</t>
  </si>
  <si>
    <t>SOUF ASSAMAN AC GUEDJ</t>
  </si>
  <si>
    <t>ASS CULTURELLE D ESPACE LECTURE ET D ECRITURE EN MEDITERRANEE</t>
  </si>
  <si>
    <t>STADE MARSEILLAIS UNIVERSITE CLUB</t>
  </si>
  <si>
    <t>ASS CRECHES MICRO BULLES</t>
  </si>
  <si>
    <t>CENTRE SOCIO CULTUREL D ENDOUME LE 285</t>
  </si>
  <si>
    <t>ASSOCIATION MJ1</t>
  </si>
  <si>
    <t>VACANCES TOURISME ET LOISIRS LEO LAGRANGE</t>
  </si>
  <si>
    <t xml:space="preserve">ASS SPORTIVE ASPTT MARSEILLE </t>
  </si>
  <si>
    <t>VUE SUR LES DOCS</t>
  </si>
  <si>
    <t>CENTRE SOCIAL LA CAPELETTE</t>
  </si>
  <si>
    <t>THEATRE DU CENTAURE</t>
  </si>
  <si>
    <t>BANQUE ALIMENTAIRE DES BDR POUR LA LUTTE CONTRE LA FAIM</t>
  </si>
  <si>
    <t>DEVELOPPEMENT URBAIN DE NOUVEAUX ESPACES SOCIAUX</t>
  </si>
  <si>
    <t>AUBERGE DE JEUNESSE DE BOIS LUSY</t>
  </si>
  <si>
    <t>COSMOS KOLEJ</t>
  </si>
  <si>
    <t>MARSEILLE CENTRE FEDERATION DES ASS DE COMMERCANTS DU CENTRE VILLE DE MLLE</t>
  </si>
  <si>
    <t>CENTRE INTERNATIONAL DE POESIE MARSEILLE</t>
  </si>
  <si>
    <t>ASSOCIATION SAINTE VICTOIRE</t>
  </si>
  <si>
    <t>MUSICATREIZE MOSAIQUES</t>
  </si>
  <si>
    <t>ASS SPORTIVE ASPTT MARSEILLE</t>
  </si>
  <si>
    <t>CRECHE LES ARISTOCHATS</t>
  </si>
  <si>
    <t>CENTRE SOCIAL LA MARTINE</t>
  </si>
  <si>
    <t xml:space="preserve">MARSEILLE NORD HANDBALL </t>
  </si>
  <si>
    <t>INSTITUT NATIONAL DE LA SANTE ET DE LARECHERCHE MEDICALE</t>
  </si>
  <si>
    <t>CREATION DUN LIEU MULTI ACCUEIL PETITEENFANCE A LA FRICHE DE LA BELLE DE MAI</t>
  </si>
  <si>
    <t>MARSEILLE PROVENCE CULTURE MP CULTURE</t>
  </si>
  <si>
    <t>ECOLE NATIONALE SUPERIEURE MARITIME</t>
  </si>
  <si>
    <t>ASS DES EQUIPEMENTS COLLECTIFS BOURRELY</t>
  </si>
  <si>
    <t>FAI AR</t>
  </si>
  <si>
    <t>CENTRE SOCIAL L AGORA</t>
  </si>
  <si>
    <t xml:space="preserve">SPORTS OLYMPIQUES CAILLOLAIS </t>
  </si>
  <si>
    <t>ASS DEPTL PROTECTION DES NOURRISSONS DE L ENFANCE ET DE LA FAMILLE APRONEF</t>
  </si>
  <si>
    <t>ASS DE GESTION ET D ANIMATION DU CENTRE SOCIAL DE MALPASSE</t>
  </si>
  <si>
    <t>CENTRE SOCIO CULTUREL ROY D ESPAGNE</t>
  </si>
  <si>
    <t>CENTRE SOCIO CULTUREL ST GINIEZ MILAN</t>
  </si>
  <si>
    <t>PLAISIR D'OFFRIR</t>
  </si>
  <si>
    <t>CENTRE REGIONAL INFORMATION JEUNESSE PROVENCE ALPES</t>
  </si>
  <si>
    <t>FOYERS ATELIER HANDICAPES</t>
  </si>
  <si>
    <t>FLIP FLAP FLOUP</t>
  </si>
  <si>
    <t xml:space="preserve">UNION SPORT PERS ELECTRICITE ET GAZ </t>
  </si>
  <si>
    <t>CENTRE SOCIAL SAINT JUST LA SOLITUDE</t>
  </si>
  <si>
    <t>CENTRE INTERNATIONAL DE RECHERCHE SUR LE VERRE ET LES ARTS PLASTIQUES</t>
  </si>
  <si>
    <t>ENSEMBLE TELEMAQUE</t>
  </si>
  <si>
    <t>MONTEVIDEO</t>
  </si>
  <si>
    <t>CENTRE DE LOISIRS JEUNES POLICE NATIONALE DDSP 13</t>
  </si>
  <si>
    <t>GRAND PORT MARITIME DE MARSEILLE DMG</t>
  </si>
  <si>
    <t>ACTORAL</t>
  </si>
  <si>
    <t>ASS AIDE AUX MUSIQUES INNOVATRICES</t>
  </si>
  <si>
    <t>FONDATION SAINT JEAN DE DIEU CHRS</t>
  </si>
  <si>
    <t>CENTRE SOCIAL ET CULTUREL DE LA GARDE</t>
  </si>
  <si>
    <t>CENTRE SOCIAL MER ET COLLINE</t>
  </si>
  <si>
    <t>CENTRE BAUSSENQUE</t>
  </si>
  <si>
    <t>LES ATELIERS DE L IMAGE</t>
  </si>
  <si>
    <t>CONSERVATOIRE NATIONAL DES ARTS ET METIERS</t>
  </si>
  <si>
    <t>FULL CONTACT ACADEMY</t>
  </si>
  <si>
    <t>AUTOKAB</t>
  </si>
  <si>
    <t>MASSILIA SPORT EVENT</t>
  </si>
  <si>
    <t>ASS DES EQUIPEMENTS COLLECTIFS AIR BEL</t>
  </si>
  <si>
    <t>CENTRE DE FORMATION ET DE PREPARATION A L EMPLOI CANA</t>
  </si>
  <si>
    <t xml:space="preserve">ASSOCIATION RAP' N BOXE </t>
  </si>
  <si>
    <t>MASSILIA HOCKEY CLUB</t>
  </si>
  <si>
    <t>COMPAGNONS BATISSEURS PROVENCE</t>
  </si>
  <si>
    <t>CENTRE SOCIAL SAINTE ELISABETH DE LA BLANCARDE ET DE SES ENVIRONS</t>
  </si>
  <si>
    <t>ASS DE GESTION ET ANIMATION DU CENTRE SOCIO CULTUREL FRAIS VALLON</t>
  </si>
  <si>
    <t>SUD SIDE CMO</t>
  </si>
  <si>
    <t>SA HLM LE NOUVEAU LOGIS PROVENCAL</t>
  </si>
  <si>
    <t>AGENCE DE VOYAGES IMAGINAIRES</t>
  </si>
  <si>
    <t>FEDERATION FRANCAISE DE VOILE</t>
  </si>
  <si>
    <t>CONTACT CLUB</t>
  </si>
  <si>
    <t>TRIANGLE FRANCE ASTERIDES</t>
  </si>
  <si>
    <t xml:space="preserve">SPORTING CLUB AIR BEL </t>
  </si>
  <si>
    <t>LA CITE ESPACE DE RECITS COMMUNS</t>
  </si>
  <si>
    <t>ECOLE NATIONALE SUPERIEURE DU PAYSAGE</t>
  </si>
  <si>
    <t>UNION LOCALE CLCV 11 12</t>
  </si>
  <si>
    <t xml:space="preserve">OLYMPIQUE DE MARSEILLE ATHLETISME </t>
  </si>
  <si>
    <t>DIPHTONG</t>
  </si>
  <si>
    <t>GENERIK VAPEUR</t>
  </si>
  <si>
    <t>GARDENS</t>
  </si>
  <si>
    <t>ENFANCE ET DIFFERENCE</t>
  </si>
  <si>
    <t>ASS DE LA COMPAGNIE JULIEN LESTEL</t>
  </si>
  <si>
    <t>ATHLETICO MARSEILLE</t>
  </si>
  <si>
    <t>LE CRI DU PORT</t>
  </si>
  <si>
    <t>MARSEILLE OBJECTIF DANSE</t>
  </si>
  <si>
    <t>YACHTING CLUB DE LA POINTE ROUGE</t>
  </si>
  <si>
    <t>ASS DE PROMOTION DE L INGENIERIE SOCIO EDUCATIVE APIS</t>
  </si>
  <si>
    <t xml:space="preserve">UNION SPORTIVE MARSEILLE ENDOUME CATALANS </t>
  </si>
  <si>
    <t>ART PLUS</t>
  </si>
  <si>
    <t>ECOLE REGIONALE D ACTEURS DE CANNES ET MARSEILLE</t>
  </si>
  <si>
    <t>ASS FAMILIALE PARADIS ST GINIEZ</t>
  </si>
  <si>
    <t>ASS PLIF PLAF PLOUF</t>
  </si>
  <si>
    <t>ASS OLYMPIQUE DE MARSEILLE OM</t>
  </si>
  <si>
    <t>COMITE FRANCAIS POUR L UICN UNION MONDIALE POUR LA NATURE</t>
  </si>
  <si>
    <t>MONDIAL LA MARSEILLAISE A PETANQUE</t>
  </si>
  <si>
    <t>TENNIS CLUB DE MARSEILLE</t>
  </si>
  <si>
    <t>ZINC ECM BELLE DE MAI</t>
  </si>
  <si>
    <t>MUSEE DES CIVILISATIONS DE L EUROPE ETDE LA MEDITERRANEE MUCEM</t>
  </si>
  <si>
    <t>CRESCENDO</t>
  </si>
  <si>
    <t>SCI ESTELLE</t>
  </si>
  <si>
    <t>LES PAS PERDUS</t>
  </si>
  <si>
    <t>CABINET LIEUTAUD GESTION</t>
  </si>
  <si>
    <t>ENFANTS D AUJOURD HUI MONDE DE DEMAIN EAMD</t>
  </si>
  <si>
    <t>ASSOCIATION CRECHE DU 285</t>
  </si>
  <si>
    <t xml:space="preserve">CLUB ATHLETIQUE MELLE PHENIX VALENTINOIS </t>
  </si>
  <si>
    <t>ASS RECRE BB</t>
  </si>
  <si>
    <t xml:space="preserve">AVENIR GYMNIQUE DES PINS </t>
  </si>
  <si>
    <t xml:space="preserve">ASSOCIATION SPORTIVE DE MAZARGUES </t>
  </si>
  <si>
    <t>ASS DE DEVELOPPEMENT D ENTREPRISES LOCALES INSERTION ECONOMIQUE ET SOCIAL</t>
  </si>
  <si>
    <t>CREDIT AGRICOLE ALPES PROVENCE CAP</t>
  </si>
  <si>
    <t>LE CABANON DES MINOTS</t>
  </si>
  <si>
    <t>CITY ZEN CAFE</t>
  </si>
  <si>
    <t>ASS CHATEAU DE SERVIERES</t>
  </si>
  <si>
    <t>ASS DE PREFIGURATION DE LA CITE DES ARTS DE LA RUE</t>
  </si>
  <si>
    <t>CHAMBRE DE COMMERCE ET D INDUSTRIE MARSEILLE PROVENCE</t>
  </si>
  <si>
    <t>CLUB DE LA CROISIERE MARSEILLE PROVENCE</t>
  </si>
  <si>
    <t>LES AMIS DU MUSEE SUBAQUATIQUE DE MARSEILLE MSM</t>
  </si>
  <si>
    <t>VELO CLUB LA POMME MARSEILLE</t>
  </si>
  <si>
    <t>GRENADE MOTOSPORT</t>
  </si>
  <si>
    <t>OFFICE DE LA MER MARSEILLE PROVENCE</t>
  </si>
  <si>
    <t>SOL EN SI SOLIDARITE ENFANTS SIDA</t>
  </si>
  <si>
    <t>UNION DES CENTRES SOCIAUX ET SOCIO CULTURELS DES BDR</t>
  </si>
  <si>
    <t>LA CARAVELLE</t>
  </si>
  <si>
    <t>ASS ORIA MULTI ACCUEIL CRECHE HALTE GARDERIE</t>
  </si>
  <si>
    <t>MAISON DES ELEMENTS AUTREMENT ARTISTIQUES REUNIS INDEPENDANTS</t>
  </si>
  <si>
    <t xml:space="preserve">SPORTING CLUB MONTREDON BONNEVEINE </t>
  </si>
  <si>
    <t>ATELIER LORETTE</t>
  </si>
  <si>
    <t>LOUCASOU</t>
  </si>
  <si>
    <t>CONCERTO SOAVE</t>
  </si>
  <si>
    <t xml:space="preserve">ESCRIME PROVENCE </t>
  </si>
  <si>
    <t xml:space="preserve">CERCLE OMNISPORT CULTUREL AMICALE ST JUST </t>
  </si>
  <si>
    <t>ASSOCIATION SAINT JOSEPH AFOR</t>
  </si>
  <si>
    <t>ASS POUR LA VALORISATION DES ESPACES COLLABORATIFS</t>
  </si>
  <si>
    <t>CAIRN</t>
  </si>
  <si>
    <t>LES PETITS LUTINS</t>
  </si>
  <si>
    <t>ASS D AIDE AUX VICTIMES D ACTES DE DELINQUANCE</t>
  </si>
  <si>
    <t>BADABOUM THEATRE</t>
  </si>
  <si>
    <t xml:space="preserve">FEDERATION FRANCAISE DE VOILE </t>
  </si>
  <si>
    <t>MAISON DE LA JEUNE FILLE CENTRE JANE PANNIER</t>
  </si>
  <si>
    <t>POLE VOILE MARSEILLE PROVENCE</t>
  </si>
  <si>
    <t xml:space="preserve">CDCK </t>
  </si>
  <si>
    <t>INSTITUTION DE GESTION SOCIALE DES ARMEES IGESA</t>
  </si>
  <si>
    <t>LES JARDINS OUVRIERS ET FAMILIAUX DE PROVENCE CODER</t>
  </si>
  <si>
    <t>CERCLE MIXTE ERIC BLANC DU BATAILLON DE MARINS POMPIERS DE MARSEILLE</t>
  </si>
  <si>
    <t xml:space="preserve">CLUB ATHLETIQUE GOMBERTOIS </t>
  </si>
  <si>
    <t>CLUB SPORTIF MARSEILLE PCE HANDBALL</t>
  </si>
  <si>
    <t>LES PANIERS DU SHABBAT</t>
  </si>
  <si>
    <t>BUS 31 32</t>
  </si>
  <si>
    <t>JUXTAPOZ</t>
  </si>
  <si>
    <t xml:space="preserve">ENTENTE UNION GLE ARMENIENNE ARDZIV </t>
  </si>
  <si>
    <t xml:space="preserve">UNION SPORTIVE 1ER CANTON </t>
  </si>
  <si>
    <t>ACTA VISTA - LES AMIS DE ROBERT PENCHAUD</t>
  </si>
  <si>
    <t xml:space="preserve">ASSOC SPORT CULT JEUNESSE FELIX PYAT </t>
  </si>
  <si>
    <t xml:space="preserve">ATHLETIC CLUB PHOCEEN </t>
  </si>
  <si>
    <t xml:space="preserve">COMITE ATHLETISME </t>
  </si>
  <si>
    <t>HALTE ACCUEIL LA MAISONNETTE</t>
  </si>
  <si>
    <t>MARSEILLE CONCERTS</t>
  </si>
  <si>
    <t>ASS FAMILIALE ST PIERRE ST PAUL</t>
  </si>
  <si>
    <t>ASS MEDITERRANEENNE DE SOUTIEN CULTUREL ARTISTIQUE ET SPORTIF AMSCAS</t>
  </si>
  <si>
    <t>I MAGO PRODUCTION</t>
  </si>
  <si>
    <t>L ENTREPRISE</t>
  </si>
  <si>
    <t>MARSEILLE VOLLEY 13</t>
  </si>
  <si>
    <t>POLE FRANCE ET ESPOIR GYMNASTIQUE MARSEILLE</t>
  </si>
  <si>
    <t>CENTRE HOSPITALIER REGIONAL DE MLLE</t>
  </si>
  <si>
    <t>CLUB SPORTIF MONTOLIVET BOIS LUZY OMNISPORTS</t>
  </si>
  <si>
    <t>PLAN BLEU POUR L'ENVIRONNEMENT ET LE DÉVELOPPEMENT EN MÉDITERRANÉE</t>
  </si>
  <si>
    <t>FEDERATION DES GROUPEMENTS CORSES</t>
  </si>
  <si>
    <t xml:space="preserve">FOOTBALL CLUB BLANCARDE CHARTREUX FCBC </t>
  </si>
  <si>
    <t>ESPACE CULTUREL MEDITERRANEE</t>
  </si>
  <si>
    <t xml:space="preserve">MARSEILLE SUD OLYMPIQUE ROY D ESPAGNE </t>
  </si>
  <si>
    <t>SHELLAC EXPLOITATION</t>
  </si>
  <si>
    <t xml:space="preserve">SAINT HENRI FOOTBALL CLUB </t>
  </si>
  <si>
    <t xml:space="preserve">BUREL FOOTBALL CLUB </t>
  </si>
  <si>
    <t>LEZARAP ART</t>
  </si>
  <si>
    <t xml:space="preserve">TEAM MARSEILLE BLUE STARS </t>
  </si>
  <si>
    <t>LA FRATERNITE DE LA BELLE DE MAI</t>
  </si>
  <si>
    <t>L ATELIER BERLINGOT</t>
  </si>
  <si>
    <t xml:space="preserve">EOURES CAMOINS TREILLE SPORTS </t>
  </si>
  <si>
    <t>ACCUEIL DE JOUR</t>
  </si>
  <si>
    <t>MUTUALITE FRANCAISE PROVENCE ALPES COTE D AZUR</t>
  </si>
  <si>
    <t>MUSICALE SOCIOCULTURELLE - AMSC</t>
  </si>
  <si>
    <t>INTERNEXTERNE</t>
  </si>
  <si>
    <t>ACTIONS DE RECHERCHE TECHN CULTURELLE ET ARTISTIQUE DVPT ENVIRONNEMENT</t>
  </si>
  <si>
    <t>MARSEILLE EXPOS</t>
  </si>
  <si>
    <t>LES PETITS CANAILLOUS</t>
  </si>
  <si>
    <t>ITINERRANCES</t>
  </si>
  <si>
    <t>LE RETOUR A LA VIE</t>
  </si>
  <si>
    <t>ASS FAMILIALE DU CENTRE VIE DE BONNEVEINE</t>
  </si>
  <si>
    <t>LE P TIT CAMAIEU</t>
  </si>
  <si>
    <t xml:space="preserve">ASS GYMNIQUE DE MONTREDON </t>
  </si>
  <si>
    <t>ASS DE PREFIGURATION INCUBATEUR INTER UNIVERSITAIRE DE ACADEMIE AIX MLLE</t>
  </si>
  <si>
    <t>ASS GRAND LUMINY</t>
  </si>
  <si>
    <t>FEDERATION FRANCAISE DE SQUASH</t>
  </si>
  <si>
    <t>KARWAN</t>
  </si>
  <si>
    <t>MARSEILLE INNOVATION</t>
  </si>
  <si>
    <t>INSTITUT FRANCAIS</t>
  </si>
  <si>
    <t>THEATRE DE LENCHE</t>
  </si>
  <si>
    <t xml:space="preserve">BASKET CLUB VALENTINOIS </t>
  </si>
  <si>
    <t>MARSEILLE AUBAGNE PÊCHE</t>
  </si>
  <si>
    <t>UNION SPORTIVE MARSEILLE ENDOUME CATALANS</t>
  </si>
  <si>
    <t>CIQ - CONFEDERATION GLE DES COMITES D INTERETS DE QUARTIERS</t>
  </si>
  <si>
    <t xml:space="preserve">UNION SPORTIVE MICHELIS </t>
  </si>
  <si>
    <t>AIX MARSEILLE METROPOLE FRENCH TECH</t>
  </si>
  <si>
    <t>MEDINSOFT</t>
  </si>
  <si>
    <t>LOGETRA</t>
  </si>
  <si>
    <t xml:space="preserve">UNION SPORTIVE DES CHEMINOTS DE LA GRANDE BASTIDE </t>
  </si>
  <si>
    <t>CENTRE CULTUREL SAREV</t>
  </si>
  <si>
    <t xml:space="preserve">MARSEILLE CONCERTS </t>
  </si>
  <si>
    <t>13 HABITAT</t>
  </si>
  <si>
    <t>CENTRE HOSPITALIER VALVERT</t>
  </si>
  <si>
    <t>ASSO YOUTH CAMP EXPERIENCES</t>
  </si>
  <si>
    <t>CERCLE SPORTIF MARSEILLE TENNIS CSMT</t>
  </si>
  <si>
    <t>Personnes physiques</t>
  </si>
  <si>
    <t>LOMBARD DAVID</t>
  </si>
  <si>
    <t>INSTITUT DE FORMATION EN PAYSAGE BORTOLI (IFPB)</t>
  </si>
  <si>
    <t>ASS DE LA GARDERIE SAINT FRANCOIS D ASSISE</t>
  </si>
  <si>
    <t>EX NIHILO</t>
  </si>
  <si>
    <t>FOS PROVENCE BASKET</t>
  </si>
  <si>
    <t>HANDI SUD BASKET</t>
  </si>
  <si>
    <t>LES PETITS DEBROUILLARDS PACA</t>
  </si>
  <si>
    <t>OPERA MUNDI</t>
  </si>
  <si>
    <t>TILT</t>
  </si>
  <si>
    <t>DEPART</t>
  </si>
  <si>
    <t>IMAGES ACTES LIEES</t>
  </si>
  <si>
    <t>LA MAISON DES ENFANTS</t>
  </si>
  <si>
    <t>AGORA</t>
  </si>
  <si>
    <t>PITCHOUN ET PITCHOUNETTE</t>
  </si>
  <si>
    <t>ROUDELET FELIBREN DE CHATEAU GOMBERT</t>
  </si>
  <si>
    <t>VIDEOCHRONIQUES</t>
  </si>
  <si>
    <t>INFO A GOGO</t>
  </si>
  <si>
    <t>LIGUE DE PACA DE JUDO JUJITSU KENDO ET DISCIPLINES ASSOCIEES</t>
  </si>
  <si>
    <t>SC 7 RUE BAILLI DES SUFFREN</t>
  </si>
  <si>
    <t>CHÂTEAU DE SERVIÈRES</t>
  </si>
  <si>
    <t>SPORTING CLUB D AIR BEL</t>
  </si>
  <si>
    <t xml:space="preserve">MARSEILLE 5 BASKET BALL </t>
  </si>
  <si>
    <t>ASS LA COMPAGNIE</t>
  </si>
  <si>
    <t>ASS LA PLACE BLANCHE</t>
  </si>
  <si>
    <t>ASS POUR LA PROMOTION DE L ESPACE CULTUREL DE LA BUSSERINE</t>
  </si>
  <si>
    <t>ASS UNIS CITE MEDITERRANEE</t>
  </si>
  <si>
    <t>CAHIN CAHA</t>
  </si>
  <si>
    <t>CENTRE D ANIMATION DES ABEILLES</t>
  </si>
  <si>
    <t>COMITE DEPARTEMENTAL UFOLEP 13</t>
  </si>
  <si>
    <t>EMERGENCES COMPETENCES PROJETS</t>
  </si>
  <si>
    <t>LES BANCS PUBLICS LIEU D EXPERIMENTATIONS CULTURELLES</t>
  </si>
  <si>
    <t>STE NAUTIQUE DE MARSEILLE</t>
  </si>
  <si>
    <t>STUDIOS DU COURS</t>
  </si>
  <si>
    <t>TEAM SCHOELCHER</t>
  </si>
  <si>
    <t>UNION DEPARTEMENTALE DES ASSOCIATIONS FAMILIALES DES BDR UDAF 13</t>
  </si>
  <si>
    <t xml:space="preserve">JEUNESSE SPORTIVE DE ST JULIEN </t>
  </si>
  <si>
    <t xml:space="preserve">PHOCEA CLUB </t>
  </si>
  <si>
    <t>ASS DES INSTANTS VIDEO NUMERIQUES ET POETIQUES</t>
  </si>
  <si>
    <t>FOTOKINO</t>
  </si>
  <si>
    <t>GOLF DE MARSEILLE LA SALETTE</t>
  </si>
  <si>
    <t>LIBRAIRES DU SUD</t>
  </si>
  <si>
    <t>THEATRE DE LA MER</t>
  </si>
  <si>
    <t>FOYERS ET ATELIERS DE PREVENTION</t>
  </si>
  <si>
    <t>ASS SPORTIVE ET CULTURELLE DE LA JEUNESSE DE FELIX PYAT</t>
  </si>
  <si>
    <t>AIDES FEDERATION NATIONALE DELEGATION DEPARTEMENTALE BDR</t>
  </si>
  <si>
    <t xml:space="preserve">CLUB SPORTIF MONTOLIVET BOIS LUZY OMNISPORTS </t>
  </si>
  <si>
    <t xml:space="preserve">MARSEILLE XIII AVENIR </t>
  </si>
  <si>
    <t>LA FABRIKS</t>
  </si>
  <si>
    <t>UNION DES FABRICANTS DE SANTONS DE PROVENCE UFSP</t>
  </si>
  <si>
    <t>COMMUNAUTE ISRAELITE BETH SHALOM</t>
  </si>
  <si>
    <t>INFORMATION MARSEILLE ACCUEIL JEUNES ECOUTE SANTE</t>
  </si>
  <si>
    <t xml:space="preserve">UNION SPORTIVE DE ST MARCEL </t>
  </si>
  <si>
    <t>AIL SAINTE ANNE</t>
  </si>
  <si>
    <t>DOMINICI JEAN MARC</t>
  </si>
  <si>
    <t>ASS DE GESTION DE L INCUBATEUR MULTIMEDIA</t>
  </si>
  <si>
    <t>AUTRES REGARDS</t>
  </si>
  <si>
    <t>FEDERATION DES BDR DU SECOURS POPULAIRE FRANCAIS</t>
  </si>
  <si>
    <t>FONDS REGIONAL D ART CONTEMPORAIN PROVENCE ALPES COTE D AZUR</t>
  </si>
  <si>
    <t>L OFFICINA ATELIER MARSEILLAIS DE PRODUCTION</t>
  </si>
  <si>
    <t>LA LISEUSE</t>
  </si>
  <si>
    <t>LA ZOUZE</t>
  </si>
  <si>
    <t>LES THEATRES DE CUISINE</t>
  </si>
  <si>
    <t>VOL PLANE</t>
  </si>
  <si>
    <t>AMAF</t>
  </si>
  <si>
    <t xml:space="preserve">AMSCAS </t>
  </si>
  <si>
    <t>ASS SPORTIVE DE L AMICALE NOTRE DAME DE BEAUMONT</t>
  </si>
  <si>
    <t>GROUPE DUNES</t>
  </si>
  <si>
    <t>OLYMPIQUE DE MARSEILLE ATHLETISME</t>
  </si>
  <si>
    <t>DIRECTION REGIONALE DES FINANCES PUBLIQUES DE PACA ET DES BDR</t>
  </si>
  <si>
    <t>FRIOUL UN NOUVEAU REGARD</t>
  </si>
  <si>
    <t xml:space="preserve">HANDI SUD BASKET </t>
  </si>
  <si>
    <t>FILM FLAMME</t>
  </si>
  <si>
    <t>UNION NAUTIQUE MARSEILLAISE</t>
  </si>
  <si>
    <t>RESEAUX 13</t>
  </si>
  <si>
    <t>CROIX ROUGE INSERTION</t>
  </si>
  <si>
    <t>AGIR POUR LE DEVELOPPEMENT D ACTIONS D INSERTION ADAI</t>
  </si>
  <si>
    <t>ASSOCIATION POUR LE FESTIVAL MUSIQUES INTERDITES</t>
  </si>
  <si>
    <t>ATELIER MARSEILLAIS D INITIATIVES EN ECOLOGIE URBAINE</t>
  </si>
  <si>
    <t>ATHLETIC SPORT BUSSERINE ASB</t>
  </si>
  <si>
    <t>LA MARELLE</t>
  </si>
  <si>
    <t>LA MESON</t>
  </si>
  <si>
    <t>LE NATUROSCOPE CENTRE D ETUDE ET D INITIATION A L ENVIRONNEMENT</t>
  </si>
  <si>
    <t>LIEUX FICTIFS</t>
  </si>
  <si>
    <t>PLANETE EMERGENCES</t>
  </si>
  <si>
    <t>AMSP – MEDICO SOCIALE DE PROVENCE</t>
  </si>
  <si>
    <t>LOGIREM HLM</t>
  </si>
  <si>
    <t>ALMA METAL</t>
  </si>
  <si>
    <t>ASS MASSILIA MARATHON</t>
  </si>
  <si>
    <t>MARSEILLE ESCRIME CLUB</t>
  </si>
  <si>
    <t>SANTE ALCOOL ET REDUCTION DES RISQUES AUTRES REGARDS NOUVELLES PRATIQUES</t>
  </si>
  <si>
    <t>ASSOCIATION SOCIOCULTURELLE FAMILLES EN ACTION ASC FAMILLES EN ACTION</t>
  </si>
  <si>
    <t>UNION SPORTIVE ET CULTURELLE DE LA ROUVIERE MARSEILLE</t>
  </si>
  <si>
    <t>ASSO SOCIOCULTURELLE DES QUARTIERS FONDACLE LES OLIVES</t>
  </si>
  <si>
    <t>CENT HOSP SPECIALISE EDOUARD TOULOUSE</t>
  </si>
  <si>
    <t xml:space="preserve">CONCERTO SOAVE </t>
  </si>
  <si>
    <t xml:space="preserve">HANDISPORT MARSEILLE </t>
  </si>
  <si>
    <t>PLACE PUBLIQUE</t>
  </si>
  <si>
    <t>POLLY MAGOO</t>
  </si>
  <si>
    <t>CLUB LEO LAGRANGE D'ENDOUME</t>
  </si>
  <si>
    <t>ATELIER PLUS SPORTS</t>
  </si>
  <si>
    <t>MUSIQUE CONTE ETC PRODUCTIONS</t>
  </si>
  <si>
    <t>MAURAGE MARIE</t>
  </si>
  <si>
    <t>ACSM</t>
  </si>
  <si>
    <t>ASS DEP D INFORMATION SUR LE LOGEMENT</t>
  </si>
  <si>
    <t>ASS SPORTIVE DE MAZARGUES</t>
  </si>
  <si>
    <t>ASS VILLE ET CULTURES</t>
  </si>
  <si>
    <t>ASSOC D AIDE AUX JEUNES TRAVAILLEURS</t>
  </si>
  <si>
    <t>CERCLE DE L AVIRON DE MARSEILLE</t>
  </si>
  <si>
    <t>CERCLE NAUTIQUE ET TOURISTIQUE DU LACYDON</t>
  </si>
  <si>
    <t>CLUB DES AMATEURS DE DANSE DE MARSEILLE</t>
  </si>
  <si>
    <t>COMITE DEPARTEMENTAL MARSEILLE MAZARGUES CANOE KAYAK</t>
  </si>
  <si>
    <t>EDUCATION SPORT CULTURE ET SPECTACLE</t>
  </si>
  <si>
    <t>EUPHONIA</t>
  </si>
  <si>
    <t>FEDERATION FRANCAISE D ATHLETISME FFA</t>
  </si>
  <si>
    <t>LANICOLACHEUR</t>
  </si>
  <si>
    <t>LIGUE REGIONALE DE LA FEDE FRANCAISE DE NATATION PROVENCE ALPES COTE D AZUR</t>
  </si>
  <si>
    <t>MERTERRE</t>
  </si>
  <si>
    <t>PARALLELE PLATEFORME POUR LA JEUNE CREATION INTERNATIONALE</t>
  </si>
  <si>
    <t>ROWING CLUB DE MARSEILLE</t>
  </si>
  <si>
    <t>SEPTENTRION ENVIRONNEMENT</t>
  </si>
  <si>
    <t>SPORTING CLUB MONTREDON BONNEVEINE</t>
  </si>
  <si>
    <t>STE MATHEMATIQUE DE FRANCE</t>
  </si>
  <si>
    <t>MAITRES P GIRARD M DURAND O SANTELLI D DE ROUDNEFF M AFLALOU TAKTAK A PEYRE</t>
  </si>
  <si>
    <t>MAITRES V DAVID JF ANSELMO JP LAMETA R FERAUD NOTAIRES ASS D UNE SCP</t>
  </si>
  <si>
    <t xml:space="preserve">FOOTBALL CLUB LOISIRS MALPASSE </t>
  </si>
  <si>
    <t>COOPERATIVE SOLIHA MEDITERRANEE</t>
  </si>
  <si>
    <t>CIQ DE SAINT MENET</t>
  </si>
  <si>
    <t>ANKRI MICHEL</t>
  </si>
  <si>
    <t>LE COIN DES LOISIRS</t>
  </si>
  <si>
    <t>CROCHEMORE JOELLE</t>
  </si>
  <si>
    <t>CTRE PROV GEST IMMO COLIN CEPRO COLIN CEPROGIM COLIN</t>
  </si>
  <si>
    <t>MONGINAUD</t>
  </si>
  <si>
    <t>LE DERNIER CRI</t>
  </si>
  <si>
    <t xml:space="preserve">SUD ACTION MARSEILLE </t>
  </si>
  <si>
    <t>ISY BERAHA</t>
  </si>
  <si>
    <t>STARDUST</t>
  </si>
  <si>
    <t>LE 7EME CONTINENT</t>
  </si>
  <si>
    <t>ACTION DE COORDINATION DE LIEUX ET D ACCUEIL AUX PERSONNES AGEES</t>
  </si>
  <si>
    <t>ASSOCIATION DE LA FONDATION ETUDIANTE POUR LA VILLE AFEV</t>
  </si>
  <si>
    <t>CAP AU NORD ENTREPRENDRE</t>
  </si>
  <si>
    <t>L AVI SOURIRE</t>
  </si>
  <si>
    <t>LES ENTREPRENEURS DE L HUVEAUNE VALLEE</t>
  </si>
  <si>
    <t>MARSEILLE XIII AVENIR</t>
  </si>
  <si>
    <t>PHONOPACA PAM POLE DE COOPERATION DES ACTEURS FILIERE MUSICALE PACA ET CORSE</t>
  </si>
  <si>
    <t>SCOUTS ET GUIDES DE FRANCE</t>
  </si>
  <si>
    <t>TEAM JUDO JUJITSU</t>
  </si>
  <si>
    <t>UNION SPORTIVE 1ER CANTON</t>
  </si>
  <si>
    <t>UNION SPORTIVE PERSONNEL ELECTRICITE GAZ</t>
  </si>
  <si>
    <t>NEUROCHLORE</t>
  </si>
  <si>
    <t xml:space="preserve">ASSOCIATION DES COURS L APRES MIDI </t>
  </si>
  <si>
    <t>BUREL FOOTBALL CLUB</t>
  </si>
  <si>
    <t>CTRE REGIONAL DE DOCUMENTATION INFO ET ACTIONS DE PREVENTION SUR LE SIDA</t>
  </si>
  <si>
    <t>SAINT HENRI FOOTBALL CLUB</t>
  </si>
  <si>
    <t>L OEUVRE DON BOSCO</t>
  </si>
  <si>
    <t>CIQ MENPENTI</t>
  </si>
  <si>
    <t xml:space="preserve">COMITE DEPARTEMENTAL 13 KARATE </t>
  </si>
  <si>
    <t>CATALOGUE DU SENSIBLE</t>
  </si>
  <si>
    <t>CROCHEMORE EMMA</t>
  </si>
  <si>
    <t>LES VOIES DU CHANT</t>
  </si>
  <si>
    <t>ENTREPRISES 13 POUR L EMPLOI</t>
  </si>
  <si>
    <t>LES CLES DE LA CITE</t>
  </si>
  <si>
    <t>MARSEILLE NORD HANDBALL</t>
  </si>
  <si>
    <t xml:space="preserve">ATHLETICO MARSEILLE </t>
  </si>
  <si>
    <t>PINATEL FRERES</t>
  </si>
  <si>
    <t>CENTRE COMMUNAUTAIRE DE LA ROSE</t>
  </si>
  <si>
    <t>PIANO AND CO</t>
  </si>
  <si>
    <t>COMPAGNIE APRES LA PLUIE</t>
  </si>
  <si>
    <t>ARTS THEATRE ET CLAQUETTES COMPAGNIE PHILIPPE CHAGOT</t>
  </si>
  <si>
    <t>ACCES AU DROIT DES ENFANTS ET DES JEUNES</t>
  </si>
  <si>
    <t>ASS DES COM ARTISANS ET PROF LIBERALESJOLIETTE REP SCHUMAN DUNK BD DES DAMES</t>
  </si>
  <si>
    <t>ASS POUR LE DEVELOPPEMENT ET L INFO SUR LES METIERS ET EMPLOIS METIERAMA</t>
  </si>
  <si>
    <t>CLUB DE VOLLEY BALL DES CATALANS</t>
  </si>
  <si>
    <t>EUROCIRCLE</t>
  </si>
  <si>
    <t>FOOTBALL ASSOCIATION MARSEILLE FEMININ</t>
  </si>
  <si>
    <t>JEUNESSE OLYMPIQUE ST GABRIEL</t>
  </si>
  <si>
    <t>LA BALEINE QUI DIT VAGUES</t>
  </si>
  <si>
    <t>LE CLUB DES MARSEILLAISES</t>
  </si>
  <si>
    <t>LE TIPI ENSEMBLE CONTRE L EXCLUSION SEROPOSITIFS OU NON PARTAGEONS CREONS</t>
  </si>
  <si>
    <t>LES ASSO S</t>
  </si>
  <si>
    <t>LES BALLETS DE LA PARENTHESE</t>
  </si>
  <si>
    <t>MAAVAR</t>
  </si>
  <si>
    <t>ORGANISATION PORTE AVION</t>
  </si>
  <si>
    <t>OVALE BEACH</t>
  </si>
  <si>
    <t>RESODYS</t>
  </si>
  <si>
    <t>SKAPPA</t>
  </si>
  <si>
    <t>TOULON VAR TECHNOPOLE TVT INNOVATION</t>
  </si>
  <si>
    <t>TREIZE B BALLIN 13 B BALLIN</t>
  </si>
  <si>
    <t>UNION DES ASS REG DES ACCUEILS VILLES FRANCAISES DITE UNION NAT DES AVF</t>
  </si>
  <si>
    <t>P CHARRIAUD R GENET SPITZER G REY</t>
  </si>
  <si>
    <t>Communes</t>
  </si>
  <si>
    <t>COMMUNE DE CARNOUX EN PROVENCE</t>
  </si>
  <si>
    <t>CERCLE DE SAINT JULIEN</t>
  </si>
  <si>
    <t>LA BELLE DE MAI</t>
  </si>
  <si>
    <t>SCI CAPUCINS</t>
  </si>
  <si>
    <t>13 A TIPIK</t>
  </si>
  <si>
    <t>COMITE DEPARTEMENTAL D EDUCATION ET DEPROMOTION DE LA SANTE DES BDR CODEPS13</t>
  </si>
  <si>
    <t>ENTENTE UNION GENERALE ARMENIENNE ASS SPORTIVE ARDZIV</t>
  </si>
  <si>
    <t>LES COMMERCES DE LA BUTTE</t>
  </si>
  <si>
    <t xml:space="preserve">MARSEILLE DOLFIN </t>
  </si>
  <si>
    <t>PEUPLE ET CULTURE MARSEILLE</t>
  </si>
  <si>
    <t>UNION SPORTIVE DES CHEMINOTS MARSEILLAIS</t>
  </si>
  <si>
    <t>JP DECORPS I DECORPS L SERRI A DECORPS</t>
  </si>
  <si>
    <t>TELLINE</t>
  </si>
  <si>
    <t>LA CRIATURA</t>
  </si>
  <si>
    <t>ARTS ET MUSIQUES EN PROVENCE</t>
  </si>
  <si>
    <t xml:space="preserve">JEUNESSE SPORTIVE ARMENIENNE DE ST ANTOINE </t>
  </si>
  <si>
    <t xml:space="preserve">MARSEILLE ESCRIME CLUB </t>
  </si>
  <si>
    <t>GELEX</t>
  </si>
  <si>
    <t>ASS DES AMIS DE SAINT VICTOR</t>
  </si>
  <si>
    <t>COUVEUSE INTERFACE</t>
  </si>
  <si>
    <t>DES PSYS DANS LA CITE</t>
  </si>
  <si>
    <t>EMOUVANCE</t>
  </si>
  <si>
    <t>ENSEMBLE C BARRE</t>
  </si>
  <si>
    <t>INTER MADE</t>
  </si>
  <si>
    <t>LA COMPAGNIE NINE SPIRIT</t>
  </si>
  <si>
    <t>LA MAISON DU VALLON</t>
  </si>
  <si>
    <t>ZIMZAM</t>
  </si>
  <si>
    <t>LA LICORNE MARSEILLE</t>
  </si>
  <si>
    <t>ETABLISSEMENT REGIONAL LEO LAGRANGE</t>
  </si>
  <si>
    <t xml:space="preserve">ASSOCIATION FESTIVAL DES RIVES LE PERCOLATEUR </t>
  </si>
  <si>
    <t>OICEM – ORGANISATION INTERN.CONTRE L’ESCLAVAGE MODERNE (EX ESCLAVAGE TOLERANCE ZERO)</t>
  </si>
  <si>
    <t>FORMATION ET METIER</t>
  </si>
  <si>
    <t>HP DECORATION</t>
  </si>
  <si>
    <t>LES SCIENCES PARALLELES</t>
  </si>
  <si>
    <t>SKI CLUB MARSEILLE ST ANTOINE</t>
  </si>
  <si>
    <t>STE FSE STOMATOLOGIE CHIRURGIE MAXILLO FACIALE CHIRURGIE ORALE</t>
  </si>
  <si>
    <t>TENNIS CLUB DE SAINT JULIEN</t>
  </si>
  <si>
    <t>JLR</t>
  </si>
  <si>
    <t xml:space="preserve">JEUNESSE OLYMPIQUE ST GABRIEL </t>
  </si>
  <si>
    <t>ACCORDS EN SCENE</t>
  </si>
  <si>
    <t>ADDICTION MEDITERRANEE</t>
  </si>
  <si>
    <t>CENTRE MEDITERRANEEN DE LA COMMUNICATION AUDIO VISUELLE</t>
  </si>
  <si>
    <t>CLUB ATHLETIQUE GOMBERTOIS</t>
  </si>
  <si>
    <t>COMME JE L ENTENDS LES PRODUCTIONS</t>
  </si>
  <si>
    <t>COMPAGNIE DU LAMPARO</t>
  </si>
  <si>
    <t>DES COURTS L APRES MIDI</t>
  </si>
  <si>
    <t>L ART DE VIVRE</t>
  </si>
  <si>
    <t>LES RESTAURANTS DU COEUR RELAIS DU COEUR DES BDR</t>
  </si>
  <si>
    <t>MARSEILLE O JUDO</t>
  </si>
  <si>
    <t>ORANGE BLEUE</t>
  </si>
  <si>
    <t>OU</t>
  </si>
  <si>
    <t>PLANETE MER</t>
  </si>
  <si>
    <t>SOLEA</t>
  </si>
  <si>
    <t>TECHNE</t>
  </si>
  <si>
    <t>TETINES ET BIBERONS</t>
  </si>
  <si>
    <t>ROBERT EP COPPOLA JOSEE</t>
  </si>
  <si>
    <t>DESTINATION FAMILLES</t>
  </si>
  <si>
    <t>FOYERS ET ATELIERS HANDICAPÉS (AFAH)</t>
  </si>
  <si>
    <t>CENTRE NATIONAL DE LA RECHERCHE SCIENTIFIQUE PACAC</t>
  </si>
  <si>
    <t xml:space="preserve">ASSOCIATION SPORTIVE DE SAINTE MARGUERITE </t>
  </si>
  <si>
    <t>HARMONIE DE L ESTAQUE GARE ASS MUSICALLOISIRS ET CULTURE POPULAIRE</t>
  </si>
  <si>
    <t xml:space="preserve">PROVENCE BOXE FRANCAISE </t>
  </si>
  <si>
    <t>SCI LA PROVENCALE</t>
  </si>
  <si>
    <t>CHERGUI EP BENABDELKADER FATMA</t>
  </si>
  <si>
    <t>UNE TERRE CULTURELLE</t>
  </si>
  <si>
    <t>SPORTS OLYMPIQUES CAILLOLAIS</t>
  </si>
  <si>
    <t xml:space="preserve">CELTIC DE MARSEILLE NATATION </t>
  </si>
  <si>
    <t xml:space="preserve">ASSOCIATION SPORTIVE ET CULTUTELLE LA BATARELLE </t>
  </si>
  <si>
    <t xml:space="preserve">FOOTBALL CLUB LA ROSE 13 </t>
  </si>
  <si>
    <t>IMMOBILIERE BERNARD HELME</t>
  </si>
  <si>
    <t>EPLEFPA-ETS PUBLIC</t>
  </si>
  <si>
    <t>META 2</t>
  </si>
  <si>
    <t>ADCOMEAM</t>
  </si>
  <si>
    <t>ASS COLA PRODUCTION</t>
  </si>
  <si>
    <t>ASSOCIATION L ILE AUX ENFANTS</t>
  </si>
  <si>
    <t>ATELIER VIS A VIS</t>
  </si>
  <si>
    <t>CLUB REGIONAL DES ENTREPRISES POUR L INSERTION CREPI MEDITERRANEE</t>
  </si>
  <si>
    <t>COLLECTIFKO POINT COM</t>
  </si>
  <si>
    <t>HORIZONTES DEL SUR</t>
  </si>
  <si>
    <t>MOUVEMENT FRANCAIS POUR LE PLANNING FAMILIAL ASS DEPARTEMENTALE DES BDR</t>
  </si>
  <si>
    <t>VALLEE DE L HUVEAUNE RUGBY CLUB MLLE MARSEILLE HUVEAUNE</t>
  </si>
  <si>
    <t>COORDINATION DES COMBATTANTS DES BDR</t>
  </si>
  <si>
    <t xml:space="preserve">ASSOCIATION AVI SOURIRE (AAS) 4 RUE LAZZARINE 12EME </t>
  </si>
  <si>
    <t xml:space="preserve">YACHTING CLUB DE LA POINTE ROUGE </t>
  </si>
  <si>
    <t xml:space="preserve">MARSEILLE BASKET CLUB </t>
  </si>
  <si>
    <t>ASS DE GESTION ET D ANIMATIONS DE LA MAISON DES FAMILLES ET DES ASS</t>
  </si>
  <si>
    <t>BUDOKAN MAZARGUES</t>
  </si>
  <si>
    <t>TOUT UN MONDE</t>
  </si>
  <si>
    <t xml:space="preserve">NATATION SAUVETAGE DU LACYDON </t>
  </si>
  <si>
    <t xml:space="preserve">MASSILIA SPORT EVENT </t>
  </si>
  <si>
    <t xml:space="preserve">KM 42.195 MARSEILLE </t>
  </si>
  <si>
    <t>LE FACTEUR INDEPENDANT</t>
  </si>
  <si>
    <t xml:space="preserve">VUE SUR LES DOCS </t>
  </si>
  <si>
    <t>LE JARDIN DE GIBRALTAR</t>
  </si>
  <si>
    <t>APAJH – ADULTES ET JEUNES HANDICAPES</t>
  </si>
  <si>
    <t>ACTION DE SOLIDARITE DE MARSEILLE</t>
  </si>
  <si>
    <t>ANIMA THEATRE</t>
  </si>
  <si>
    <t>APPROCHES CULTURES ET TERRITOIRES</t>
  </si>
  <si>
    <t>ASS LES ENTREPRENEURIALES EN PACA ALEP</t>
  </si>
  <si>
    <t>ASS POUR LE DROIT A L INITIATIVE ECONOMIQUE</t>
  </si>
  <si>
    <t>ASS REGARDS DE PROVENCE</t>
  </si>
  <si>
    <t>ASSOCIATION CUBE</t>
  </si>
  <si>
    <t>ASSOCIATION LES DITS SONT DE LA</t>
  </si>
  <si>
    <t>ASSOCIATION SPORTIVE HELVETIQUE DE MARSEILLE SHM</t>
  </si>
  <si>
    <t>ATELIER BLEU DU CAP DE L AIGLE</t>
  </si>
  <si>
    <t>AUTO SUPPORT D USAGERS EX USAGERS DE DROGUES</t>
  </si>
  <si>
    <t>BUREAU DES GUIDES GR2013</t>
  </si>
  <si>
    <t>CARTOUN SARDINES THEATRE</t>
  </si>
  <si>
    <t>CLUB GYMNIQUE DE BONNEVEINE</t>
  </si>
  <si>
    <t>CLUB GYMNIQUE DE SAINT GINIEZ</t>
  </si>
  <si>
    <t>COLLECTIF SANTE JEUNES DU PAYS AUBAGNAIS</t>
  </si>
  <si>
    <t>COLLECTIF VELOS EN VILLE</t>
  </si>
  <si>
    <t>COMPAGNIE DEMESTEN TITIP</t>
  </si>
  <si>
    <t>DIEM PERDIDI</t>
  </si>
  <si>
    <t>DOCUMENTS D ARTISTES</t>
  </si>
  <si>
    <t>FEDE NATIONALE DES CIES DE THEATRE ET ANIMATION COMITE DEPTL 13</t>
  </si>
  <si>
    <t>FEDERATION SPORTIVE ET GYMNIQUE DU TRAVAIL COMITE DEPARTEMENTAL DES BDR</t>
  </si>
  <si>
    <t>INITIATIVES ET EDUCATION DE LA JEUNESSE A L ENVIRONNEMENT</t>
  </si>
  <si>
    <t>LATINISSIMO FIESTA DES SUDS</t>
  </si>
  <si>
    <t>LIBERTIVORES</t>
  </si>
  <si>
    <t>MARSEILLE TECHNOTEAM 13</t>
  </si>
  <si>
    <t>MASSILIA BARBELL CLUB</t>
  </si>
  <si>
    <t>MEDECINS DU MONDE DELEGATION REGIONALE PACA</t>
  </si>
  <si>
    <t>MEDITERRANEAN PROTECTED AREAS NETWORK</t>
  </si>
  <si>
    <t>OLYMPIQUE MARSEILLE CYCLISME</t>
  </si>
  <si>
    <t>PINK SPORT</t>
  </si>
  <si>
    <t>POINT SUD</t>
  </si>
  <si>
    <t>PROJET DE CENTRE DE SANTE COMMUNAUTAIRE MARSEILLAIS</t>
  </si>
  <si>
    <t>RESEAU SANTE MARSEILLE SUD</t>
  </si>
  <si>
    <t>SOLIDARITE PROVENCE AMERIQUE DU SUD</t>
  </si>
  <si>
    <t>TEAM MARSEILLE BLUE STARS</t>
  </si>
  <si>
    <t>TENNIS CLUB LA FOURRAGERE ASPTT</t>
  </si>
  <si>
    <t>THEATRE DE L EGREGORE</t>
  </si>
  <si>
    <t>UNION SPORTIVE DES CHEMINOTS DE LA GRANDE BASTIDE</t>
  </si>
  <si>
    <t>DESPAUX CALLIOS THOMAS MARIE</t>
  </si>
  <si>
    <t>KANDILOV LEVON</t>
  </si>
  <si>
    <t>CHANCELLERIE UNIVERSITE AIX MARSEILLE</t>
  </si>
  <si>
    <t>SUD CULTURE</t>
  </si>
  <si>
    <t>AMICALE CYCLISTE MARSEILLE EST</t>
  </si>
  <si>
    <t>TABASCO VIDEO</t>
  </si>
  <si>
    <t>FEDERATION NATIONALE DU MÉRITE MARITIME MÉDAILLE D'HONNEUR</t>
  </si>
  <si>
    <t>ASS SPORTIVE ET CULTURELLE ALGERNON</t>
  </si>
  <si>
    <t>CENTRE EDMOND FLEG</t>
  </si>
  <si>
    <t>LES ALPES DE LUMIERE</t>
  </si>
  <si>
    <t>LE SOMMELIER</t>
  </si>
  <si>
    <t>ASS POUR LA PREVENTION DE LA POLLUTIONATMOSPHERIQUE APPA</t>
  </si>
  <si>
    <t>ASSOCIATION MARSEILLE DIABETE AMD</t>
  </si>
  <si>
    <t>ASSOCIATION SYNERGIES FRAIS VALLON</t>
  </si>
  <si>
    <t>COLOMBE RECORDS</t>
  </si>
  <si>
    <t>ERD O</t>
  </si>
  <si>
    <t>FILMS FEMMES MEDITERRANEE</t>
  </si>
  <si>
    <t>FONDS SOCIAL JUIF UNIFIE</t>
  </si>
  <si>
    <t>LA COMPAGNIE DU JOUR AU LENDEMAIN</t>
  </si>
  <si>
    <t>LEDA ATOMICA MUSIQUE</t>
  </si>
  <si>
    <t xml:space="preserve">MMCK </t>
  </si>
  <si>
    <t>POSITIVE PLANET FRANCE PPF</t>
  </si>
  <si>
    <t>ASSOCIATION NATIONALE LE REFUGE</t>
  </si>
  <si>
    <t>APCAR</t>
  </si>
  <si>
    <t>AME D'ARTISTE</t>
  </si>
  <si>
    <t>CABINET LAUGIER FINE</t>
  </si>
  <si>
    <t>ENERGIE SOLIDARITE 13</t>
  </si>
  <si>
    <t>POLETTI MICHELE</t>
  </si>
  <si>
    <t>LES JARDINS DE JULIEN</t>
  </si>
  <si>
    <t>CIQ DES OLIVES</t>
  </si>
  <si>
    <t>GROUPEMENT DE DEFENSE CONTRE LES ORGANISMES NUISIBLES DES CULTURES DE MARSEILLE</t>
  </si>
  <si>
    <t>ACTIONS GLOBALES D ENSEIGNEMENT DE SOUTIEN CULTUREL ET ARTISTIQUE</t>
  </si>
  <si>
    <t>ARTONIK</t>
  </si>
  <si>
    <t>ASS ASTHME ET ALLERGIES</t>
  </si>
  <si>
    <t>ASS SPORTIVE ET CULTURELLE VIVAUX SAUVAGERE 10EME ASCVS 10 EME</t>
  </si>
  <si>
    <t>ATHLETIC CLUB PHOCEEN</t>
  </si>
  <si>
    <t>BGE PROVENCE ALPES MEDITERRANNEE ACCES CONSEIL BGE ACCES CONSEIL</t>
  </si>
  <si>
    <t>CAMI BOUCHES DU RHONE</t>
  </si>
  <si>
    <t>DIFFUSIONS DES OEUVRES MARSEILLAISES DOM</t>
  </si>
  <si>
    <t>FACE SUD PROVENCE</t>
  </si>
  <si>
    <t>FEDE AVEUGLES ET HANDICAPES VISUELS DE FRANCE UNION PCALE DES AVEUGLES</t>
  </si>
  <si>
    <t>FLAMANTS CLUB LOISIRS MALPASSE</t>
  </si>
  <si>
    <t>IMAGES DE VILLE IMAGES DE VIE</t>
  </si>
  <si>
    <t>JAZZ SUR LA VILLE</t>
  </si>
  <si>
    <t>LA FABULERIE</t>
  </si>
  <si>
    <t>LA PART DU PAUVRE</t>
  </si>
  <si>
    <t>MARSEILLE PROVENCE SKI TEAM</t>
  </si>
  <si>
    <t>MATHIEU MA FILLE FOUNDATION</t>
  </si>
  <si>
    <t>PAS A PART BOUCHES DU RHONE</t>
  </si>
  <si>
    <t>SECOURS CATHOLIQUE</t>
  </si>
  <si>
    <t>SOLIANE</t>
  </si>
  <si>
    <t>SOLIHA PROVENCE</t>
  </si>
  <si>
    <t>DULU ALEXANDRA</t>
  </si>
  <si>
    <t>GAUTIER PHILIPPE</t>
  </si>
  <si>
    <t>GOUMRI FATIMA</t>
  </si>
  <si>
    <t>VANNIER ANNE SOPHIE</t>
  </si>
  <si>
    <t>ENERGIE SOLIDAIRE 13</t>
  </si>
  <si>
    <t>GROUPE SAINT ELOI DE CHATEAU GOMBERT</t>
  </si>
  <si>
    <t>SOLARIS</t>
  </si>
  <si>
    <t>CROIX ROUGE FRANÇAISE</t>
  </si>
  <si>
    <t>SCI LOERREF</t>
  </si>
  <si>
    <t xml:space="preserve">COMITE 13 HAND BALL </t>
  </si>
  <si>
    <t>LES ÂNES DE CHÂTEAU GOMBERT</t>
  </si>
  <si>
    <t>ICI ET LA</t>
  </si>
  <si>
    <t>LES TETES DE L ART</t>
  </si>
  <si>
    <t>HORS PISTES</t>
  </si>
  <si>
    <t>SOS CANCER DU SEIN REGION PACA CORSE</t>
  </si>
  <si>
    <t>SPORT INITIATIVE ET LOISIR BLEU SIEL BLEU</t>
  </si>
  <si>
    <t>SURFRIDER FOUNDATION EUROPE</t>
  </si>
  <si>
    <t>RESEAU CANOPE</t>
  </si>
  <si>
    <t>AMAP ASS PR LE MAINTIEN D’ 1 AGRICULTURE PAYSANNE 14 TRAVERSE DE LA MICHELE 13015</t>
  </si>
  <si>
    <t>AMIS DES AYGALADES</t>
  </si>
  <si>
    <t>CIQ ACCATES BORELS - 15ÈME</t>
  </si>
  <si>
    <t>PAROLES VIVES</t>
  </si>
  <si>
    <t>ANCIEN ET AMIS DE BAD EL OUED</t>
  </si>
  <si>
    <t>GRIGNAN JOSE ET FILLES</t>
  </si>
  <si>
    <t>BOULE DE LA GOUFFONE</t>
  </si>
  <si>
    <t>NATIONALE DES RAPATRIÉS D’ORANIE ET LEURS AMIS</t>
  </si>
  <si>
    <t>AMICALE NAT DES ENFANTS ALGEROIS</t>
  </si>
  <si>
    <t xml:space="preserve">ASSOCIATION SPORTIVE CULTURELLE VIVAUX SAUVAGERE 1 </t>
  </si>
  <si>
    <t>EL BOUHALI VVE MOUHEB FATIMA</t>
  </si>
  <si>
    <t>ASS AIDE AIDANTS NATURELS PERS AGEES OU HANDICAPEES EN PERTE D AUTONOMIE</t>
  </si>
  <si>
    <t>ASSOCIATION D AIDE AUX POPULATIONS PRECAIRES ET IMMIGREES AAPPI</t>
  </si>
  <si>
    <t>CANCER AIDE INFORMATION RESEAU D ENTREPRENEURS 13 CAIRE 13</t>
  </si>
  <si>
    <t>CINEMEMOIRE NET</t>
  </si>
  <si>
    <t>CLUB LA PELLE</t>
  </si>
  <si>
    <t>COMPAGNIE A TABLE</t>
  </si>
  <si>
    <t>DIDASCALIES AND CO</t>
  </si>
  <si>
    <t>DIVERSITE ET HANDICAP</t>
  </si>
  <si>
    <t>JEUNESSE SPORTIVE ARMENIENNE DE ST ANTOINE</t>
  </si>
  <si>
    <t>JEUNESSE SPORTIVE DE ST JULIEN</t>
  </si>
  <si>
    <t>LE THEATRE DE AJMER</t>
  </si>
  <si>
    <t>LES AMIS DU MUSEE CYRANO DE BERGERAC</t>
  </si>
  <si>
    <t>MOUVEMENT POUR LE DEVELOPPEMENT SOCIALLOCAL MDSL</t>
  </si>
  <si>
    <t>ROBINS DES VILLES</t>
  </si>
  <si>
    <t>UN OCEAN DE VIE</t>
  </si>
  <si>
    <t>UNION SPORTIVE MICHELIS</t>
  </si>
  <si>
    <t>VOILES AU LARGE MARSEILLE</t>
  </si>
  <si>
    <t>VOIX POLYPHONIQUES</t>
  </si>
  <si>
    <t>GIRAUDON VVE BAGNIS FRANCOISE</t>
  </si>
  <si>
    <t>ASS CHRISTOPHE</t>
  </si>
  <si>
    <t>CULTUELLE ORTHODOXE RUSSE</t>
  </si>
  <si>
    <t xml:space="preserve">MASSILIA KITE </t>
  </si>
  <si>
    <t>ASS SPORTS ET LOISIRS DES AVEUGLES ET AMBLYOPES</t>
  </si>
  <si>
    <t>RELAIS ENFANTS PARENTS PACA</t>
  </si>
  <si>
    <t>ASS DES INGENIEURS DE L ECOLE CENTRALEMARSEILLE AIECM</t>
  </si>
  <si>
    <t>COSENS</t>
  </si>
  <si>
    <t>UNION SPORTIVE DE ST MARCEL</t>
  </si>
  <si>
    <t>VOYONS VOIR ART CONTEMPORAIN ET TERRITOIRE</t>
  </si>
  <si>
    <t>CIQ DES GOUDES</t>
  </si>
  <si>
    <t>SCI MARECHAL FOCH</t>
  </si>
  <si>
    <t xml:space="preserve">SPORT ATHLETIQUE DE ST ANTOINE </t>
  </si>
  <si>
    <t>CLUB DE JEUNES DE SAINT ANDRÉ</t>
  </si>
  <si>
    <t>AVENIR GYMNIQUE DES PINS</t>
  </si>
  <si>
    <t>AVENIR SANTE FRANCE</t>
  </si>
  <si>
    <t xml:space="preserve">ECOLE NATIONALE DE DANSE DE MARSEILLE </t>
  </si>
  <si>
    <t>FONDATION HOPITAL AMBROISE PARE HOPITAL EUROPEEN</t>
  </si>
  <si>
    <t>FOOTBALL CLUB BLANCARDE CHARTREUX FCBC</t>
  </si>
  <si>
    <t>HANDISPORT MARSEILLE</t>
  </si>
  <si>
    <t>INCITTA</t>
  </si>
  <si>
    <t>L ECOLE DU CHAT PHOCEENNE</t>
  </si>
  <si>
    <t>MARSEILLE 5 BASKET BALL</t>
  </si>
  <si>
    <t>MARSEILLE BEACH TEAM</t>
  </si>
  <si>
    <t>MICRO FOCUS</t>
  </si>
  <si>
    <t>P SILO</t>
  </si>
  <si>
    <t>PARCOURS LE MONDE SUD EST</t>
  </si>
  <si>
    <t>ROND POINT PROJECTS MARSEILLE</t>
  </si>
  <si>
    <t>SARDINES TRIATHLON</t>
  </si>
  <si>
    <t>SEPTIEME CIEL</t>
  </si>
  <si>
    <t>SPORTING CLUB FRAIS VALLON SCFV</t>
  </si>
  <si>
    <t>WOULIB</t>
  </si>
  <si>
    <t>BONNARD LUC</t>
  </si>
  <si>
    <t>CATANIA SARAH RACHEL</t>
  </si>
  <si>
    <t>SANTIAGO CHRISTOPHER</t>
  </si>
  <si>
    <t>SIGWALD JEROME</t>
  </si>
  <si>
    <t>VITTI DAVIDE</t>
  </si>
  <si>
    <t>UNION POUR LA GESTION DES ETS DES CAISSES ASS MAL PACA CORSE UGECAM</t>
  </si>
  <si>
    <t>ADPEP</t>
  </si>
  <si>
    <t>DOUDON MARCEL</t>
  </si>
  <si>
    <t xml:space="preserve">EXTERIEUR NUIT </t>
  </si>
  <si>
    <t>NOTRE DAME FOOTBALL AMERICAIN EN PROVENCE</t>
  </si>
  <si>
    <t>SOCIETE PROVENÇALE DES CHASSEURS REUNIS</t>
  </si>
  <si>
    <t>AMICALE SOUVENIR SAINT EUGENOIS</t>
  </si>
  <si>
    <t>CSF – DELEG.GEN. SOUVENIR FRANÇAIS</t>
  </si>
  <si>
    <t>SF13 – SOUVENIR FRANÇAIS COMITÉ</t>
  </si>
  <si>
    <t>ECOLE CENTRALE DE MARSEILLE</t>
  </si>
  <si>
    <t>ALPHABETVILLE</t>
  </si>
  <si>
    <t>ASS P POSTER</t>
  </si>
  <si>
    <t>BETEL FRANCE</t>
  </si>
  <si>
    <t>INSTITUT DE GERONTOLOGIE SOCIALE</t>
  </si>
  <si>
    <t>LES SENTINELLES EGALITE</t>
  </si>
  <si>
    <t xml:space="preserve">SARDINES TRIATHLON </t>
  </si>
  <si>
    <t>ASS MUSICALE SOCIO CULTURELLE</t>
  </si>
  <si>
    <t xml:space="preserve">POLE FRANCE ET ESPOIR GYMNASTIQUE MARSEILLE </t>
  </si>
  <si>
    <t>TASSY CHRISTINE</t>
  </si>
  <si>
    <t xml:space="preserve">CLUB LA PELLE </t>
  </si>
  <si>
    <t xml:space="preserve">SCOUTS ET GUIDES DE FRANCE </t>
  </si>
  <si>
    <t>LIGUE REGIONALE DE VOLLEY BALL PACA</t>
  </si>
  <si>
    <t>ROUVIERE PATRICK</t>
  </si>
  <si>
    <t>LINA</t>
  </si>
  <si>
    <t>REJOIGNEZ NOUS POUR LA CULTURE ET LES LOISIRS</t>
  </si>
  <si>
    <t>ASSOCIATION POUR LA REALISATION ET LE DEVELOPPEMENT AUDIOVISUEL ARDA</t>
  </si>
  <si>
    <t>SOCIETE D'HORTICULTURE ET D'ARBORICULTURE DES BDR</t>
  </si>
  <si>
    <t>ASSOCIATION CULTURELLE DES FRANÇAIS D’ALGÉRIE</t>
  </si>
  <si>
    <t>LA CORDÉE</t>
  </si>
  <si>
    <t>CLUB OMNISPORT DE SAINT-JULIEN</t>
  </si>
  <si>
    <t>AFRISANTE</t>
  </si>
  <si>
    <t>ASS DE POLITIQUE CRIMINELLE APPLIQUEE ET DE REINSERTION SOCIALE APCARS</t>
  </si>
  <si>
    <t>ASS DE SOUTIEN A LA MEDIATION ET AUX ANTENNES JURIDIQUES</t>
  </si>
  <si>
    <t>ASS DES PARALYSES DE FRANCE</t>
  </si>
  <si>
    <t>ASS PHOCEENNE DES SPORTS DE GLACE</t>
  </si>
  <si>
    <t>ASS PLUS FORT</t>
  </si>
  <si>
    <t>ASS SANTE SUD</t>
  </si>
  <si>
    <t>ASS SCIENTIFIQUE ET TECHNIQUE POUR L EAU ET L ENVIRONNEMENT</t>
  </si>
  <si>
    <t>ASSOCIATION COMMERCES POSITIFS ACP</t>
  </si>
  <si>
    <t>ASSOCIATION DES COMMERCANTS ARTISANS ET PROFESSIONS LIBERALES DE ST BARNABE</t>
  </si>
  <si>
    <t>ASSOCIATION DU GRAND CANET</t>
  </si>
  <si>
    <t>ASSOCIATION MONDIAL BOXING</t>
  </si>
  <si>
    <t>BOULEGUE PRODUCTION</t>
  </si>
  <si>
    <t>BOXING CLUB DE SAINT JEROME</t>
  </si>
  <si>
    <t>BZZZ</t>
  </si>
  <si>
    <t>CIE DES CORPS PARLANTS</t>
  </si>
  <si>
    <t>CINEMA CONNECTION</t>
  </si>
  <si>
    <t>COMITE DEPARTEMENTAL DE TENNIS DE TABLE DES BDR</t>
  </si>
  <si>
    <t>COMPAGNIE DE L ENELLE</t>
  </si>
  <si>
    <t>COMPAGNIE F</t>
  </si>
  <si>
    <t>DEPARTEMENT EDUCATIF DE LA JEUNESSE JUIVE</t>
  </si>
  <si>
    <t>DETACHEMENT INTERNATIONAL DU MUERTO COCO</t>
  </si>
  <si>
    <t>DIVADLO THEATRE ANIMATION</t>
  </si>
  <si>
    <t>DYNAMO THEATRE</t>
  </si>
  <si>
    <t>ECOLE HOA LINH BAC TRU QUYEN LONG XA</t>
  </si>
  <si>
    <t>EN MOUVEMENT</t>
  </si>
  <si>
    <t>ENFANTAISIES</t>
  </si>
  <si>
    <t>EQUIPE SAINT VINCENT MARSEILLE</t>
  </si>
  <si>
    <t>ESPOIR CONTRE LA MUCOVISCIDOSE</t>
  </si>
  <si>
    <t>GROUPE DE RECHERCHE SUR LA MALADIE D ALZHEIMER GRAL</t>
  </si>
  <si>
    <t>KAKEMONO</t>
  </si>
  <si>
    <t>KARERON</t>
  </si>
  <si>
    <t>L ATELIER DE MARS</t>
  </si>
  <si>
    <t>L EMBOBINEUSE</t>
  </si>
  <si>
    <t>LA CHRYSALIDE MARSEILLE</t>
  </si>
  <si>
    <t>LA META CARPE</t>
  </si>
  <si>
    <t>LA REPLIQUE</t>
  </si>
  <si>
    <t>LATITUDE 40 DEGRES N</t>
  </si>
  <si>
    <t>LE COEUR DU HUITIEME PHARMACIE DU GRAND PAVOIS</t>
  </si>
  <si>
    <t>LE GAI RIRE</t>
  </si>
  <si>
    <t>LE PERCOLATEUR</t>
  </si>
  <si>
    <t>LES COMPAGNONS DU SAGA</t>
  </si>
  <si>
    <t>LES NOMADES CELESTES</t>
  </si>
  <si>
    <t>MAISON MEDITERRANEENNE DES METIERS DE LA MODE</t>
  </si>
  <si>
    <t>MAITRISE DES BDR POLE D ART VOCAL</t>
  </si>
  <si>
    <t>MAITRISE GABRIEL FAURE</t>
  </si>
  <si>
    <t>MARSEILLE DESIGN MEDITERRANEE MDM</t>
  </si>
  <si>
    <t>MARSEILLE ECHECS</t>
  </si>
  <si>
    <t>MARSEILLE PASSION SPORT</t>
  </si>
  <si>
    <t>MASSILIA CURLING CLUB</t>
  </si>
  <si>
    <t>MEDITALENTS</t>
  </si>
  <si>
    <t>MOUVEMENT DE JEUNESSE BATISSEURS DE LALIBERTE</t>
  </si>
  <si>
    <t>NOBLE ART BOXING 15</t>
  </si>
  <si>
    <t>NUCLEUS</t>
  </si>
  <si>
    <t>OSTAU DAU PAIS MARSELHES MAISON DU PAYS DE MARSEILLE</t>
  </si>
  <si>
    <t>OTTO PROD</t>
  </si>
  <si>
    <t>PROVENCE SPORT ET LIFESTYLE</t>
  </si>
  <si>
    <t>RAP N BOXE</t>
  </si>
  <si>
    <t>REDPLEXUS</t>
  </si>
  <si>
    <t>RESEAU SANTE VIEUX PORT</t>
  </si>
  <si>
    <t>SUD ACTION MARSEILLE</t>
  </si>
  <si>
    <t>T CAP 21 TRISOMIE 21 CAPACITE AUTODETERMINATION PROJET DE VIE</t>
  </si>
  <si>
    <t>TEAM BORG</t>
  </si>
  <si>
    <t>TRISOMIE 21 BDR GRPE D ETUDES PR INSERTION SOC PERS PORTEUSES TRISOMIE</t>
  </si>
  <si>
    <t>UNION SPORTIVE AMICALE SAINT JUST</t>
  </si>
  <si>
    <t>ZOEME</t>
  </si>
  <si>
    <t>ZOU MAI PROD</t>
  </si>
  <si>
    <t>BANQUE POPULAIRE PROVENCALE ET CORSE</t>
  </si>
  <si>
    <t>FEDERATION DEPARTEMENTALE SYNDICATS D EXPLOITANTS AGRICOLES DES BDR</t>
  </si>
  <si>
    <t>CLUB DE BRIDGE DE MONTOLIVET</t>
  </si>
  <si>
    <t>CIQ DE LA PANOUSE</t>
  </si>
  <si>
    <t>VTT CLUB MARSEILLE NORD</t>
  </si>
  <si>
    <t>FORUM FEMME MEDITERRANNEE</t>
  </si>
  <si>
    <t>ALZHEIMER</t>
  </si>
  <si>
    <t>PEEP</t>
  </si>
  <si>
    <t>REGGIO BERNADETTE</t>
  </si>
  <si>
    <t>METIERAMA ADIME</t>
  </si>
  <si>
    <t>GALLISSIAN PERRIN PERLE</t>
  </si>
  <si>
    <t>ASS MARSEILLAISE DES MISSIONS DU MIDI</t>
  </si>
  <si>
    <t>L ENSEMBLE BAROQUES GRAFFITI</t>
  </si>
  <si>
    <t>MUSICA INTIMA</t>
  </si>
  <si>
    <t>ORDINOME</t>
  </si>
  <si>
    <t>CONSERVATOIRE DE L ESPACE LITTORAL ET DES RIVAGES LACUSTRES</t>
  </si>
  <si>
    <t>CIQ DE SAINT JULIEN</t>
  </si>
  <si>
    <t>VESCOVI ADRIEN</t>
  </si>
  <si>
    <t>SCI HT3F</t>
  </si>
  <si>
    <t>MEDIANCE 13</t>
  </si>
  <si>
    <t>RESONANCES</t>
  </si>
  <si>
    <t>SCOP CREA PERSPECTIVES SARL</t>
  </si>
  <si>
    <t>ARBORESCENCE</t>
  </si>
  <si>
    <t>LICRA</t>
  </si>
  <si>
    <t>CENTRE DE RENCONTRE ET D ANIMATION PAR LA CHANSON</t>
  </si>
  <si>
    <t>SCI EUROMED 104</t>
  </si>
  <si>
    <t>SCI MARSEILLE FERREOL</t>
  </si>
  <si>
    <t>LACORDAIRE</t>
  </si>
  <si>
    <t>GRPT INT SCIENTIFIQUE PR ENVIRONNEMENTMARIN EN PARTICULIER DES POSIDONIES</t>
  </si>
  <si>
    <t>SABBATO CLAUDE</t>
  </si>
  <si>
    <t>LE VIVIER OPERA CITE LE VOC</t>
  </si>
  <si>
    <t>ACCES CULTURE</t>
  </si>
  <si>
    <t>AGONE EDITEUR</t>
  </si>
  <si>
    <t>ART CCESSIBLE</t>
  </si>
  <si>
    <t>ARTOTHEQUE ANTONIN ARTAUD</t>
  </si>
  <si>
    <t>CELTIC DE MARSEILLE NATATION</t>
  </si>
  <si>
    <t>CERVEAU POINT COMM</t>
  </si>
  <si>
    <t>CIRK BIZ ART CBZT</t>
  </si>
  <si>
    <t>COMPAGNIE PIRENOLOPIS</t>
  </si>
  <si>
    <t>COMPASSION JEUNESSE ASIE</t>
  </si>
  <si>
    <t>DEFI SPORT</t>
  </si>
  <si>
    <t>DIS FORMES</t>
  </si>
  <si>
    <t>DOS MARES</t>
  </si>
  <si>
    <t>FEDE NATIONALE DU MERITE MARITIME ET DE LA MEDAILLE D HONNEURDES MARINS</t>
  </si>
  <si>
    <t>FEDERATION DES GROUPEMENTS CORSES DE MARSEILLE ET DES BDR</t>
  </si>
  <si>
    <t>GROUPE SPORTIF JEAN JOSEPH ALLEMAND</t>
  </si>
  <si>
    <t>LA LYRONE</t>
  </si>
  <si>
    <t>LE DOUSSOU</t>
  </si>
  <si>
    <t>LE PORT A JAUNI</t>
  </si>
  <si>
    <t>LE THEATRE DE LA GRANDE OURSE</t>
  </si>
  <si>
    <t>LES ARCHERS DES TROIS LUCS</t>
  </si>
  <si>
    <t>LES ARCHERS PHOCEENS</t>
  </si>
  <si>
    <t>MACCABI SPORTS MARSEILLE</t>
  </si>
  <si>
    <t>MAN HAAST</t>
  </si>
  <si>
    <t>MEDS BASEBALL ET SOFTBALL CLUB MARSEILLE</t>
  </si>
  <si>
    <t>PASSAGE DE L ART</t>
  </si>
  <si>
    <t>PHOCEA CLUB</t>
  </si>
  <si>
    <t>POLYCHROMES</t>
  </si>
  <si>
    <t>PROMOFILMS</t>
  </si>
  <si>
    <t>RELAIS D AIDE MATERIELLE AUX HANDICAPES</t>
  </si>
  <si>
    <t>RESURGENCES</t>
  </si>
  <si>
    <t>RUGBY CLUB MARSEILLAIS</t>
  </si>
  <si>
    <t>SALUT L ARTISTE</t>
  </si>
  <si>
    <t>SANTE BAUMETTES ACTION</t>
  </si>
  <si>
    <t>SANTE INFO SOLIDARITE ANIMATION SIS ANIMATION</t>
  </si>
  <si>
    <t>SOLIDARITE REHABILITATION</t>
  </si>
  <si>
    <t>HOTEL DU NORD</t>
  </si>
  <si>
    <t>AMINE MINA</t>
  </si>
  <si>
    <t>BETTAYEB ABDERRAHMANE</t>
  </si>
  <si>
    <t>COLOMBET MICHEL</t>
  </si>
  <si>
    <t>LES ARTS ET L ENFANT</t>
  </si>
  <si>
    <t>STE DE SAINT VINCENT DE PAUL CONSEIL DEPARTEMENTAL DES BOUCHES DU RHONE</t>
  </si>
  <si>
    <t>FONCIERE NICE LINGOSTIERE</t>
  </si>
  <si>
    <t>AGENCE D’URBANISME DE l’AGGLOMERATION MARSEILLAISE (AGAM)</t>
  </si>
  <si>
    <t>AMIS DES QUARTIERS SUD (LES)</t>
  </si>
  <si>
    <t>ESCOLO DE LA NERTO</t>
  </si>
  <si>
    <t>ASSOCIATION MAMANTHE</t>
  </si>
  <si>
    <t>RIRE EN COMMUN</t>
  </si>
  <si>
    <t>FÉDÉRATION DES CIQ DU 13ÈME</t>
  </si>
  <si>
    <t xml:space="preserve">GROUPE DUNES </t>
  </si>
  <si>
    <t xml:space="preserve">PARC NATIONAL DES CALANQUES </t>
  </si>
  <si>
    <t>AIL MAZARGUES</t>
  </si>
  <si>
    <t>ASS DES CITES DU SECOURS CATHOLIQUE</t>
  </si>
  <si>
    <t>ASS POUR L HABITAT ALTERNATIF SOCIAL</t>
  </si>
  <si>
    <t>CODE SOUTH WAY</t>
  </si>
  <si>
    <t>CONF GENER DES COMITES INTERETS DE QUART VDMLLE ET COMMUNES ENVIRONNANTES</t>
  </si>
  <si>
    <t>CULTURES DU COEUR 13 POLE DE FORMATIONPOUR L ACCES A LA CULTURE</t>
  </si>
  <si>
    <t>GROUPEMENT CYNOPHILE MARSERILLAIS</t>
  </si>
  <si>
    <t>JUDO CLUB LA BARASSE</t>
  </si>
  <si>
    <t>LA TOURNURE</t>
  </si>
  <si>
    <t>LE 4EME MUR SCENE S DES ECRITURES URGENTES</t>
  </si>
  <si>
    <t>LES PANIERS MARSEILLAIS</t>
  </si>
  <si>
    <t>LES TOWERS BASKET CLUB</t>
  </si>
  <si>
    <t>SKI ATTITUDE</t>
  </si>
  <si>
    <t>VERTICAL LOOPING STAR</t>
  </si>
  <si>
    <t xml:space="preserve">SEPTENTRION ENVIRONNEMENT </t>
  </si>
  <si>
    <t>JARDINOT PACA</t>
  </si>
  <si>
    <t>COMITE DE GESTION ET DE COORDINATION CLUB SOCIO EDUCATIF ET 3E AGE D EOURES</t>
  </si>
  <si>
    <t>CHEN INTERNATIONNAL</t>
  </si>
  <si>
    <t>GROUPEMENT D EDUCATEUR PR L INSERTION DES JEUNES GEPIJ</t>
  </si>
  <si>
    <t>SCI DU 6 COURS PIERRE PUGET</t>
  </si>
  <si>
    <t>PGCATM – DEP. COMB. PRISONNIERS GUERRE</t>
  </si>
  <si>
    <t>UDAC13 – UNION DEP. COMB. ET VICTIMES</t>
  </si>
  <si>
    <t>UNACITA – UNION NAT. ANCIENS COMB.</t>
  </si>
  <si>
    <t>UNPAR – UNION NAT. POLICIERS ANC. COMB</t>
  </si>
  <si>
    <t>SOCIÉTÉ DES TIREURS ET ARQUEBUSIERS DE LA BARASSE / S .T.A .B</t>
  </si>
  <si>
    <t>GROUPEMENT CYNOPHILE MARSEILLAIS</t>
  </si>
  <si>
    <t>MARSEILLE SUD OLYMPIQUE ROY D ESPAGNE</t>
  </si>
  <si>
    <t>ICF SUD EST MEDITERRANEE SA D HLM</t>
  </si>
  <si>
    <t>CONSEIL REGIONAL DU CULTE MUSULMAN</t>
  </si>
  <si>
    <t>LA PHALANGE DU LACYDON</t>
  </si>
  <si>
    <t>AIL DE ST LOUP</t>
  </si>
  <si>
    <t>CIQ CHAVE-BLANCARDE</t>
  </si>
  <si>
    <t>118 BIS ASTRONEF</t>
  </si>
  <si>
    <t>A CHACUN SON SPORT</t>
  </si>
  <si>
    <t>ADDICT ACTION 13 ADAC 13</t>
  </si>
  <si>
    <t>ARTS ET DEVELOPPEMENT</t>
  </si>
  <si>
    <t>ASS GYMNIQUE DE MONTREDON</t>
  </si>
  <si>
    <t>ASS NVELLE PR LA DIFFUSION DES RECHERCHES DE L OBSERVATOIRE DE MELLE</t>
  </si>
  <si>
    <t>ASS VOILE IMPULSION</t>
  </si>
  <si>
    <t>BOARD SPIRIT MARSEILLE</t>
  </si>
  <si>
    <t xml:space="preserve">BOXING CLUB DE SAINT JEROME </t>
  </si>
  <si>
    <t>CHAMBRE DE COMMERCE ET D INDUSTRIE FRANCO ARMENIENNE</t>
  </si>
  <si>
    <t>CLUB REAL MARSEILLE SOURDS</t>
  </si>
  <si>
    <t>COMPAGNIE PEANUTS</t>
  </si>
  <si>
    <t>COMPAGNIE WARREN</t>
  </si>
  <si>
    <t>DELETERE</t>
  </si>
  <si>
    <t>DIALOGUE LA RADIO DES CHRETIENS DE MARSEILLE</t>
  </si>
  <si>
    <t>EOURES LES CAMOINS LA TREILLE SPORTS</t>
  </si>
  <si>
    <t>FC BOCAGE FONDACLE LES OLIVES</t>
  </si>
  <si>
    <t>FIDEL ANTHELME X</t>
  </si>
  <si>
    <t>HABITAT ET HUMANISME PROVENCE 04 05 13 84</t>
  </si>
  <si>
    <t>HANDITOIT PROVENCE</t>
  </si>
  <si>
    <t>IGEM AIX MARSEILLE UNIVERSITE</t>
  </si>
  <si>
    <t>KADOMINO</t>
  </si>
  <si>
    <t>L APOSTROPHE</t>
  </si>
  <si>
    <t>L ENCRE BLEUE</t>
  </si>
  <si>
    <t>L OEIL DU LOUP</t>
  </si>
  <si>
    <t>LATCHO DIVANO</t>
  </si>
  <si>
    <t>LE CABANON VERTICAL</t>
  </si>
  <si>
    <t>LES AILES BLEUES</t>
  </si>
  <si>
    <t>LES CARBONI TROUPE DE THEATRE FORAIN</t>
  </si>
  <si>
    <t>LES CRAPULES</t>
  </si>
  <si>
    <t>LES PETITS FRERES DES PAUVRES</t>
  </si>
  <si>
    <t>MARSEILLE COMMERCES HAUT DE ROME</t>
  </si>
  <si>
    <t>MARSEILLE TENNIS HANDISPORT MTH</t>
  </si>
  <si>
    <t>MASSILIA TRIATHLON</t>
  </si>
  <si>
    <t>MOT A MOT</t>
  </si>
  <si>
    <t>PAROLE D ENFANT</t>
  </si>
  <si>
    <t>PLANETE BORG</t>
  </si>
  <si>
    <t>PLANVERT</t>
  </si>
  <si>
    <t>RING OLYMPIQUE MARSEILLE</t>
  </si>
  <si>
    <t>SFTA SOCIETE FRANCAISE DE TOXICOLOGIE ANALYTIQUE</t>
  </si>
  <si>
    <t>SOCIETE NAUTIQUE ESTAQUE MOUREPIANE</t>
  </si>
  <si>
    <t>SYLKA BEAUTE SOLIDAIRE</t>
  </si>
  <si>
    <t>TOUS CHERCHEURS</t>
  </si>
  <si>
    <t>UNION NATIONALE TENNIS BALLON ET SPORTS DE PETITES SURFACES DE FRANCE</t>
  </si>
  <si>
    <t>CAISSE D EPARGNE PROVENCE PREVOYANCE ALPES CORSE</t>
  </si>
  <si>
    <t>CREDIT FONCIER DE FRANCE</t>
  </si>
  <si>
    <t>SCP C VIGNAL C REYNAUD I BONDIL JULIANS ALOI NOTAIRES ASSOCIES</t>
  </si>
  <si>
    <t>ARM13 – RETRAITES MILITAIRES BDR</t>
  </si>
  <si>
    <t>SMMM – 89 SECTION MÉDAILLÉS MILITAIRES</t>
  </si>
  <si>
    <t>DE BRITO VIERA LIAZARDO ANA MAFALDA</t>
  </si>
  <si>
    <t>SCI CANASTELLE</t>
  </si>
  <si>
    <t>ASSOCIATION CLJ</t>
  </si>
  <si>
    <t>AMICALE SOUVENIR ST EUGENOIS</t>
  </si>
  <si>
    <t>ASS NATIONALE DES RAPATRIES D ORANIE ET LEURS AMI ES</t>
  </si>
  <si>
    <t>CENTRE CULTUREL INDIEN TAGORE</t>
  </si>
  <si>
    <t>COLINEO</t>
  </si>
  <si>
    <t>ANACR – ANC.COMB.ET AMIS RESISTANCE</t>
  </si>
  <si>
    <t>FNACA – COMITÉ MLLE LACYDON FED. NAT</t>
  </si>
  <si>
    <t>NATIONAL BELLE DE MAI</t>
  </si>
  <si>
    <t>OFFICE CENTRAL DES BIBLIOTHEQUES</t>
  </si>
  <si>
    <t>MOM SUD</t>
  </si>
  <si>
    <t>ORGANISATION INTERNATIONALE CONTRE L ESCLAVAGE MODERNE OICEM</t>
  </si>
  <si>
    <t>SOS AMITIE MARSEILLE PROVENCE</t>
  </si>
  <si>
    <t>ANCIENS ET AMIS DE BAB EL OUED</t>
  </si>
  <si>
    <t>ASSOCIATION SPORTIVE ET CULTURELLE LA CASTELLANE ASCC</t>
  </si>
  <si>
    <t>AGNESE MARCEL</t>
  </si>
  <si>
    <t>LES AMIS DU JARDIN SPINELLY</t>
  </si>
  <si>
    <t xml:space="preserve">CIQ CASTELLANE </t>
  </si>
  <si>
    <t>CERCLE SPORTIF MUNICIPAL</t>
  </si>
  <si>
    <t xml:space="preserve">COMITE 13 SPORT ADAPTE </t>
  </si>
  <si>
    <t>ASS DES AUTEURS REALISATEURS DU SUD EST AARSE</t>
  </si>
  <si>
    <t>ASS NAT DE DEVELOPPEMENT DES EPICERIES SOLIDAIRES ANDES</t>
  </si>
  <si>
    <t>ASS SPORTIVE COLLINE NOTRE DAME</t>
  </si>
  <si>
    <t>COMITE DEPARTEMENTAL HANDISPORT DES BDR</t>
  </si>
  <si>
    <t>ENTENTES ESCAPADES</t>
  </si>
  <si>
    <t>GPE ETUDES RECHERCHES THERAPEUTIQUES PEDAGOGIQUES ET PSYCHANALYTIQUES</t>
  </si>
  <si>
    <t>ICOM PROVENCE</t>
  </si>
  <si>
    <t>LA 3 AAA RAYON D ESPOIR</t>
  </si>
  <si>
    <t>LES POLYPHONISTES</t>
  </si>
  <si>
    <t>MAKE ME PROD</t>
  </si>
  <si>
    <t>MARSEILLE VTT PASSION</t>
  </si>
  <si>
    <t>MELODIE ASSOCIATION CULTURELLE SOCIALEINTER REGIONALE</t>
  </si>
  <si>
    <t>ORGANISME PR LE DVPT DES INTERVENTIONSSYSTEMIQUES ET CONTEXTUELLES</t>
  </si>
  <si>
    <t>PREMIERE COMPAGNIE D ARC DE MARSEILLE</t>
  </si>
  <si>
    <t>PROVENCE BOXE FRANCAISE</t>
  </si>
  <si>
    <t>SAVATE CLUB VALENTINE</t>
  </si>
  <si>
    <t>SOLIDARITE GENERATIONS</t>
  </si>
  <si>
    <t>SOS VOYAGEURS AIDE EN GARE</t>
  </si>
  <si>
    <t>TANK</t>
  </si>
  <si>
    <t>UNION DES AVOCATS EUROPEENS</t>
  </si>
  <si>
    <t xml:space="preserve">ASSOCIATION ALGERNON </t>
  </si>
  <si>
    <t>MOULTIPLOUFS</t>
  </si>
  <si>
    <t>TREIZE ENVIE DE SPORT</t>
  </si>
  <si>
    <t>ANDRIEU VALZ ELIOT LUCIEN PIERRE</t>
  </si>
  <si>
    <t>BURGUIERE GUILLAUME MARCEL RENE</t>
  </si>
  <si>
    <t>GRAZIANI LAURY</t>
  </si>
  <si>
    <t>SALLAMI ABDELAZIZ</t>
  </si>
  <si>
    <t>SOEUR KIM SOUR</t>
  </si>
  <si>
    <t>ADRIM – ASSOCIATION POUR LE DEVELOPPEMENT DES RELATIONS INTERCOMMUNALES MEDITERRANEENNES</t>
  </si>
  <si>
    <t>ARBAUD DAMIEN</t>
  </si>
  <si>
    <t>STABILE BERNARD</t>
  </si>
  <si>
    <t>TUSA MARIE ANGELE</t>
  </si>
  <si>
    <t>ABIHO CALANQUES</t>
  </si>
  <si>
    <t>COMITE DEPARTEMENTAL DES BDR DE LA FEDERATION FRANCAISE DU SPORT ADAPTE</t>
  </si>
  <si>
    <t xml:space="preserve">FRANCE BENEVOLAT </t>
  </si>
  <si>
    <t>LE PROGRAMME ASSOCIATIF PR SYMPOSIUM SUR LES THEMATIQUES INTERNES DS LE SUD</t>
  </si>
  <si>
    <t>GAVOTY EP ROCCA MARIE GERMAINE</t>
  </si>
  <si>
    <t>RUFFATO SERGE</t>
  </si>
  <si>
    <t>IMMOBILIERE PUJOL</t>
  </si>
  <si>
    <t>ASS POUR L ETUDE DE L EVOLUTION BIOLOGIQUE</t>
  </si>
  <si>
    <t>CO FOR GYFA</t>
  </si>
  <si>
    <t>ECHIQUIER MARSEILLAIS 1872</t>
  </si>
  <si>
    <t xml:space="preserve">UNM </t>
  </si>
  <si>
    <t>OFFICE CENTRAL DES BIBLIOTHÈQUES</t>
  </si>
  <si>
    <t>DELIGNY</t>
  </si>
  <si>
    <t>CUCCURULLO MARIE MICHELE</t>
  </si>
  <si>
    <t>ADIRP 13 – DEPORTES</t>
  </si>
  <si>
    <t>FNACVGOSS -FED. NAT. ANCIENS COMB.</t>
  </si>
  <si>
    <t>ONM13 – MEMBRES DE L’ORDRE NATIONAL</t>
  </si>
  <si>
    <t>UNACSA13 – UNION NAT. COMBATTANTS</t>
  </si>
  <si>
    <t>APDM – ASS. DES PORTES DRAPEAUX</t>
  </si>
  <si>
    <t>SOCIETE NATIONALE DE SAUVETAGE EN MER (SNSM)</t>
  </si>
  <si>
    <t>ASS PR LE DEVELOPPEMENT DE LA CULTURE OUTREMER ET SON EXPRESSION ARTISTIQUE</t>
  </si>
  <si>
    <t>ROURE PAUL</t>
  </si>
  <si>
    <t>CLUB BOULISTE SEVIGNE</t>
  </si>
  <si>
    <t>COMMUNAUTÉ CULTUELLE BOUDDHISTE</t>
  </si>
  <si>
    <t>SCI EUTERPE</t>
  </si>
  <si>
    <t>CEMEA</t>
  </si>
  <si>
    <t>AAA-Z – APPEL AR ZENITH</t>
  </si>
  <si>
    <t>ACUF 13 – UNION COMB.UNION FRANCAISE</t>
  </si>
  <si>
    <t>DPLV13 – MEMBRES LÉGION D’HONNEUR</t>
  </si>
  <si>
    <t>ACCOMPAGNEMENT A LA GESTION ORGANISATION ET DIAGNOSTIC STRATEGIQUE</t>
  </si>
  <si>
    <t>AJCM MARSEILLE SPORT ET CULTURE</t>
  </si>
  <si>
    <t>ALMA 13</t>
  </si>
  <si>
    <t>ARPSYDEMIO</t>
  </si>
  <si>
    <t>ASS DES DONNEURS DE VOIX</t>
  </si>
  <si>
    <t>ASS POUR LA RECHERCHE ET L ENSEIGNEMENT DE LA SHOAH</t>
  </si>
  <si>
    <t>ASS SPORTIVE ET CULTURELLE DE LA BATARELLE</t>
  </si>
  <si>
    <t>ASS VALENTIN HAUY AU SERVICE DES AVEUGLES ET DES MALVOYANTS</t>
  </si>
  <si>
    <t>ASSOCIATION ET EDITIONS COMMUNE</t>
  </si>
  <si>
    <t>ASSOCIATION LA PAIX</t>
  </si>
  <si>
    <t>ASSOCIATION MASSABIELLE</t>
  </si>
  <si>
    <t>CENTRE D ETUDES ET DE RECHERCHE EN ETHIQUE MEDICALE CEREM</t>
  </si>
  <si>
    <t>CENTRE RESSOURCE POUR L ANTICIPATION ET L AIDE AU CHANGEMENT CRAAC</t>
  </si>
  <si>
    <t>CLUB DE LA MER</t>
  </si>
  <si>
    <t>CLUB DE PELOTE BASQUE MARSEILLEN PILOTA</t>
  </si>
  <si>
    <t>CLUB MIDORI NO BOKUJO CLUB VERT PRE</t>
  </si>
  <si>
    <t>COLLECTIF D EDUCATEURS POUR L AUTONOMIE DES RETRAITES CEPAR</t>
  </si>
  <si>
    <t>COMMISSION LOCALE D INFORMATION DE CADARACHE CLI DE CADARACHE</t>
  </si>
  <si>
    <t>DIFFUSION DE L EXPRESSION JUIVE SUR MARSEILLE</t>
  </si>
  <si>
    <t>DYSPRAXIE FRANCE DYS 13</t>
  </si>
  <si>
    <t>ECOLE DES PARENTS ET DES EDUCATEURS DES BDR CENTRE DE PEDAGOGIE FAMILIALE</t>
  </si>
  <si>
    <t>EN DEVENIR</t>
  </si>
  <si>
    <t>ESV SAINT VINCENT M</t>
  </si>
  <si>
    <t>FAMILLES FEMMES DE LA COTE BLEUE</t>
  </si>
  <si>
    <t>FEMMES EN DEFENSE</t>
  </si>
  <si>
    <t>FONDCOMMUN</t>
  </si>
  <si>
    <t>FRANCE ADOT 13</t>
  </si>
  <si>
    <t xml:space="preserve">GROUPE SOS SOLIDARITE </t>
  </si>
  <si>
    <t>HYDRIB</t>
  </si>
  <si>
    <t>IF</t>
  </si>
  <si>
    <t>JUSQU A LA MORT ACCOMPAGNER LA VIE</t>
  </si>
  <si>
    <t>LA COMEDIE BALLET GORLIER C BARCELO K</t>
  </si>
  <si>
    <t>LA COMPAGNIE DES REVES URBAINS</t>
  </si>
  <si>
    <t>LA FORET EN PAPIER</t>
  </si>
  <si>
    <t>LES BLOUSES ROSES ANIMATION LOISIRS A L HOPITAL</t>
  </si>
  <si>
    <t>LES HIRONDELLES EN LIBERTE</t>
  </si>
  <si>
    <t>LES PORTES OUVERTES DE CONSOLAT</t>
  </si>
  <si>
    <t>MARSEILLAIS SOLIDAIRES DES MORTS ANONYMES</t>
  </si>
  <si>
    <t>MARSEILLE CONGRES COHERENCE CARDIAQUE MC3</t>
  </si>
  <si>
    <t>MODERNISER SANS EXCLURE SUD</t>
  </si>
  <si>
    <t>SINAYU</t>
  </si>
  <si>
    <t>SPRAY</t>
  </si>
  <si>
    <t>SURDI 13</t>
  </si>
  <si>
    <t>VAINCRE LA MUCOVISCIDOSE</t>
  </si>
  <si>
    <t>VELO CLUB GOMBERTOIS</t>
  </si>
  <si>
    <t>ROYOL AGNEL FRITSCH NOTAIRES</t>
  </si>
  <si>
    <t xml:space="preserve">SIGMA FORMATION </t>
  </si>
  <si>
    <t>CONSEIL DEP DE L ACCES AU DROIT</t>
  </si>
  <si>
    <t xml:space="preserve">VOILES AU LARGE MARSEILLE </t>
  </si>
  <si>
    <t>FOTI ALFIO</t>
  </si>
  <si>
    <t>SPORT ACTIONS AVENTURE</t>
  </si>
  <si>
    <t xml:space="preserve">MASSILIA TRIATHLON </t>
  </si>
  <si>
    <t>CIQ RABATAU</t>
  </si>
  <si>
    <t>TOP COURIR MARSEILLE</t>
  </si>
  <si>
    <t>ASS FRANCO RUSSE PERSPECTIVES</t>
  </si>
  <si>
    <t xml:space="preserve">CENTRE INTERNATIONAL DE POESIE MARSEILLE </t>
  </si>
  <si>
    <t>PICHOT CATHERINE</t>
  </si>
  <si>
    <t>ISRAÉLITE ST JÉRÔME</t>
  </si>
  <si>
    <t xml:space="preserve">ASSOCIATION SPORT LOISIRS AVEUGLES AMBLYOPES </t>
  </si>
  <si>
    <t>HAILAYD BELHACEL</t>
  </si>
  <si>
    <t>CHARAD NADJIA</t>
  </si>
  <si>
    <t>SOGEMACO SOCIETE GENERALE DE MATERIAUXDE CONSTRUCTION</t>
  </si>
  <si>
    <t>LES TROTTOIRS DE MARSEILLE</t>
  </si>
  <si>
    <t>PERIS FLORENT</t>
  </si>
  <si>
    <t>LAB ERIC</t>
  </si>
  <si>
    <t xml:space="preserve">ASSOCIATION SPORTIVE ET CULTURELLE DE VERDURON </t>
  </si>
  <si>
    <t xml:space="preserve">AZURA CLUB SILENCIEUX DE MARSEILLE </t>
  </si>
  <si>
    <t xml:space="preserve">FOOTBALL CLUB NATIONAL CRIMEE </t>
  </si>
  <si>
    <t xml:space="preserve">VOLLEY CLUB MARSEILLE EST </t>
  </si>
  <si>
    <t>BRANCATO ORIDA</t>
  </si>
  <si>
    <t>MARSON MATTEO</t>
  </si>
  <si>
    <t>COMITÉ RÉGIONAL DE BOXE</t>
  </si>
  <si>
    <t>RISS CLAUDE</t>
  </si>
  <si>
    <t>SCI 58F</t>
  </si>
  <si>
    <t>REGGIO NICOLAS</t>
  </si>
  <si>
    <t>SCI RIGORD</t>
  </si>
  <si>
    <t>MARABOU</t>
  </si>
  <si>
    <t>SCI MIRILIS</t>
  </si>
  <si>
    <t>GALIZIA JEAN LUC</t>
  </si>
  <si>
    <t>CELLULE D ECOUTE SOINS PALLIATIFS 13</t>
  </si>
  <si>
    <t>SCI JSP</t>
  </si>
  <si>
    <t>DE CHIARA ALPHONSE</t>
  </si>
  <si>
    <t>A PETITS SONS</t>
  </si>
  <si>
    <t>ACCUEIL DES VILLES FRANCAISES MARSEILLE</t>
  </si>
  <si>
    <t>AMICALE DES RETRAITES DE L INSTITUT PAOLI CALMETTE IPC CENTRE DE LUTTE</t>
  </si>
  <si>
    <t>AMUCELL</t>
  </si>
  <si>
    <t>ARC EN SUD</t>
  </si>
  <si>
    <t>ASS EDUSPORT ASS D EDUCATION ET D INSERTION PAR LA PRATIQUE SPORTIVE</t>
  </si>
  <si>
    <t>ASS FCSE DES HEMOPHILES DES MALADIES WILLEBRAND AUTRES TROUBLES COAGULATION</t>
  </si>
  <si>
    <t>ASS HANDIDENT PACA</t>
  </si>
  <si>
    <t>ASS MARSEILLAISE D ACCUEIL DES MARINS</t>
  </si>
  <si>
    <t>ASS POUR LA RECHERCHE SUR LES TUMEURS CEREBRALES SUD</t>
  </si>
  <si>
    <t>ASSOCIATION DES COMMERCANTS DU QUARTIER DE LA CAPELETTE</t>
  </si>
  <si>
    <t>CENTRE VOVINAM VIET VO DAO MARSEILLE</t>
  </si>
  <si>
    <t>CINE TRAVELLING MARSEILLE</t>
  </si>
  <si>
    <t>DEPRESSION AGISSONS</t>
  </si>
  <si>
    <t>DODESKADEN LABORATOIRE DE DIFFUSION</t>
  </si>
  <si>
    <t>ECOLE TAE KWON DO MARSEILLE ETKDM</t>
  </si>
  <si>
    <t>EQUIPE SAINT VINCENT HALTE VINCENT LA VALENTINE</t>
  </si>
  <si>
    <t>EQUIPE SAINT VINCENT LA VALBARELLE</t>
  </si>
  <si>
    <t>EQUIPE SAINT VINCENT MARSEILLE PONT DE VIVAUX</t>
  </si>
  <si>
    <t>EQUIPE SAINT VINCENT NOTRE DAME DES NEIGES</t>
  </si>
  <si>
    <t>FOOTBALL CLUB LA ROSE 13</t>
  </si>
  <si>
    <t>GROUPE ETUDE DES MOUVEMENTS DE PENSEE EN VUE DE LA PROTECTION DE L INDIVIDU</t>
  </si>
  <si>
    <t>KM 42 195 MARSEILLE</t>
  </si>
  <si>
    <t>L AVENIR SPORTIF DES AYGALADES CASTELLAS</t>
  </si>
  <si>
    <t>LE FILM ANTHROPE</t>
  </si>
  <si>
    <t>LES FILMS DU GABIAN</t>
  </si>
  <si>
    <t>LES ROLLERS MEDITERRANEENS</t>
  </si>
  <si>
    <t>LOOK AND LISTEN</t>
  </si>
  <si>
    <t>MARSEILLE ANIMAUX</t>
  </si>
  <si>
    <t xml:space="preserve">MARSEILLE FRONT RUNNERS </t>
  </si>
  <si>
    <t>PETITAPETI</t>
  </si>
  <si>
    <t>PH ART ET BALISES</t>
  </si>
  <si>
    <t>SEPAI DOJO MARSEILLE PROVENCE</t>
  </si>
  <si>
    <t>SPORTING CLUB MARCEL CERDAN</t>
  </si>
  <si>
    <t>TAE KWON DO HAGAKURE</t>
  </si>
  <si>
    <t>UNION DES FEMMES DU MONDE GAMS SUD UFM GAMS SUD</t>
  </si>
  <si>
    <t>OULD GHOUIL MOHAMED</t>
  </si>
  <si>
    <t>SCI MAHVIV</t>
  </si>
  <si>
    <t>DEBIEVE JEAN FRANCOIS</t>
  </si>
  <si>
    <t>CREER ET VIVRE</t>
  </si>
  <si>
    <t>GROUPEMENT AMICAL DE DRESSAGE DE MARSEILLE</t>
  </si>
  <si>
    <t>ASS CULTURELLE DES FRANCAIS D ALGERIE ACFA</t>
  </si>
  <si>
    <t xml:space="preserve">PROVENCE TOURISME </t>
  </si>
  <si>
    <t>UNION DES COMPAGNIES D EXPERTS PRES LACOUR D APPEL D AIX EN PROVENCE</t>
  </si>
  <si>
    <t>ACADEMIE DES SCIENCES DES ARTS ET DES LETTRES DE MARSEILLE</t>
  </si>
  <si>
    <t>COLLECTIF LES BARNABITES</t>
  </si>
  <si>
    <t>RAINAT HUBERTE</t>
  </si>
  <si>
    <t>CANZONIERI MARTINE</t>
  </si>
  <si>
    <t>EL RHARBAYE DIDIER</t>
  </si>
  <si>
    <t>EYRARD JEAN PAUL</t>
  </si>
  <si>
    <t>ACOMAR – CENTRALE OFFICIERS MARINIERS</t>
  </si>
  <si>
    <t>AOMQM – OFFICIERS MARINIERS</t>
  </si>
  <si>
    <t>ASAF13 – SOUTIEN ARMÉE FRANÇAISE</t>
  </si>
  <si>
    <t>ASB – SIDI BRAHIM DE MARSEILLE</t>
  </si>
  <si>
    <t>FAMMAC AMMAC 13 – AMICALE ANC. MARINS</t>
  </si>
  <si>
    <t xml:space="preserve">ASSOCIATION PHOCEA PRODUCTIONS </t>
  </si>
  <si>
    <t>LIGUE DE VOILE PACA</t>
  </si>
  <si>
    <t>MIXIVOILE</t>
  </si>
  <si>
    <t>VELO CLUB DE MARSEILLE</t>
  </si>
  <si>
    <t>ELTVEDT ERIC</t>
  </si>
  <si>
    <t>NGUYEN TUAN ANH</t>
  </si>
  <si>
    <t>REINIER FABRICE</t>
  </si>
  <si>
    <t>BAKHTI RALETINE</t>
  </si>
  <si>
    <t>MOSTEFAOUI SAMMY</t>
  </si>
  <si>
    <t>PASTORE JEAN PAUL</t>
  </si>
  <si>
    <t>BRENNER XAVIER</t>
  </si>
  <si>
    <t>CARDOVILLE PHILIPPE</t>
  </si>
  <si>
    <t>MEYNAUD EP DUCHAMP FRANCINE</t>
  </si>
  <si>
    <t>ANGELINI EP SALADINI LOUISE</t>
  </si>
  <si>
    <t>MORIAMEZ FRANCIS</t>
  </si>
  <si>
    <t>ASSOCIATION DES SPORTS DE GLISSE URBAINE DE MEDITERRANEE ASGUM</t>
  </si>
  <si>
    <t>AZURA CLUB SILENCIEUX DE MARSEILLE</t>
  </si>
  <si>
    <t>CHANTE JOIE</t>
  </si>
  <si>
    <t>FEDE NAT DES ANCIENS COMBATTANTS ET VICTIMES DE GUERRE DES ORG DE SECU SOC</t>
  </si>
  <si>
    <t>LES SENS DE VIE</t>
  </si>
  <si>
    <t>LE JARDIN DE LA COLLINE</t>
  </si>
  <si>
    <t>SOCIETE CIVILE IMMOBILIERE 2K</t>
  </si>
  <si>
    <t>PERCIA DANIEL</t>
  </si>
  <si>
    <t>PUJUGUET ARNAUD</t>
  </si>
  <si>
    <t>CIQ DE ST-JUST</t>
  </si>
  <si>
    <t>COMITE DEP DES BDR DU CONCOURS DE LA RESISTANCE ET DE LA DEPORTATION</t>
  </si>
  <si>
    <t xml:space="preserve">COMITE DEPARTEMENTAL DE CANOE KAYAK DES BDR </t>
  </si>
  <si>
    <t>SPORTING CLUB DE LA CORNICHE</t>
  </si>
  <si>
    <t>MARIOTTO ANNE MARIE</t>
  </si>
  <si>
    <t>LHOPITEAU JEAN PAUL</t>
  </si>
  <si>
    <t>ARMAND OLIVIER</t>
  </si>
  <si>
    <t>GERMON CORINNE</t>
  </si>
  <si>
    <t xml:space="preserve">ASSOCIATION SPORTIVE DE L ETOILE DU SUD </t>
  </si>
  <si>
    <t>BESOMBES CHRISTIAN</t>
  </si>
  <si>
    <t>BARGUES EP SUZZONI FRANCOISE</t>
  </si>
  <si>
    <t>UCPA</t>
  </si>
  <si>
    <t>AMICALE SPORTIVE MARSEILLAISE DU VIEUX PORT</t>
  </si>
  <si>
    <t>ASS FAMILLES DE TRAUMATISES CRANIENS ET DE CEREBRO LESES DES BDR</t>
  </si>
  <si>
    <t>ASS FRANCAISE DES SCLEROSES EN PLAQUES</t>
  </si>
  <si>
    <t>ASS MILLE COULEURS POUR LES ENFANTS ENDIFFICULTE</t>
  </si>
  <si>
    <t>ASS REGIONALE DES APHASIQUES DE LA MEDITERRANEE</t>
  </si>
  <si>
    <t>ASS SPORTIVE DES TOURELLES</t>
  </si>
  <si>
    <t>ASSOCIATION D ACCUEIL ET LIEU DE VIE</t>
  </si>
  <si>
    <t>ASSOCIATION DIACONALE PROTESTANTE MARHABAN</t>
  </si>
  <si>
    <t>ASSOCIATION NATIONALE DES VISITEURS DEPRISON</t>
  </si>
  <si>
    <t>ASSOCIATION REGIONALE DES GREFFES DU COEUR</t>
  </si>
  <si>
    <t>ASSOCIATION VARIAN FRY FRANCE</t>
  </si>
  <si>
    <t>BLAD AND NAD</t>
  </si>
  <si>
    <t>BOXE FRANCAISE PARADIS</t>
  </si>
  <si>
    <t>BOXING CLUB DE SAINT LOUIS</t>
  </si>
  <si>
    <t>CENTRE DES JEUNES DIRIGEANTS D ENTREPRISE SECTION DE MARSEILLE</t>
  </si>
  <si>
    <t>CLUB SPORTIF DU VALLON DES AUFFES</t>
  </si>
  <si>
    <t>COMITE DEPARTEMENTAL DE LA RANDONNEE PEDESTRE DES BOUCHES DU RHONE CDRP</t>
  </si>
  <si>
    <t>COOPERATION FEMININE MARSEILLE PROVENCE LANGUEDOC</t>
  </si>
  <si>
    <t>COOPERATIVE DE L ETABLISSEMENT PENITENTIAIRE POUR MINEURS</t>
  </si>
  <si>
    <t>CULTURE EVASION SAINT JUST</t>
  </si>
  <si>
    <t>DVPT D ATELIERS DE SENSIBILISATION ET DE LOISIRS CULTURELS ADAPTES DASLCA</t>
  </si>
  <si>
    <t>EQUIPE SAINT VINCENT SACRE COEUR</t>
  </si>
  <si>
    <t>FOOTBALL CLUB NATIONAL CRIMEE</t>
  </si>
  <si>
    <t>IMAGE CLE</t>
  </si>
  <si>
    <t>L ETOILE SPORTIVE MARSEILLAISE ESM LUTTE</t>
  </si>
  <si>
    <t>LE JARDIN DU CHEMINOT MARSEILLE</t>
  </si>
  <si>
    <t>LES RANDONNEURS DE L AGE D OR DE SAINTPIERRE</t>
  </si>
  <si>
    <t>LES RENDEZ VOUS DU ROCK</t>
  </si>
  <si>
    <t>LOISIRS ET SOLIDARITE DES RETRAITES MARSEILLE LSR MARSEILLE</t>
  </si>
  <si>
    <t>MASSAJOBS</t>
  </si>
  <si>
    <t>TRICOTEUSES SANS FRONTIERES</t>
  </si>
  <si>
    <t>VELO CLUB EXCELSIOR DE MARSEILLE</t>
  </si>
  <si>
    <t>ZEBEDEE LIBRE AVEC L AUTRE</t>
  </si>
  <si>
    <t>ATLAN RACHEL</t>
  </si>
  <si>
    <t>CENTRE INFORMATIQUE DU LOGEMENT PR LA LOCATION LA GESTION LA CCIALISATION</t>
  </si>
  <si>
    <t>BOF DANIELLE</t>
  </si>
  <si>
    <t>FORGE MICHEL</t>
  </si>
  <si>
    <t>MARTIN SOLANGE</t>
  </si>
  <si>
    <t>RIOU ELODIE</t>
  </si>
  <si>
    <t>SEGUI LOMBARD MIREILLE</t>
  </si>
  <si>
    <t>ASSOCIATION ANDISS</t>
  </si>
  <si>
    <t>ANOCR</t>
  </si>
  <si>
    <t>HAJI SALEM</t>
  </si>
  <si>
    <t>GRAND BLEU</t>
  </si>
  <si>
    <t>ASS DES PORTE DRAPEAU DE MARSEILLE ET REGION</t>
  </si>
  <si>
    <t>TAFFIN PAUL</t>
  </si>
  <si>
    <t>SCI EDIKA 21</t>
  </si>
  <si>
    <t>REMY JULIEN</t>
  </si>
  <si>
    <t>TEXIER MICHAEL</t>
  </si>
  <si>
    <t>ROTILY PATRICK</t>
  </si>
  <si>
    <t>C R E A I PACA ET CORSE</t>
  </si>
  <si>
    <t>GAVOTY HENRI</t>
  </si>
  <si>
    <t>CABINET BERTHOZ</t>
  </si>
  <si>
    <t xml:space="preserve">ASSOCIATION VAINCRE LA MUCOVISIDOSE </t>
  </si>
  <si>
    <t>CARABALLO FREDERIC</t>
  </si>
  <si>
    <t xml:space="preserve">MANU URA </t>
  </si>
  <si>
    <t>ASSOCIATION DE LA CHORALE ANGUELOS DE L ECOLE CHEVREUL</t>
  </si>
  <si>
    <t xml:space="preserve">FETE DES ECOLES PUBLIQUES DE MARSEILLE </t>
  </si>
  <si>
    <t>LA COLLECTIVE</t>
  </si>
  <si>
    <t>LA TRIBU MEINADO</t>
  </si>
  <si>
    <t>LES AMIS DU VIETNAM</t>
  </si>
  <si>
    <t>ORGANISATION RECONSTRUCTION TRAVAIL</t>
  </si>
  <si>
    <t>TAFFIN OLIVIER</t>
  </si>
  <si>
    <t>TORTI MARIE</t>
  </si>
  <si>
    <t>APPUI RECHERCHE ET EDUCATION POUR LA NEGOCIATION LOCALE SUR ENVIRONNEMENTS</t>
  </si>
  <si>
    <t>ASSOCIATION JINENKAN</t>
  </si>
  <si>
    <t>RECONNAISSANCE HISTOIRE MEMOIRE ET REPARATION POUR LES HARKIS RHMRH</t>
  </si>
  <si>
    <t>FELOUZIS LOUIS</t>
  </si>
  <si>
    <t>FRIHA ZAHIA</t>
  </si>
  <si>
    <t>PARADELO NICOLAS</t>
  </si>
  <si>
    <t>HAVEL REGINE</t>
  </si>
  <si>
    <t xml:space="preserve">PLONGEE MEDITERRANEENNE TRANQUILLE </t>
  </si>
  <si>
    <t>LA REVUE SONORE LRS</t>
  </si>
  <si>
    <t>PRODHON SEBASTIEN</t>
  </si>
  <si>
    <t>SYNDICAT DES INITIATIVES DE L’ESTAQUE ET DU BASSIN DE SEON</t>
  </si>
  <si>
    <t>ORCHESTRE DES JEUNES DE LA MEDITERRANEE FESTIVAL D’AIX-EN-PROVENCE</t>
  </si>
  <si>
    <t>ODDO HUBERT</t>
  </si>
  <si>
    <t>DE SAINT POL THIBAUD</t>
  </si>
  <si>
    <t>FEDERATION FRANCAISE D ETUDES ET DE SPORTS SOUS MARINS DES BDR CODEP 13</t>
  </si>
  <si>
    <t>RISS BERNARD</t>
  </si>
  <si>
    <t>DEPREZ PHILIPPE</t>
  </si>
  <si>
    <t>BETTSCHEIDER MANUELA</t>
  </si>
  <si>
    <t>SKETCH UPPRODUCTION</t>
  </si>
  <si>
    <t xml:space="preserve">ASSOCIATION SPORTIVE ET CULTURELLE LA DELORME </t>
  </si>
  <si>
    <t>CENTRE INTERNATIONAL DU SON</t>
  </si>
  <si>
    <t>ASO AMAURY SPORTS ORGANISATION</t>
  </si>
  <si>
    <t>ENTENTE CULTURELLE ET SPORTIVE DE MARSEILLE</t>
  </si>
  <si>
    <t xml:space="preserve">HORIZONTES DEL SUR </t>
  </si>
  <si>
    <t xml:space="preserve">CARMA SPORT STADIA </t>
  </si>
  <si>
    <t>JACQUIER DOMINIQUE</t>
  </si>
  <si>
    <t>DEBONS ALAIN</t>
  </si>
  <si>
    <t>FOUQUE ROMAIN</t>
  </si>
  <si>
    <t>BEVEN DOMINIQUE</t>
  </si>
  <si>
    <t xml:space="preserve">MASSILIA SUB AQUATIQUE </t>
  </si>
  <si>
    <t>RODRIGUEZ EP BAVIOUL CHRISTIANE</t>
  </si>
  <si>
    <t>SCI DUDU</t>
  </si>
  <si>
    <t>BROUCARET HOUILLON FABIENNE</t>
  </si>
  <si>
    <t>CROZE ALAIN</t>
  </si>
  <si>
    <t>TELLENNE MICHELINE</t>
  </si>
  <si>
    <t>LANZI VALERIE</t>
  </si>
  <si>
    <t>PUECH SEBASTIEN</t>
  </si>
  <si>
    <t>AMITIE JUDEO CHRETIENNE MARSEILLE PROVENCE</t>
  </si>
  <si>
    <t>ASSOCIATION DES LIVRES COMME DES IDEES</t>
  </si>
  <si>
    <t>ENFANCE ET FAMILLES D ADOPTION ASS DES FOYERS ADOPTIFS DES BDR</t>
  </si>
  <si>
    <t>PONDY METROPOLE</t>
  </si>
  <si>
    <t>RECHERCHE SUR L HISTOIRE DES FAMILLES CORSES</t>
  </si>
  <si>
    <t>THE BEIT PROJECT ASSO BARCELONE</t>
  </si>
  <si>
    <t>CALAMAND ROGER</t>
  </si>
  <si>
    <t>CONTIS LAURE HELENE</t>
  </si>
  <si>
    <t>MICHEL DELPHINE</t>
  </si>
  <si>
    <t>ROBIC LE FLOCH CAROLINE</t>
  </si>
  <si>
    <t>CANCEROPOLE PROVENCE ALPES COTE D AZUR</t>
  </si>
  <si>
    <t xml:space="preserve">ROWING CLUB DE MARSEILLE </t>
  </si>
  <si>
    <t>DEFI INSERTION VOILE</t>
  </si>
  <si>
    <t>ASS DES AMIS DE LA FONDATION POUR LA MEMOIRE DE LA DEPORTATION</t>
  </si>
  <si>
    <t>SOLIN ROMAIN</t>
  </si>
  <si>
    <t>TENNIS CLUB FETE LE MUR MARSEILLE TC FLM M</t>
  </si>
  <si>
    <t>BONITO JULIEN</t>
  </si>
  <si>
    <t>LAMPASONA MARTINEZ LUCIEN</t>
  </si>
  <si>
    <t>METZGER VANESSA</t>
  </si>
  <si>
    <t>DUPONT SYLVIE</t>
  </si>
  <si>
    <t>BOULES DU SOIR</t>
  </si>
  <si>
    <t>CHICHEPORTICHE REBECCA RENEE</t>
  </si>
  <si>
    <t>SCHWARZ CATHERINE</t>
  </si>
  <si>
    <t>ASSOCIATION PATRONAGE VAUBAN</t>
  </si>
  <si>
    <t>FEDERATION DES STES NAUTIQUES 13 - FSN</t>
  </si>
  <si>
    <t>ASS COMBATTANTS DE L UNION FRANCAISE</t>
  </si>
  <si>
    <t>ASS DES ANCIENS COMBATTANTS DU MINISTERE DES FINANCES</t>
  </si>
  <si>
    <t>ASS DES DEPORTES INTERNES RESISTANTS ET PATRIOTES DES BDR</t>
  </si>
  <si>
    <t>PASSAGE DE L’ART</t>
  </si>
  <si>
    <t>UNION DEPARTEMENTALE DES ASS DE COMBATTANTS ET VICTIMES DE GUERRE UDAC</t>
  </si>
  <si>
    <t>VESPA CLUB DE MARSEILLE PROVENCE</t>
  </si>
  <si>
    <t xml:space="preserve">NATUROSCOPE </t>
  </si>
  <si>
    <t>LE TENNIS LE CORBUSIER</t>
  </si>
  <si>
    <t>MEDICO SOCIALE DE PROVENCE SESSAD</t>
  </si>
  <si>
    <t>ASS NATIONALE DES CHEMINOTS ANCIENS COMBATTANTS</t>
  </si>
  <si>
    <t>UNION NATIONALE DES COMBATTANTS SECTION DE MARSEILLE CENTRE</t>
  </si>
  <si>
    <t>ASSOCIATION AVI SOURIRE (AAS) 4 RUE LAZZARINE 12EME</t>
  </si>
  <si>
    <t>ETAT MAJOR INTERARMEES</t>
  </si>
  <si>
    <t>DABOUL YANN</t>
  </si>
  <si>
    <t>ASSOC PETITAPETI</t>
  </si>
  <si>
    <t>FRILET ET DO REGO EP FRILET CHRISTOPHE ET MARIE SOPHIE</t>
  </si>
  <si>
    <t>ASSOCIATION DES HABITANTS DE L’UNITE D ‘HABITATION LE CORBUSIER</t>
  </si>
  <si>
    <t>TEAM MALMOUSQUE</t>
  </si>
  <si>
    <t>SAINT ANDRÉ LOISIRS CULTURE</t>
  </si>
  <si>
    <t>BOREL PIERRE</t>
  </si>
  <si>
    <t>CULTUELLE ISLAMIQUE</t>
  </si>
  <si>
    <t>ARAC ET VICTIMES DE GUERRE ET DES COMBATTANTS POUR AMITIE LA SOLIDARITE</t>
  </si>
  <si>
    <t>COMITE DE MARSEILLE 10E FEDERATION NATIONALE DES ANCIENS COMBATTANTS EN</t>
  </si>
  <si>
    <t xml:space="preserve">DCFI SNSM </t>
  </si>
  <si>
    <t>GUYOT MAURICE</t>
  </si>
  <si>
    <t>LABORATOIRES HYDROSCIENCES MONTPELLIER</t>
  </si>
  <si>
    <t>ASSOCIATION REGIONALE POUR L’INTEGRATION DES PERSONNES HANDICAPEES</t>
  </si>
  <si>
    <t>DURAND NICOLAS</t>
  </si>
  <si>
    <t>AFEV FONDATION ETUDIANTE POUR LA VILLE</t>
  </si>
  <si>
    <t>ASSOCIATION SPORTIVE ASPTT MARSEILLE</t>
  </si>
  <si>
    <t xml:space="preserve">ASSOCIATION SPORTIVE ASPTT MARSEILLE </t>
  </si>
  <si>
    <t xml:space="preserve">ATHLETIC CLUB LA ROSE ACR </t>
  </si>
  <si>
    <t xml:space="preserve">CITE DE LA MUSIQUE DE MARSEILLE </t>
  </si>
  <si>
    <t xml:space="preserve">FC BOCAGE FONDACLE LES OLIVES </t>
  </si>
  <si>
    <t>Montant Versé</t>
  </si>
  <si>
    <t>Pour mémoire AP votée y compris ajustement</t>
  </si>
  <si>
    <t>Révision de l’exercice N</t>
  </si>
  <si>
    <t>Total cumulé (toutes les délibérations y compris pour N)</t>
  </si>
  <si>
    <t>Crédits de paiement antérieurs (réalisations cumulées au 01/01/N) (1)</t>
  </si>
  <si>
    <t>Crédits de paiement ouverts au titre de l’exercice N (2)</t>
  </si>
  <si>
    <t>Crédits de paiement réalisés durant l’exercice N</t>
  </si>
  <si>
    <t>Restes à financer (exercices au-delà de N+1)</t>
  </si>
  <si>
    <t>I14-2017 Accueil et vie citoyenne</t>
  </si>
  <si>
    <t>I14-2018 Accueil et vie citoyenne</t>
  </si>
  <si>
    <t>I23-2018 Direction Générale des Services</t>
  </si>
  <si>
    <t>I15-2014 Gestion urbaine de proximité</t>
  </si>
  <si>
    <t>I15-2017 Gestion urbaine de proximité</t>
  </si>
  <si>
    <t>I15-2018 Gestion urbaine de proximité</t>
  </si>
  <si>
    <t>I18-2014 Stratégie immobilière et patrimoine</t>
  </si>
  <si>
    <t>A18-2018 Stratégie immobilière et patrimoine</t>
  </si>
  <si>
    <t>A13-2018 Action sociale / solidarités</t>
  </si>
  <si>
    <t>A23-2018 Direction Générale des Services</t>
  </si>
  <si>
    <t>I23-2014 Direction Générale des Services</t>
  </si>
  <si>
    <t>I14-2011 Accueil et vie citoyenne</t>
  </si>
  <si>
    <t>I19-2014 Attractivité Economique</t>
  </si>
  <si>
    <t>I21-2015 Construction et entretien</t>
  </si>
  <si>
    <t>I14-2014 Accueil et vie citoyenne</t>
  </si>
  <si>
    <t>A24-2018 Actions d'urgence</t>
  </si>
  <si>
    <t>I18-2006 Stratégie immobilière et patrimoine</t>
  </si>
  <si>
    <t>I23-2015 Direction Générale des Services</t>
  </si>
  <si>
    <t>I21-2007 Construction et entretien</t>
  </si>
  <si>
    <t>I14-2013 Accueil et vie citoyenne</t>
  </si>
  <si>
    <t>I14-2016 Accueil et vie citoyenne</t>
  </si>
  <si>
    <t>A17-2018 Aménagement durable et urbanisme</t>
  </si>
  <si>
    <t>I19-2011 Attractivité Economique</t>
  </si>
  <si>
    <t>I16-2007 Environnement et espace urbain</t>
  </si>
  <si>
    <t>I12-2005 Action culturelle</t>
  </si>
  <si>
    <t>I22-2008 Gestion des ressources et des moyens</t>
  </si>
  <si>
    <t>I12-2007 Action culturelle</t>
  </si>
  <si>
    <t>I23-2009 Direction Générale des Services</t>
  </si>
  <si>
    <t>A11-2018 Vie scolaire, Crèche et Jeunesse</t>
  </si>
  <si>
    <t>I17-2005 Aménagement durable et urbanisme</t>
  </si>
  <si>
    <t>I17-2011 Aménagement durable et urbanisme</t>
  </si>
  <si>
    <t>I22-2011 Gestion des ressources et des moyens</t>
  </si>
  <si>
    <t>I20-2006 Sports, Nautisme et Plages</t>
  </si>
  <si>
    <t>I19-2013 Attractivité Economique</t>
  </si>
  <si>
    <t>I27-2014 Extension du stade Vélodrome</t>
  </si>
  <si>
    <t>I17-2012 Aménagement durable et urbanisme</t>
  </si>
  <si>
    <t>I11-2012 Vie scolaire, Crèche et Jeunesse</t>
  </si>
  <si>
    <t>I17-2009 Aménagement durable et urbanisme</t>
  </si>
  <si>
    <t>I16-2002 Environnement et espace urbain</t>
  </si>
  <si>
    <t>I11-2005 Vie scolaire, Crèche et Jeunesse</t>
  </si>
  <si>
    <t>I23-2010 Direction Générale des Services</t>
  </si>
  <si>
    <t>I17-2018 Aménagement durable et urbanisme</t>
  </si>
  <si>
    <t>I17-2013 Aménagement durable et urbanisme</t>
  </si>
  <si>
    <t>I11-1999 Vie scolaire, Crèche et Jeunesse</t>
  </si>
  <si>
    <t>I11-2004 Vie scolaire, Crèche et Jeunesse</t>
  </si>
  <si>
    <t>I12-2012 Action culturelle</t>
  </si>
  <si>
    <t>I20-2018 Sports, Nautisme et Plages</t>
  </si>
  <si>
    <t>I11-2018 Vie scolaire, Crèche et Jeunesse</t>
  </si>
  <si>
    <t>I12-2011 Action culturelle</t>
  </si>
  <si>
    <t>I17-2015 Aménagement durable et urbanisme</t>
  </si>
  <si>
    <t>I16-2014 Environnement et espace urbain</t>
  </si>
  <si>
    <t>I12-2013 Action culturelle</t>
  </si>
  <si>
    <t>I11-2007 Vie scolaire, Crèche et Jeunesse</t>
  </si>
  <si>
    <t>I23-2016 Direction Générale des Services</t>
  </si>
  <si>
    <t>I16-2017 Environnement et espace urbain</t>
  </si>
  <si>
    <t>I15-2012 Gestion urbaine de proximité</t>
  </si>
  <si>
    <t>I11-2013 Vie scolaire, Crèche et Jeunesse</t>
  </si>
  <si>
    <t>I13-2011 Action sociale / solidarités</t>
  </si>
  <si>
    <t>I20-2000 Sports, Nautisme et Plages</t>
  </si>
  <si>
    <t>I23-2008 Direction Générale des Services</t>
  </si>
  <si>
    <t>I12-2002 Action culturelle</t>
  </si>
  <si>
    <t>I20-2013 Sports, Nautisme et Plages</t>
  </si>
  <si>
    <t>I14-2015 Accueil et vie citoyenne</t>
  </si>
  <si>
    <t>I12-2018 Action culturelle</t>
  </si>
  <si>
    <t>I13-2005 Action sociale / solidarités</t>
  </si>
  <si>
    <t>I19-2018 Attractivité Economique</t>
  </si>
  <si>
    <t>I16-2018 Environnement et espace urbain</t>
  </si>
  <si>
    <t>I14-2005 Accueil et vie citoyenne</t>
  </si>
  <si>
    <t>A12-2018 Action culturelle</t>
  </si>
  <si>
    <t>I14-2010 Accueil et vie citoyenne</t>
  </si>
  <si>
    <t>I21-2014 Construction et entretien</t>
  </si>
  <si>
    <t>I15-2005 Gestion urbaine de proximité</t>
  </si>
  <si>
    <t>I22-2013 Gestion des ressources et des moyens</t>
  </si>
  <si>
    <t>I14-2012 Accueil et vie citoyenne</t>
  </si>
  <si>
    <t>I22-2012 Gestion des ressources et des moyens</t>
  </si>
  <si>
    <t>I22-2006 Gestion des ressources et des moyens</t>
  </si>
  <si>
    <t>I21-2012 Construction et entretien</t>
  </si>
  <si>
    <t>I18-2000 Stratégie immobilière et patrimoine</t>
  </si>
  <si>
    <t>I22-2014 Gestion des ressources et des moyens</t>
  </si>
  <si>
    <t>I18-2005 Stratégie immobilière et patrimoine</t>
  </si>
  <si>
    <t>I20-2007 Sports, Nautisme et Plages</t>
  </si>
  <si>
    <t>A21-2018 Construction et entretien</t>
  </si>
  <si>
    <t>I18-2007 Stratégie immobilière et patrimoine</t>
  </si>
  <si>
    <t>I15-2010 Gestion urbaine de proximité</t>
  </si>
  <si>
    <t>I16-2012 Environnement et espace urbain</t>
  </si>
  <si>
    <t>I11-2008 Vie scolaire, Crèche et Jeunesse</t>
  </si>
  <si>
    <t>I14-2001 Accueil et vie citoyenne</t>
  </si>
  <si>
    <t>I20-2015 Sports, Nautisme et Plages</t>
  </si>
  <si>
    <t>I12-2017 Action culturelle</t>
  </si>
  <si>
    <t>I20-2011 Sports, Nautisme et Plages</t>
  </si>
  <si>
    <t>I19-2009 Attractivité Economique</t>
  </si>
  <si>
    <t>I16-2009 Environnement et espace urbain</t>
  </si>
  <si>
    <t>I16-2004 Environnement et espace urbain</t>
  </si>
  <si>
    <t xml:space="preserve">A26-2018 Ville durable et expansion </t>
  </si>
  <si>
    <t>I11-2002 Vie scolaire, Crèche et Jeunesse</t>
  </si>
  <si>
    <t>I20-2012 Sports, Nautisme et Plages</t>
  </si>
  <si>
    <t>I20-2010 Sports, Nautisme et Plages</t>
  </si>
  <si>
    <t>I19-2006 Attractivité Economique</t>
  </si>
  <si>
    <t>I16-2016 Environnement et espace urbain</t>
  </si>
  <si>
    <t>I11-2009 Vie scolaire, Crèche et Jeunesse</t>
  </si>
  <si>
    <t>I15-2016 Gestion urbaine de proximité</t>
  </si>
  <si>
    <t>I19-2003 Attractivité Economique</t>
  </si>
  <si>
    <t>I17-2004 Aménagement durable et urbanisme</t>
  </si>
  <si>
    <t>I16-2006 Environnement et espace urbain</t>
  </si>
  <si>
    <t>I12-2006 Action culturelle</t>
  </si>
  <si>
    <t>I13-2014 Action sociale / solidarités</t>
  </si>
  <si>
    <t>I13-2017 Action sociale / solidarités</t>
  </si>
  <si>
    <t>I22-1999 Gestion des ressources et des moyens</t>
  </si>
  <si>
    <t>I22-2017 Gestion des ressources et des moyens</t>
  </si>
  <si>
    <t>I22-2018 Gestion des ressources et des moyens</t>
  </si>
  <si>
    <t>I21-2016 Construction et entretien</t>
  </si>
  <si>
    <t>I22-2015 Gestion des ressources et des moyens</t>
  </si>
  <si>
    <t>I23-2012 Direction Générale des Services</t>
  </si>
  <si>
    <t>I20-2009 Sports, Nautisme et Plages</t>
  </si>
  <si>
    <t>I13-2016 Action sociale / solidarités</t>
  </si>
  <si>
    <t>I23-2004 Direction Générale des Services</t>
  </si>
  <si>
    <t>I22-1997 Gestion des ressources et des moyens</t>
  </si>
  <si>
    <t>A16-2018 Environnement et espace urbain</t>
  </si>
  <si>
    <t>I16-2013 Environnement et espace urbain</t>
  </si>
  <si>
    <t>I17-2006 Aménagement durable et urbanisme</t>
  </si>
  <si>
    <t>I11-2014 Vie scolaire, Crèche et Jeunesse</t>
  </si>
  <si>
    <t>I11-2011 Vie scolaire, Crèche et Jeunesse</t>
  </si>
  <si>
    <t>I11-2017 Vie scolaire, Crèche et Jeunesse</t>
  </si>
  <si>
    <t>I11-2006 Vie scolaire, Crèche et Jeunesse</t>
  </si>
  <si>
    <t>I16-2010 Environnement et espace urbain</t>
  </si>
  <si>
    <t>I13-2013 Action sociale / solidarités</t>
  </si>
  <si>
    <t>I17-2016 Aménagement durable et urbanisme</t>
  </si>
  <si>
    <t>I17-2008 Aménagement durable et urbanisme</t>
  </si>
  <si>
    <t>I17-2014 Aménagement durable et urbanisme</t>
  </si>
  <si>
    <t>I21-2018 Construction et entretien</t>
  </si>
  <si>
    <t>I22-2003 Gestion des ressources et des moyens</t>
  </si>
  <si>
    <t>I15-2015 Gestion urbaine de proximité</t>
  </si>
  <si>
    <t>I13-2012 Action sociale / solidarités</t>
  </si>
  <si>
    <t>I21-2008 Construction et entretien</t>
  </si>
  <si>
    <t>I18-2013 Stratégie immobilière et patrimoine</t>
  </si>
  <si>
    <t>I15-2011 Gestion urbaine de proximité</t>
  </si>
  <si>
    <t>I13-2007 Action sociale / solidarités</t>
  </si>
  <si>
    <t>I19-2015 Attractivité Economique</t>
  </si>
  <si>
    <t>I23-2005 Direction Générale des Services</t>
  </si>
  <si>
    <t>I13-2001 Action sociale / solidarités</t>
  </si>
  <si>
    <t>I18-2003 Stratégie immobilière et patrimoine</t>
  </si>
  <si>
    <t>I12-2014 Action culturelle</t>
  </si>
  <si>
    <t>I20-2005 Sports, Nautisme et Plages</t>
  </si>
  <si>
    <t>I13-2003 Action sociale / solidarités</t>
  </si>
  <si>
    <t>I16-2015 Environnement et espace urbain</t>
  </si>
  <si>
    <t>I11-2015 Vie scolaire, Crèche et Jeunesse</t>
  </si>
  <si>
    <t>I23-2017 Direction Générale des Services</t>
  </si>
  <si>
    <t>I16-2000 Environnement et espace urbain</t>
  </si>
  <si>
    <t>I23-2013 Direction Générale des Services</t>
  </si>
  <si>
    <t>I18-1998 Stratégie immobilière et patrimoine</t>
  </si>
  <si>
    <t>I12-2009 Action culturelle</t>
  </si>
  <si>
    <t>I13-2009 Action sociale / solidarités</t>
  </si>
  <si>
    <t>I13-2010 Action sociale / solidarités</t>
  </si>
  <si>
    <t>I13-2018 Action sociale / solidarités</t>
  </si>
  <si>
    <t>I19-2000 Attractivité Economique</t>
  </si>
  <si>
    <t>I18-2016 Stratégie immobilière et patrimoine</t>
  </si>
  <si>
    <t>I12-2008 Action culturelle</t>
  </si>
  <si>
    <t>I21-2011 Construction et entretien</t>
  </si>
  <si>
    <t>I18-2008 Stratégie immobilière et patrimoine</t>
  </si>
  <si>
    <t>I20-2003 Sports, Nautisme et Plages</t>
  </si>
  <si>
    <t>I12-2001 Action culturelle</t>
  </si>
  <si>
    <t>I16-2011 Environnement et espace urbain</t>
  </si>
  <si>
    <t>I19-2002 Attractivité Economique</t>
  </si>
  <si>
    <t>I15-2007 Gestion urbaine de proximité</t>
  </si>
  <si>
    <t>I18-2017 Stratégie immobilière et patrimoine</t>
  </si>
  <si>
    <t>I19-2017 Attractivité Economique</t>
  </si>
  <si>
    <t>I11-1997 Vie scolaire, Crèche et Jeunesse</t>
  </si>
  <si>
    <t>A22-2018 Gestion des ressources et des moyens</t>
  </si>
  <si>
    <t>I11-2010 Vie scolaire, Crèche et Jeunesse</t>
  </si>
  <si>
    <t>I18-2009 Stratégie immobilière et patrimoine</t>
  </si>
  <si>
    <t>A20-2018 Sports, Nautisme et Plages</t>
  </si>
  <si>
    <t>I21-2010 Construction et entretien</t>
  </si>
  <si>
    <t>I20-2016 Sports, Nautisme et Plages</t>
  </si>
  <si>
    <t>I12-2010 Action culturelle</t>
  </si>
  <si>
    <t>A19-2018 Attractivité Economique</t>
  </si>
  <si>
    <t>I11-2016 Vie scolaire, Crèche et Jeunesse</t>
  </si>
  <si>
    <t>I16-2008 Environnement et espace urbain</t>
  </si>
  <si>
    <t>I18-2012 Stratégie immobilière et patrimoine</t>
  </si>
  <si>
    <t>I18-2018 Stratégie immobilière et patrimoine</t>
  </si>
  <si>
    <t>I14-2000 Accueil et vie citoyenne</t>
  </si>
  <si>
    <t>I21-2017 Construction et entretien</t>
  </si>
  <si>
    <t>I21-2000 Construction et entretien</t>
  </si>
  <si>
    <t>I22-2009 Gestion des ressources et des moyens</t>
  </si>
  <si>
    <t>I22-2016 Gestion des ressources et des moyens</t>
  </si>
  <si>
    <t>I19-2012 Attractivité Economique</t>
  </si>
  <si>
    <t>I14-2009 Accueil et vie citoyenne</t>
  </si>
  <si>
    <t>A14-2018 Accueil et vie citoyenne</t>
  </si>
  <si>
    <t>I17-2007 Aménagement durable et urbanisme</t>
  </si>
  <si>
    <t>I15-2001 Gestion urbaine de proximité</t>
  </si>
  <si>
    <t>I20-2014 Sports, Nautisme et Plages</t>
  </si>
  <si>
    <t>I16-2005 Environnement et espace urbain</t>
  </si>
  <si>
    <t>I14-2008 Accueil et vie citoyenne</t>
  </si>
  <si>
    <t>I12-2016 Action culturelle</t>
  </si>
  <si>
    <t>I19-2016 Attractivité Economique</t>
  </si>
  <si>
    <t>I12-2015 Action culturelle</t>
  </si>
  <si>
    <t>I23-2011 Direction Générale des Services</t>
  </si>
  <si>
    <t>I18-2011 Stratégie immobilière et patrimoine</t>
  </si>
  <si>
    <t>I12-2003 Action culturelle</t>
  </si>
  <si>
    <t>I13-2015 Action sociale / solidarités</t>
  </si>
  <si>
    <t>I20-2017 Sports, Nautisme et Plages</t>
  </si>
  <si>
    <t>I20-2008 Sports, Nautisme et Plages</t>
  </si>
  <si>
    <t>I15-2013 Gestion urbaine de proximité</t>
  </si>
  <si>
    <t>I17-2017 Aménagement durable et urbanisme</t>
  </si>
  <si>
    <t>I18-2015 Stratégie immobilière et patrimoine</t>
  </si>
  <si>
    <t>I12-1997 Action culturelle</t>
  </si>
  <si>
    <t>I17-2010 Aménagement durable et urbanisme</t>
  </si>
  <si>
    <t>I14-2007 Accueil et vie citoyenne</t>
  </si>
  <si>
    <t>A15-2018 Gestion urbaine de proximité</t>
  </si>
  <si>
    <t>I11-2000 Vie scolaire, Crèche et Jeunesse</t>
  </si>
  <si>
    <t>ANNEE</t>
  </si>
  <si>
    <t>DESTINATION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</si>
  <si>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</si>
  <si>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</si>
  <si>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</si>
  <si>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</si>
  <si>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</si>
  <si>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</si>
  <si>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</si>
  <si>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</si>
  <si>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</si>
  <si>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</si>
  <si>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</si>
  <si>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</si>
  <si>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</si>
  <si>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</si>
  <si>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</si>
  <si>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</si>
  <si>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</si>
  <si>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</si>
  <si>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</si>
  <si>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</si>
  <si>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</si>
  <si>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</si>
  <si>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A11 - Vie scolaire, Crèche et Jeunesse</t>
  </si>
  <si>
    <t>A12 - Action culturelle</t>
  </si>
  <si>
    <t>A13 - Action sociale / solidarités</t>
  </si>
  <si>
    <t>A14 - Accueil et vie citoyenne</t>
  </si>
  <si>
    <t>A15 - Gestion urbaine de proximité</t>
  </si>
  <si>
    <t>A16 - Environnement et espace urbain</t>
  </si>
  <si>
    <t>A17 - Aménagement durable et urbanisme</t>
  </si>
  <si>
    <t>A18 - Stratégie immobilière et patrimoine</t>
  </si>
  <si>
    <t>A19 - Attractivité Economique</t>
  </si>
  <si>
    <t>A20 - Sports, Nautisme et Plages</t>
  </si>
  <si>
    <t>A21 - Construction et entretien</t>
  </si>
  <si>
    <t>A22 - Gestion des ressources et des moyens</t>
  </si>
  <si>
    <t>A23 - Direction Générale des Services</t>
  </si>
  <si>
    <t>A24 - Actions d'urgence</t>
  </si>
  <si>
    <t xml:space="preserve">A26 - Ville durable et expansion </t>
  </si>
  <si>
    <t>I11 - Vie scolaire, Crèche et Jeunesse</t>
  </si>
  <si>
    <t>I12 - Action culturelle</t>
  </si>
  <si>
    <t>I13 - Action sociale / solidarités</t>
  </si>
  <si>
    <t>I14 - Accueil et vie citoyenne</t>
  </si>
  <si>
    <t>I15 - Gestion urbaine de proximité</t>
  </si>
  <si>
    <t>I16 - Environnement et espace urbain</t>
  </si>
  <si>
    <t>I17 - Aménagement durable et urbanisme</t>
  </si>
  <si>
    <t>I18 - Stratégie immobilière et patrimoine</t>
  </si>
  <si>
    <t>I19 - Attractivité Economique</t>
  </si>
  <si>
    <t>I20 - Sports, Nautisme et Plages</t>
  </si>
  <si>
    <t>I21 - Construction et entretien</t>
  </si>
  <si>
    <t>I22 - Gestion des ressources et des moyens</t>
  </si>
  <si>
    <t>I23 - Direction Générale des Services</t>
  </si>
  <si>
    <t>I27 - Extension du stade Vélodrome</t>
  </si>
  <si>
    <t>Destination</t>
  </si>
  <si>
    <t>Total AP</t>
  </si>
  <si>
    <t>AP</t>
  </si>
  <si>
    <t>Total REV</t>
  </si>
  <si>
    <t>REV</t>
  </si>
  <si>
    <t>Total AP REV</t>
  </si>
  <si>
    <t>AP REV</t>
  </si>
  <si>
    <t>Total CP N</t>
  </si>
  <si>
    <t>CP N</t>
  </si>
  <si>
    <t>Total CP N-</t>
  </si>
  <si>
    <t>CP N-</t>
  </si>
  <si>
    <t>NATURE</t>
  </si>
  <si>
    <t>GRADES OU EMPLOIS</t>
  </si>
  <si>
    <t xml:space="preserve">CATEGORIES </t>
  </si>
  <si>
    <t>EMPLOIS PERMANENTS À TEMPS COMPLET</t>
  </si>
  <si>
    <t>EMPLOIS PERMANENTS À TEMPS NON COMPLET</t>
  </si>
  <si>
    <t>AGENTS TITULAIRES</t>
  </si>
  <si>
    <t>AGENTS NON TITULAIRES</t>
  </si>
  <si>
    <t>EMPLOIS FONCTIONNELS</t>
  </si>
  <si>
    <t>Directeur général des services</t>
  </si>
  <si>
    <t>Directeur général adjoint des services</t>
  </si>
  <si>
    <t>FILIERE ADMINISTRATIVE</t>
  </si>
  <si>
    <t>Adjoint administratif territorial</t>
  </si>
  <si>
    <t>Adjoint administratif territorial principal de 1ère classe</t>
  </si>
  <si>
    <t>Adjoint administratif territorial principal de 2ème classe</t>
  </si>
  <si>
    <t>Administrateur territorial</t>
  </si>
  <si>
    <t>Administrateur territorial général</t>
  </si>
  <si>
    <t>Administrateur territorial hors classe</t>
  </si>
  <si>
    <t>Attaché territorial</t>
  </si>
  <si>
    <t>Attaché territorial hors classe</t>
  </si>
  <si>
    <t>Attaché territorial principal</t>
  </si>
  <si>
    <t>Collaborateur de Cabinet</t>
  </si>
  <si>
    <t>Collaborateur de Cabinet de Mairie d'arrondissements</t>
  </si>
  <si>
    <t>Directeur général des services d'une mairie d'arrondissement de 40000 à 80000 habitants</t>
  </si>
  <si>
    <t>Directeur général des services d'une mairie d'arrondissement de 80000 à 170000 habitants</t>
  </si>
  <si>
    <t>Directeur territorial</t>
  </si>
  <si>
    <t>Rédacteur</t>
  </si>
  <si>
    <t>B</t>
  </si>
  <si>
    <t>Rédacteur principal de 1ère classe</t>
  </si>
  <si>
    <t>Rédacteur principal de 2e classe</t>
  </si>
  <si>
    <t>FILIERE TECHNIQUE</t>
  </si>
  <si>
    <t>Adjoint technique territorial</t>
  </si>
  <si>
    <t>Adjoint technique territorial principal de 1ère classe</t>
  </si>
  <si>
    <t>Adjoint technique territorial principal de 2ème classe</t>
  </si>
  <si>
    <t>Agent de maîtrise</t>
  </si>
  <si>
    <t>Agent de maîtrise territorial principal</t>
  </si>
  <si>
    <t>Ingénieur</t>
  </si>
  <si>
    <t>Ingénieur en chef</t>
  </si>
  <si>
    <t>Ingénieur en chef hors classe</t>
  </si>
  <si>
    <t>Ingénieur hors classe</t>
  </si>
  <si>
    <t>Ingénieur principal</t>
  </si>
  <si>
    <t>Technicien</t>
  </si>
  <si>
    <t>Technicien principal de 1ère classe</t>
  </si>
  <si>
    <t>Technicien principal de 2ème classe</t>
  </si>
  <si>
    <t>FILIERE SOCIALE</t>
  </si>
  <si>
    <t>Agent social</t>
  </si>
  <si>
    <t>Agent social principal 2ème classe</t>
  </si>
  <si>
    <t>Agent spécialisé principal maternelle 1ère classe</t>
  </si>
  <si>
    <t>Agent spécialisé principal maternelle 2ème classe</t>
  </si>
  <si>
    <t>Assistant socio-éducatif</t>
  </si>
  <si>
    <t>Assistant socio-éducatif principal</t>
  </si>
  <si>
    <t>Conseiller socio-éducatif</t>
  </si>
  <si>
    <t>Educateur de jeunes enfants</t>
  </si>
  <si>
    <t>Educateur principal de jeunes enfants</t>
  </si>
  <si>
    <t>Moniteur-éducateur et intervenant familial principal</t>
  </si>
  <si>
    <t>FILIERE MEDICO-TECHNIQUE</t>
  </si>
  <si>
    <t>Auxiliaire de puériculture principal de 1ère classe</t>
  </si>
  <si>
    <t>Auxiliaire de puériculture principal de 2ème classe</t>
  </si>
  <si>
    <t>Infirmier territorial de classe supérieure</t>
  </si>
  <si>
    <t>Infirmier territorial en soins généraux classe normale</t>
  </si>
  <si>
    <t>Infirmier territorial en soins généraux hors classe</t>
  </si>
  <si>
    <t>MEDECIN HORS CLASSE</t>
  </si>
  <si>
    <t>Médecin territorial de 1ère classe</t>
  </si>
  <si>
    <t>Médecin territorial de 2ème classe</t>
  </si>
  <si>
    <t>Médecin territorial hors classe</t>
  </si>
  <si>
    <t>N de santé de 1e classe</t>
  </si>
  <si>
    <t>N de santé de 2e classe</t>
  </si>
  <si>
    <t>N supérieur de santé</t>
  </si>
  <si>
    <t>Psychologue territorial de classe normale</t>
  </si>
  <si>
    <t>Psychologue territorial hors classe</t>
  </si>
  <si>
    <t>Puéricultrice de classe normale</t>
  </si>
  <si>
    <t>Puéricultrice de classe supérieure</t>
  </si>
  <si>
    <t>Puéricultrice hors classe</t>
  </si>
  <si>
    <t>FILIERE SPORTIVE</t>
  </si>
  <si>
    <t>Conseiller territorial des activités physiques et sportives</t>
  </si>
  <si>
    <t xml:space="preserve">Educateur territorial des activités physiques et sportives Educateur </t>
  </si>
  <si>
    <t>territorial des activités physiques et sportives principal de 1ère classe</t>
  </si>
  <si>
    <t>Educateur territorial des activités physiques et sportives principal de 2ème classe</t>
  </si>
  <si>
    <t>Opérateur territorial des activités physiques et sportives principal</t>
  </si>
  <si>
    <t>Opérateur territorial des activités physiques et sportives qualifié</t>
  </si>
  <si>
    <t>FILIERE CULTURELLE</t>
  </si>
  <si>
    <t>Adjoint territorial du patrimoine</t>
  </si>
  <si>
    <t xml:space="preserve">Adjoint territorial du patrimoine principal de 1ère classe </t>
  </si>
  <si>
    <t xml:space="preserve">Adjoint territorial du patrimoine principal de 2ème classe </t>
  </si>
  <si>
    <t>Assistant d'enseignement artistique principal de 1ère classe</t>
  </si>
  <si>
    <t xml:space="preserve">Assistant d'enseignement artistique principal de 2e classe </t>
  </si>
  <si>
    <t>Assistant de conservation</t>
  </si>
  <si>
    <t xml:space="preserve">Assistant de conservation principal de 1ère classe </t>
  </si>
  <si>
    <t>Assistant de conservation principal de 2e classe</t>
  </si>
  <si>
    <t xml:space="preserve">Attaché principal territorial de conservation du patrimoine </t>
  </si>
  <si>
    <t>Attaché territorial de conservation du patrimoine</t>
  </si>
  <si>
    <t>Bibliothécaire principal</t>
  </si>
  <si>
    <t>Bibliothécaire territorial</t>
  </si>
  <si>
    <t xml:space="preserve">Conservateur territorial de bibliothèque </t>
  </si>
  <si>
    <t xml:space="preserve">Conservateur territorial de bibliothèque en chef </t>
  </si>
  <si>
    <t xml:space="preserve">Conservateur territorial du patrimoine </t>
  </si>
  <si>
    <t>Conservateur territorial du patrimoine en chef</t>
  </si>
  <si>
    <t>Professeur territorial d'enseignement artistique de classe normale</t>
  </si>
  <si>
    <t>Professeur territorial d'enseignement artistique hors classe</t>
  </si>
  <si>
    <t>FILIERE ANIMATION</t>
  </si>
  <si>
    <t>Adjoint territorial d'animation</t>
  </si>
  <si>
    <t>Adjoint territorial d'animation principal de 1ère classe</t>
  </si>
  <si>
    <t xml:space="preserve">Adjoint territorial d'animation principal de 2ème classe </t>
  </si>
  <si>
    <t>Animateur</t>
  </si>
  <si>
    <t>Animateur principal de 1re classe</t>
  </si>
  <si>
    <t>Animateur principal de 2e classe</t>
  </si>
  <si>
    <t>FILIERE POLICE</t>
  </si>
  <si>
    <t>Brigadier-Chef Principal</t>
  </si>
  <si>
    <t>Chef de Police Municipale</t>
  </si>
  <si>
    <t>Chef de service de police municipale</t>
  </si>
  <si>
    <t>Chef de service de police municipale principale de 1ère classe</t>
  </si>
  <si>
    <t>Chef de service de police municipale principale de 2ème classe</t>
  </si>
  <si>
    <t>Directeur de Police Municipale</t>
  </si>
  <si>
    <t>Gardien-Brigadier</t>
  </si>
  <si>
    <t>FILIERE</t>
  </si>
  <si>
    <t>Somme de AGENTS TITULAIRES</t>
  </si>
  <si>
    <t>Date de signature</t>
  </si>
  <si>
    <t>Devise</t>
  </si>
  <si>
    <t>Emprunts obligataires</t>
  </si>
  <si>
    <t>12-0680</t>
  </si>
  <si>
    <t>NATIXIS</t>
  </si>
  <si>
    <t>X</t>
  </si>
  <si>
    <t>O</t>
  </si>
  <si>
    <t>13-01</t>
  </si>
  <si>
    <t>HSBC</t>
  </si>
  <si>
    <t>2013-1</t>
  </si>
  <si>
    <t>2017-1</t>
  </si>
  <si>
    <t>N</t>
  </si>
  <si>
    <t>2017-2</t>
  </si>
  <si>
    <t>COMMERZBANK</t>
  </si>
  <si>
    <t>Emission privée DEXIA</t>
  </si>
  <si>
    <t>A-4</t>
  </si>
  <si>
    <t>Nomura Internat plc</t>
  </si>
  <si>
    <t>Soc Gen EMTN</t>
  </si>
  <si>
    <t>NOMURA INTERNAT PLC</t>
  </si>
  <si>
    <t>FR0013385028</t>
  </si>
  <si>
    <t>FR0013385044</t>
  </si>
  <si>
    <t>Emprunts auprès des établissements financiers</t>
  </si>
  <si>
    <t>0 968 151 Y</t>
  </si>
  <si>
    <t>Crédit Agricole CIB</t>
  </si>
  <si>
    <t>TAUX STRUCTURES</t>
  </si>
  <si>
    <t>00144666692 K</t>
  </si>
  <si>
    <t>0188/103/001</t>
  </si>
  <si>
    <t>Société Générale</t>
  </si>
  <si>
    <t>0270 104 001</t>
  </si>
  <si>
    <t>0421 4342205 01</t>
  </si>
  <si>
    <t>ARKEA</t>
  </si>
  <si>
    <t>0421 4342205 02</t>
  </si>
  <si>
    <t>0421 4342205 03</t>
  </si>
  <si>
    <t>0421-43422056</t>
  </si>
  <si>
    <t>055402015PR</t>
  </si>
  <si>
    <t>Caisse Régionale de Crédit Agricole</t>
  </si>
  <si>
    <t>X Échéances Progressives</t>
  </si>
  <si>
    <t>LEP</t>
  </si>
  <si>
    <t>11/0014790</t>
  </si>
  <si>
    <t>AFL</t>
  </si>
  <si>
    <t>13FCF434220056MARS</t>
  </si>
  <si>
    <t>EONIA</t>
  </si>
  <si>
    <t>14-02</t>
  </si>
  <si>
    <t>BAYERN LB</t>
  </si>
  <si>
    <t>148795592M</t>
  </si>
  <si>
    <t>TAG01M</t>
  </si>
  <si>
    <t>175518DS</t>
  </si>
  <si>
    <t>DePfa Bank Europe plc</t>
  </si>
  <si>
    <t>EURIBOR 1M</t>
  </si>
  <si>
    <t>240858DS</t>
  </si>
  <si>
    <t>248358DS</t>
  </si>
  <si>
    <t>Crédit Mutuel</t>
  </si>
  <si>
    <t>297000/69</t>
  </si>
  <si>
    <t>BNP Paribas</t>
  </si>
  <si>
    <t>3070633J</t>
  </si>
  <si>
    <t>4048 246 92 S</t>
  </si>
  <si>
    <t>43422056PDIF</t>
  </si>
  <si>
    <t>45 4139 699 92 Y</t>
  </si>
  <si>
    <t>696623DP</t>
  </si>
  <si>
    <t>DEUTSCHE PFANDBRIEF BANK</t>
  </si>
  <si>
    <t>7364095 Z</t>
  </si>
  <si>
    <t>8400 184 92 Z</t>
  </si>
  <si>
    <t>A2908575</t>
  </si>
  <si>
    <t>CEPAC</t>
  </si>
  <si>
    <t>A2908578</t>
  </si>
  <si>
    <t>A2908955</t>
  </si>
  <si>
    <t>A2909100</t>
  </si>
  <si>
    <t>EURIBOR 6</t>
  </si>
  <si>
    <t>A2909430</t>
  </si>
  <si>
    <t>A2909431</t>
  </si>
  <si>
    <t>A2909667</t>
  </si>
  <si>
    <t>A2909980</t>
  </si>
  <si>
    <t>A2910288</t>
  </si>
  <si>
    <t>A29102CL</t>
  </si>
  <si>
    <t>A29102CM</t>
  </si>
  <si>
    <t>A29102LT001</t>
  </si>
  <si>
    <t>A29102LT002</t>
  </si>
  <si>
    <t>A29102LW</t>
  </si>
  <si>
    <t>A29110KF</t>
  </si>
  <si>
    <t>A29120G6</t>
  </si>
  <si>
    <t>A291730N</t>
  </si>
  <si>
    <t>AB025185</t>
  </si>
  <si>
    <t>AB035763</t>
  </si>
  <si>
    <t>AB046693</t>
  </si>
  <si>
    <t>AB057392</t>
  </si>
  <si>
    <t>D-2</t>
  </si>
  <si>
    <t>AB057395</t>
  </si>
  <si>
    <t>AB068115</t>
  </si>
  <si>
    <t>LT020248</t>
  </si>
  <si>
    <t>LT040406</t>
  </si>
  <si>
    <t>MIN205599EUR</t>
  </si>
  <si>
    <t>Dexia Crédit Local</t>
  </si>
  <si>
    <t>MULTI-INDE</t>
  </si>
  <si>
    <t>MIN205803EUR</t>
  </si>
  <si>
    <t>CAFFIL</t>
  </si>
  <si>
    <t>MIN244794EUR/0256354</t>
  </si>
  <si>
    <t>MIN267471EUR</t>
  </si>
  <si>
    <t>MIN275524EUR</t>
  </si>
  <si>
    <t>MIN517990EUR</t>
  </si>
  <si>
    <t>LA BANQUE POSTALE</t>
  </si>
  <si>
    <t>MIS236707EUR/0246062</t>
  </si>
  <si>
    <t>MIS244265EUR/255659</t>
  </si>
  <si>
    <t>MIS254563EUR</t>
  </si>
  <si>
    <t>MIS500729EUR</t>
  </si>
  <si>
    <t>MIS500729EUR-02</t>
  </si>
  <si>
    <t>MIS503409EUR</t>
  </si>
  <si>
    <t>MIS503409EUR-2</t>
  </si>
  <si>
    <t>MIS503411EUR</t>
  </si>
  <si>
    <t>MON205448EUR</t>
  </si>
  <si>
    <t>MON220161EUR/0226512</t>
  </si>
  <si>
    <t>MON227319EUR/0235008</t>
  </si>
  <si>
    <t>MON234299EUR</t>
  </si>
  <si>
    <t>MON244180EUR/0255540</t>
  </si>
  <si>
    <t>MON2512080EUR/0265002</t>
  </si>
  <si>
    <t>B-4</t>
  </si>
  <si>
    <t>MON261646EUR/0278129</t>
  </si>
  <si>
    <t>MON273679/EUR/0292318</t>
  </si>
  <si>
    <t>MON518241EUR</t>
  </si>
  <si>
    <t>MPH216256EUR</t>
  </si>
  <si>
    <t>MPH261331EUR/0277743</t>
  </si>
  <si>
    <t>MPH265924EUR/283582</t>
  </si>
  <si>
    <t>MPH266754EUR0284604</t>
  </si>
  <si>
    <t>C-1</t>
  </si>
  <si>
    <t>NSV - BON N°1</t>
  </si>
  <si>
    <t>NSV HSBC</t>
  </si>
  <si>
    <t>NSV - BON N°2</t>
  </si>
  <si>
    <t>Xu00290613</t>
  </si>
  <si>
    <t>Emprunts auprès des établissements financiers assortis d'une option de tirage sur ligne de trésorerie</t>
  </si>
  <si>
    <t>Société Générale OCLT</t>
  </si>
  <si>
    <t>2920249 K</t>
  </si>
  <si>
    <t>CFF - OCLT</t>
  </si>
  <si>
    <t>MIR217057EUR</t>
  </si>
  <si>
    <t>DEXIA CLTR</t>
  </si>
  <si>
    <t>MIR267470</t>
  </si>
  <si>
    <t>MIR271943EUR</t>
  </si>
  <si>
    <t>XU00297953</t>
  </si>
  <si>
    <t>CRCA - OCLT</t>
  </si>
  <si>
    <t>Person morale physique</t>
  </si>
  <si>
    <t>Montant couvert</t>
  </si>
  <si>
    <t xml:space="preserve">Taux d'intérêt - Type de taux </t>
  </si>
  <si>
    <t>Index</t>
  </si>
  <si>
    <t>Annuité de l’exercice - Capital</t>
  </si>
  <si>
    <t>Annuité - Charges d'intérêt</t>
  </si>
  <si>
    <t xml:space="preserve">Annuité - Intérêts perçus (le cas échéant) </t>
  </si>
  <si>
    <t>ICNE de l'exercice</t>
  </si>
  <si>
    <t>5 022 049,93</t>
  </si>
  <si>
    <t>TAG3M</t>
  </si>
  <si>
    <t>1 176 067,55</t>
  </si>
  <si>
    <t>6 832 499,68</t>
  </si>
  <si>
    <t>Contrat</t>
  </si>
  <si>
    <t>Prêteur</t>
  </si>
  <si>
    <t>Date d'émission ou date de mobilisation</t>
  </si>
  <si>
    <t>Date du premier remboursement</t>
  </si>
  <si>
    <t>Nominal</t>
  </si>
  <si>
    <t>Type de taux d'intérêt</t>
  </si>
  <si>
    <t>Taux initial - Niveau de taux</t>
  </si>
  <si>
    <t>Taux initial - Taux actuariel</t>
  </si>
  <si>
    <t>Périodicité des remboursements</t>
  </si>
  <si>
    <t>Profil d'amortissement</t>
  </si>
  <si>
    <t>Possibilité de remboursement anticipé O/N</t>
  </si>
  <si>
    <t>Catégorie d’emprunt après couverture éventuelle</t>
  </si>
  <si>
    <t>Durée résiduelle (en années)</t>
  </si>
  <si>
    <t>Niveau de taux d'intérêt au 31/12/N</t>
  </si>
  <si>
    <t>Catégorie d’emprunt</t>
  </si>
  <si>
    <t>Index2</t>
  </si>
  <si>
    <t>Emprunts et dettes au 31/12/N - Couverture ? O/N</t>
  </si>
  <si>
    <t>Capital restant dû</t>
  </si>
  <si>
    <t>Annuité Capital</t>
  </si>
  <si>
    <t>Annuité - Intérêts</t>
  </si>
  <si>
    <t>0-5</t>
  </si>
  <si>
    <t>5-10</t>
  </si>
  <si>
    <t>10-15</t>
  </si>
  <si>
    <t>15-20</t>
  </si>
  <si>
    <t>20-25</t>
  </si>
  <si>
    <t>Durée résiduelle</t>
  </si>
  <si>
    <t>Emprunt</t>
  </si>
  <si>
    <t>N/O : Rachat possible</t>
  </si>
  <si>
    <t>C/F/V: Complexe, Fixe, Variable</t>
  </si>
  <si>
    <t>0-5, 5-10, 10-15 … : Plage sur le nombre d'annuitées restantes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</si>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</sst>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00"/>
    <numFmt numFmtId="166" formatCode="#,##0\ &quot;€&quot;"/>
    <numFmt numFmtId="167" formatCode="0.000"/>
    <numFmt numFmtId="168" formatCode="#,##0.00\ &quot;€&quot;"/>
    <numFmt numFmtId="169" formatCode="#,##0,\k&quot;€&quot;"/>
    <numFmt numFmtId="170" formatCode="dd/mm/yyyy;@"/>
    <numFmt numFmtId="171" formatCode="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B2B2B2"/>
      </patternFill>
    </fill>
    <fill>
      <patternFill patternType="solid">
        <fgColor rgb="FFBFBFB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1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1" xfId="1" applyNumberFormat="1" applyFont="1" applyBorder="1" applyAlignment="1">
      <alignment horizontal="left" wrapText="1" indent="2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left" vertical="top" wrapText="1" indent="2"/>
    </xf>
    <xf numFmtId="0" fontId="6" fillId="0" borderId="0" xfId="2" applyFont="1" applyFill="1" applyBorder="1" applyAlignment="1">
      <alignment horizontal="left" vertical="top"/>
    </xf>
    <xf numFmtId="0" fontId="6" fillId="0" borderId="0" xfId="2" quotePrefix="1" applyFont="1" applyFill="1" applyBorder="1" applyAlignment="1">
      <alignment horizontal="left" vertical="top"/>
    </xf>
    <xf numFmtId="1" fontId="6" fillId="0" borderId="0" xfId="2" applyNumberFormat="1" applyFont="1" applyFill="1" applyBorder="1" applyAlignment="1">
      <alignment horizontal="left" vertical="top" shrinkToFit="1"/>
    </xf>
    <xf numFmtId="0" fontId="3" fillId="0" borderId="0" xfId="2" applyFont="1" applyFill="1" applyBorder="1" applyAlignment="1">
      <alignment vertical="top" wrapText="1"/>
    </xf>
    <xf numFmtId="44" fontId="3" fillId="0" borderId="0" xfId="3" applyFont="1" applyFill="1" applyBorder="1" applyAlignment="1">
      <alignment horizontal="right" vertical="top" wrapText="1"/>
    </xf>
    <xf numFmtId="44" fontId="6" fillId="0" borderId="0" xfId="3" applyFont="1" applyFill="1" applyBorder="1" applyAlignment="1">
      <alignment horizontal="right" vertical="top" shrinkToFit="1"/>
    </xf>
    <xf numFmtId="165" fontId="6" fillId="0" borderId="0" xfId="2" applyNumberFormat="1" applyFont="1" applyFill="1" applyBorder="1" applyAlignment="1">
      <alignment horizontal="left" vertical="top" shrinkToFit="1"/>
    </xf>
    <xf numFmtId="1" fontId="6" fillId="0" borderId="0" xfId="2" applyNumberFormat="1" applyFont="1" applyFill="1" applyBorder="1" applyAlignment="1">
      <alignment vertical="top" shrinkToFit="1"/>
    </xf>
    <xf numFmtId="0" fontId="3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wrapText="1"/>
    </xf>
    <xf numFmtId="44" fontId="6" fillId="0" borderId="0" xfId="3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vertical="top" wrapText="1"/>
    </xf>
    <xf numFmtId="44" fontId="6" fillId="2" borderId="0" xfId="3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6" fontId="0" fillId="0" borderId="0" xfId="0" applyNumberFormat="1"/>
    <xf numFmtId="0" fontId="6" fillId="0" borderId="3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 indent="2"/>
    </xf>
    <xf numFmtId="0" fontId="6" fillId="3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right" vertical="top" wrapText="1"/>
    </xf>
    <xf numFmtId="0" fontId="8" fillId="0" borderId="3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1" fontId="6" fillId="0" borderId="3" xfId="2" applyNumberFormat="1" applyFont="1" applyFill="1" applyBorder="1" applyAlignment="1">
      <alignment horizontal="center" vertical="top" shrinkToFit="1"/>
    </xf>
    <xf numFmtId="0" fontId="3" fillId="0" borderId="3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right" vertical="top" wrapText="1"/>
    </xf>
    <xf numFmtId="2" fontId="6" fillId="0" borderId="3" xfId="2" applyNumberFormat="1" applyFont="1" applyFill="1" applyBorder="1" applyAlignment="1">
      <alignment horizontal="center" vertical="top" shrinkToFit="1"/>
    </xf>
    <xf numFmtId="0" fontId="3" fillId="0" borderId="3" xfId="2" applyFont="1" applyFill="1" applyBorder="1" applyAlignment="1">
      <alignment horizontal="left" vertical="top" wrapText="1" indent="2"/>
    </xf>
    <xf numFmtId="167" fontId="6" fillId="0" borderId="3" xfId="2" applyNumberFormat="1" applyFont="1" applyFill="1" applyBorder="1" applyAlignment="1">
      <alignment horizontal="center" vertical="top" shrinkToFit="1"/>
    </xf>
    <xf numFmtId="0" fontId="3" fillId="0" borderId="3" xfId="2" applyFont="1" applyFill="1" applyBorder="1" applyAlignment="1">
      <alignment horizontal="left" vertical="top" wrapText="1" indent="1"/>
    </xf>
    <xf numFmtId="167" fontId="6" fillId="0" borderId="3" xfId="2" applyNumberFormat="1" applyFont="1" applyFill="1" applyBorder="1" applyAlignment="1">
      <alignment horizontal="right" vertical="top" shrinkToFit="1"/>
    </xf>
    <xf numFmtId="2" fontId="6" fillId="0" borderId="3" xfId="2" applyNumberFormat="1" applyFont="1" applyFill="1" applyBorder="1" applyAlignment="1">
      <alignment horizontal="right" vertical="top" shrinkToFit="1"/>
    </xf>
    <xf numFmtId="0" fontId="8" fillId="0" borderId="3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righ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top" wrapText="1"/>
    </xf>
    <xf numFmtId="0" fontId="6" fillId="3" borderId="5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 indent="1"/>
    </xf>
    <xf numFmtId="0" fontId="7" fillId="0" borderId="3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1" fontId="6" fillId="0" borderId="5" xfId="2" applyNumberFormat="1" applyFont="1" applyFill="1" applyBorder="1" applyAlignment="1">
      <alignment horizontal="center" vertical="top" shrinkToFit="1"/>
    </xf>
    <xf numFmtId="0" fontId="3" fillId="0" borderId="6" xfId="2" applyFont="1" applyFill="1" applyBorder="1" applyAlignment="1">
      <alignment horizontal="left" vertical="top" wrapText="1" indent="1"/>
    </xf>
    <xf numFmtId="0" fontId="3" fillId="0" borderId="6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right" vertical="top" wrapText="1"/>
    </xf>
    <xf numFmtId="0" fontId="3" fillId="0" borderId="2" xfId="2" applyFont="1" applyFill="1" applyBorder="1" applyAlignment="1">
      <alignment horizontal="right" vertical="top" wrapText="1"/>
    </xf>
    <xf numFmtId="2" fontId="6" fillId="0" borderId="8" xfId="2" applyNumberFormat="1" applyFont="1" applyFill="1" applyBorder="1" applyAlignment="1">
      <alignment horizontal="right" vertical="top" shrinkToFit="1"/>
    </xf>
    <xf numFmtId="2" fontId="6" fillId="0" borderId="2" xfId="2" applyNumberFormat="1" applyFont="1" applyFill="1" applyBorder="1" applyAlignment="1">
      <alignment horizontal="right" vertical="top" shrinkToFit="1"/>
    </xf>
    <xf numFmtId="2" fontId="6" fillId="0" borderId="8" xfId="2" applyNumberFormat="1" applyFont="1" applyFill="1" applyBorder="1" applyAlignment="1">
      <alignment horizontal="center" vertical="top" shrinkToFit="1"/>
    </xf>
    <xf numFmtId="2" fontId="6" fillId="0" borderId="2" xfId="2" applyNumberFormat="1" applyFont="1" applyFill="1" applyBorder="1" applyAlignment="1">
      <alignment horizontal="center" vertical="top" shrinkToFit="1"/>
    </xf>
    <xf numFmtId="0" fontId="3" fillId="0" borderId="8" xfId="2" applyFont="1" applyFill="1" applyBorder="1" applyAlignment="1">
      <alignment horizontal="left" vertical="top" wrapText="1" indent="2"/>
    </xf>
    <xf numFmtId="0" fontId="3" fillId="0" borderId="2" xfId="2" applyFont="1" applyFill="1" applyBorder="1" applyAlignment="1">
      <alignment horizontal="left" vertical="top" wrapText="1" indent="2"/>
    </xf>
    <xf numFmtId="0" fontId="3" fillId="0" borderId="2" xfId="2" applyFont="1" applyFill="1" applyBorder="1" applyAlignment="1">
      <alignment horizontal="left" vertical="top" wrapText="1" indent="1"/>
    </xf>
    <xf numFmtId="0" fontId="3" fillId="0" borderId="5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center" vertical="top" wrapText="1"/>
    </xf>
    <xf numFmtId="167" fontId="6" fillId="0" borderId="6" xfId="2" applyNumberFormat="1" applyFont="1" applyFill="1" applyBorder="1" applyAlignment="1">
      <alignment horizontal="center" vertical="top" shrinkToFit="1"/>
    </xf>
    <xf numFmtId="0" fontId="3" fillId="0" borderId="5" xfId="2" applyFont="1" applyFill="1" applyBorder="1" applyAlignment="1">
      <alignment horizontal="left" vertical="top" wrapText="1" indent="1"/>
    </xf>
    <xf numFmtId="167" fontId="6" fillId="0" borderId="6" xfId="2" applyNumberFormat="1" applyFont="1" applyFill="1" applyBorder="1" applyAlignment="1">
      <alignment horizontal="right" vertical="top" shrinkToFit="1"/>
    </xf>
    <xf numFmtId="0" fontId="3" fillId="0" borderId="8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6" fillId="0" borderId="9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9" xfId="2" applyFont="1" applyFill="1" applyBorder="1" applyAlignment="1">
      <alignment horizontal="left" vertical="top" wrapText="1"/>
    </xf>
    <xf numFmtId="2" fontId="6" fillId="0" borderId="5" xfId="2" applyNumberFormat="1" applyFont="1" applyFill="1" applyBorder="1" applyAlignment="1">
      <alignment horizontal="right" vertical="top" shrinkToFit="1"/>
    </xf>
    <xf numFmtId="0" fontId="3" fillId="0" borderId="5" xfId="2" applyFont="1" applyFill="1" applyBorder="1" applyAlignment="1">
      <alignment horizontal="right" vertical="top" wrapText="1"/>
    </xf>
    <xf numFmtId="0" fontId="3" fillId="0" borderId="6" xfId="2" applyFont="1" applyFill="1" applyBorder="1" applyAlignment="1">
      <alignment horizontal="right" vertical="top" wrapText="1"/>
    </xf>
    <xf numFmtId="2" fontId="6" fillId="0" borderId="6" xfId="2" applyNumberFormat="1" applyFont="1" applyFill="1" applyBorder="1" applyAlignment="1">
      <alignment horizontal="right" vertical="top" shrinkToFit="1"/>
    </xf>
    <xf numFmtId="168" fontId="0" fillId="0" borderId="0" xfId="0" applyNumberFormat="1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/>
    </xf>
    <xf numFmtId="0" fontId="0" fillId="0" borderId="0" xfId="0" applyAlignment="1">
      <alignment horizontal="left" indent="2"/>
    </xf>
    <xf numFmtId="44" fontId="5" fillId="0" borderId="0" xfId="3" applyFont="1" applyFill="1" applyBorder="1" applyAlignment="1">
      <alignment horizontal="center" vertical="top" wrapText="1"/>
    </xf>
    <xf numFmtId="44" fontId="5" fillId="0" borderId="0" xfId="3" applyFont="1" applyFill="1" applyBorder="1" applyAlignment="1">
      <alignment horizontal="left" vertical="center" wrapText="1" indent="1"/>
    </xf>
    <xf numFmtId="44" fontId="3" fillId="0" borderId="10" xfId="3" applyFont="1" applyBorder="1" applyAlignment="1">
      <alignment horizontal="right" vertical="top" wrapText="1"/>
    </xf>
    <xf numFmtId="44" fontId="9" fillId="0" borderId="10" xfId="3" applyFont="1" applyBorder="1" applyAlignment="1">
      <alignment horizontal="right" vertical="top" shrinkToFit="1"/>
    </xf>
    <xf numFmtId="44" fontId="3" fillId="0" borderId="11" xfId="3" applyFont="1" applyBorder="1" applyAlignment="1">
      <alignment horizontal="right" vertical="top" wrapText="1"/>
    </xf>
    <xf numFmtId="44" fontId="3" fillId="0" borderId="12" xfId="3" applyFont="1" applyBorder="1" applyAlignment="1">
      <alignment horizontal="right" vertical="top" wrapText="1"/>
    </xf>
    <xf numFmtId="44" fontId="9" fillId="0" borderId="12" xfId="3" applyFont="1" applyBorder="1" applyAlignment="1">
      <alignment horizontal="right" vertical="top" shrinkToFit="1"/>
    </xf>
    <xf numFmtId="44" fontId="3" fillId="0" borderId="13" xfId="3" applyFont="1" applyBorder="1" applyAlignment="1">
      <alignment horizontal="right" vertical="top" wrapText="1"/>
    </xf>
    <xf numFmtId="44" fontId="4" fillId="0" borderId="0" xfId="3" applyFont="1" applyFill="1" applyBorder="1" applyAlignment="1">
      <alignment horizontal="left" vertical="top"/>
    </xf>
    <xf numFmtId="169" fontId="0" fillId="0" borderId="0" xfId="0" applyNumberFormat="1"/>
    <xf numFmtId="0" fontId="0" fillId="4" borderId="0" xfId="0" applyFill="1"/>
    <xf numFmtId="169" fontId="0" fillId="4" borderId="0" xfId="0" applyNumberFormat="1" applyFill="1"/>
    <xf numFmtId="0" fontId="0" fillId="5" borderId="0" xfId="0" applyFill="1"/>
    <xf numFmtId="169" fontId="0" fillId="5" borderId="0" xfId="0" applyNumberFormat="1" applyFill="1"/>
    <xf numFmtId="0" fontId="10" fillId="6" borderId="0" xfId="0" applyFont="1" applyFill="1"/>
    <xf numFmtId="169" fontId="10" fillId="6" borderId="0" xfId="0" applyNumberFormat="1" applyFont="1" applyFill="1"/>
    <xf numFmtId="0" fontId="5" fillId="0" borderId="0" xfId="2" applyFont="1" applyFill="1" applyBorder="1" applyAlignment="1">
      <alignment horizontal="left" vertical="top" wrapText="1" indent="1"/>
    </xf>
    <xf numFmtId="0" fontId="3" fillId="0" borderId="0" xfId="2" applyFont="1" applyFill="1" applyBorder="1" applyAlignment="1">
      <alignment horizontal="center" vertical="top" wrapText="1"/>
    </xf>
    <xf numFmtId="1" fontId="6" fillId="0" borderId="0" xfId="2" applyNumberFormat="1" applyFont="1" applyFill="1" applyBorder="1" applyAlignment="1">
      <alignment horizontal="right" vertical="top" shrinkToFit="1"/>
    </xf>
    <xf numFmtId="0" fontId="6" fillId="0" borderId="0" xfId="2" applyFont="1" applyFill="1" applyBorder="1" applyAlignment="1">
      <alignment horizontal="center" vertical="top"/>
    </xf>
    <xf numFmtId="0" fontId="0" fillId="0" borderId="0" xfId="0" applyNumberFormat="1"/>
    <xf numFmtId="0" fontId="6" fillId="0" borderId="0" xfId="4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right" vertical="top" wrapText="1" indent="2"/>
    </xf>
    <xf numFmtId="2" fontId="6" fillId="0" borderId="0" xfId="2" applyNumberFormat="1" applyFont="1" applyFill="1" applyBorder="1" applyAlignment="1">
      <alignment horizontal="right" vertical="top" shrinkToFit="1"/>
    </xf>
    <xf numFmtId="0" fontId="3" fillId="0" borderId="0" xfId="2" applyFont="1" applyFill="1" applyBorder="1" applyAlignment="1">
      <alignment horizontal="right" vertical="top" wrapText="1"/>
    </xf>
    <xf numFmtId="2" fontId="6" fillId="0" borderId="0" xfId="2" applyNumberFormat="1" applyFont="1" applyFill="1" applyBorder="1" applyAlignment="1">
      <alignment horizontal="left" vertical="top" indent="1" shrinkToFit="1"/>
    </xf>
    <xf numFmtId="0" fontId="3" fillId="0" borderId="0" xfId="2" applyFont="1" applyFill="1" applyBorder="1" applyAlignment="1">
      <alignment horizontal="left" vertical="top" wrapText="1" indent="1"/>
    </xf>
    <xf numFmtId="167" fontId="6" fillId="0" borderId="0" xfId="2" applyNumberFormat="1" applyFont="1" applyFill="1" applyBorder="1" applyAlignment="1">
      <alignment horizontal="center" vertical="top" shrinkToFit="1"/>
    </xf>
    <xf numFmtId="0" fontId="6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>
      <alignment horizontal="left" vertical="top" wrapText="1"/>
    </xf>
    <xf numFmtId="170" fontId="6" fillId="0" borderId="0" xfId="4" applyNumberFormat="1" applyFont="1" applyFill="1" applyBorder="1" applyAlignment="1">
      <alignment horizontal="right" vertical="top" indent="1" shrinkToFit="1"/>
    </xf>
    <xf numFmtId="170" fontId="6" fillId="0" borderId="0" xfId="4" applyNumberFormat="1" applyFont="1" applyFill="1" applyBorder="1" applyAlignment="1">
      <alignment horizontal="center" vertical="top" shrinkToFit="1"/>
    </xf>
    <xf numFmtId="0" fontId="3" fillId="0" borderId="0" xfId="4" applyFont="1" applyFill="1" applyBorder="1" applyAlignment="1">
      <alignment horizontal="right" vertical="top" wrapText="1" indent="2"/>
    </xf>
    <xf numFmtId="167" fontId="6" fillId="0" borderId="0" xfId="4" applyNumberFormat="1" applyFont="1" applyFill="1" applyBorder="1" applyAlignment="1">
      <alignment horizontal="center" vertical="top" shrinkToFit="1"/>
    </xf>
    <xf numFmtId="0" fontId="3" fillId="0" borderId="0" xfId="4" applyFont="1" applyFill="1" applyBorder="1" applyAlignment="1">
      <alignment horizontal="center" vertical="top" wrapText="1"/>
    </xf>
    <xf numFmtId="1" fontId="6" fillId="0" borderId="0" xfId="4" applyNumberFormat="1" applyFont="1" applyFill="1" applyBorder="1" applyAlignment="1">
      <alignment horizontal="left" vertical="top" shrinkToFit="1"/>
    </xf>
    <xf numFmtId="171" fontId="6" fillId="0" borderId="0" xfId="4" applyNumberFormat="1" applyFont="1" applyFill="1" applyBorder="1" applyAlignment="1">
      <alignment horizontal="left" vertical="top" shrinkToFit="1"/>
    </xf>
    <xf numFmtId="0" fontId="6" fillId="0" borderId="0" xfId="4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right" vertical="top" wrapText="1"/>
    </xf>
    <xf numFmtId="44" fontId="6" fillId="0" borderId="0" xfId="1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right" vertical="top" shrinkToFit="1"/>
    </xf>
    <xf numFmtId="44" fontId="6" fillId="0" borderId="0" xfId="1" applyFont="1" applyFill="1" applyBorder="1" applyAlignment="1">
      <alignment vertical="top" shrinkToFi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indent="3"/>
    </xf>
    <xf numFmtId="0" fontId="2" fillId="0" borderId="0" xfId="0" applyFont="1" applyAlignment="1"/>
    <xf numFmtId="0" fontId="2" fillId="0" borderId="0" xfId="0" applyFont="1"/>
    <xf numFmtId="2" fontId="0" fillId="0" borderId="0" xfId="0" applyNumberFormat="1"/>
  </cellXfs>
  <cellStyles count="5">
    <cellStyle name="Monétaire" xfId="1" builtinId="4"/>
    <cellStyle name="Monétaire 2" xfId="3"/>
    <cellStyle name="Normal" xfId="0" builtinId="0"/>
    <cellStyle name="Normal 2" xfId="2"/>
    <cellStyle name="Normal 3" xfId="4"/>
  </cellStyles>
  <dxfs count="114">
    <dxf>
      <alignment horizontal="right" readingOrder="0"/>
    </dxf>
    <dxf>
      <numFmt numFmtId="169" formatCode="#,##0,\k&quot;€&quot;"/>
    </dxf>
    <dxf>
      <alignment horizontal="right" readingOrder="0"/>
    </dxf>
    <dxf>
      <numFmt numFmtId="169" formatCode="#,##0,\k&quot;€&quot;"/>
    </dxf>
    <dxf>
      <alignment horizontal="right" readingOrder="0"/>
    </dxf>
    <dxf>
      <numFmt numFmtId="169" formatCode="#,##0,\k&quot;€&quot;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top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70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70" formatCode="dd/mm/yyyy;@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70" formatCode="dd/mm/yyyy;@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>
          <bgColor rgb="FFFFC000"/>
        </patternFill>
      </fill>
    </dxf>
    <dxf>
      <font>
        <i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rgb="FFFFC000"/>
        </patternFill>
      </fill>
    </dxf>
    <dxf>
      <font>
        <i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7" formatCode="0.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2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1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numFmt numFmtId="166" formatCode="#,##0\ &quot;€&quot;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Recettes Fonctionnement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3"/>
          <c:order val="0"/>
          <c:tx>
            <c:strRef>
              <c:f>'BILAN - GENERALITES- RF'!$A$5:$B$5</c:f>
              <c:strCache>
                <c:ptCount val="1"/>
                <c:pt idx="0">
                  <c:v>Fonctionnement Total recettes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'BILAN - GENERALITES- RF'!$C$1:$L$1</c:f>
              <c:strCache>
                <c:ptCount val="10"/>
                <c:pt idx="0">
                  <c:v>0  - Services généraux administrat° publiques</c:v>
                </c:pt>
                <c:pt idx="1">
                  <c:v>1 - Sécurité et salubrité publiques</c:v>
                </c:pt>
                <c:pt idx="2">
                  <c:v>2 - Enseignement - Formation</c:v>
                </c:pt>
                <c:pt idx="3">
                  <c:v>3 - Culture</c:v>
                </c:pt>
                <c:pt idx="4">
                  <c:v>4 - Sport et jeunesse</c:v>
                </c:pt>
                <c:pt idx="5">
                  <c:v>5 - Interventions sociales et santé</c:v>
                </c:pt>
                <c:pt idx="6">
                  <c:v>6 - Famille</c:v>
                </c:pt>
                <c:pt idx="7">
                  <c:v>7 - Logement</c:v>
                </c:pt>
                <c:pt idx="8">
                  <c:v>8 - Aménagt et services urbains, environnemt</c:v>
                </c:pt>
                <c:pt idx="9">
                  <c:v>9 - Action économique</c:v>
                </c:pt>
              </c:strCache>
            </c:strRef>
          </c:cat>
          <c:val>
            <c:numRef>
              <c:f>'BILAN - GENERALITES- RF'!$C$5:$L$5</c:f>
              <c:numCache>
                <c:formatCode>_-* #,##0\ "€"_-;\-* #,##0\ "€"_-;_-* "-"??\ "€"_-;_-@_-</c:formatCode>
                <c:ptCount val="10"/>
                <c:pt idx="0">
                  <c:v>27702441</c:v>
                </c:pt>
                <c:pt idx="1">
                  <c:v>48337048</c:v>
                </c:pt>
                <c:pt idx="2">
                  <c:v>4466664</c:v>
                </c:pt>
                <c:pt idx="3">
                  <c:v>3159304</c:v>
                </c:pt>
                <c:pt idx="4">
                  <c:v>5552600</c:v>
                </c:pt>
                <c:pt idx="5">
                  <c:v>6145091</c:v>
                </c:pt>
                <c:pt idx="6">
                  <c:v>37175992</c:v>
                </c:pt>
                <c:pt idx="7">
                  <c:v>3980233</c:v>
                </c:pt>
                <c:pt idx="8">
                  <c:v>24364183</c:v>
                </c:pt>
                <c:pt idx="9">
                  <c:v>8077595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Dépenses Fonctionnement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3"/>
          <c:order val="0"/>
          <c:tx>
            <c:strRef>
              <c:f>'BILAN - GENERALITES- DF'!$A$4:$B$4</c:f>
              <c:strCache>
                <c:ptCount val="1"/>
                <c:pt idx="0">
                  <c:v>Fonctionnement Total dépenses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'BILAN - GENERALITES- DF'!$C$1:$L$1</c:f>
              <c:strCache>
                <c:ptCount val="10"/>
                <c:pt idx="0">
                  <c:v>0  - Services généraux administrat° publiques</c:v>
                </c:pt>
                <c:pt idx="1">
                  <c:v>1 - Sécurité et salubrité publiques</c:v>
                </c:pt>
                <c:pt idx="2">
                  <c:v>2 - Enseignement - Formation</c:v>
                </c:pt>
                <c:pt idx="3">
                  <c:v>3 - Culture</c:v>
                </c:pt>
                <c:pt idx="4">
                  <c:v>4 - Sport et jeunesse</c:v>
                </c:pt>
                <c:pt idx="5">
                  <c:v>5 - Interventions sociales et santé</c:v>
                </c:pt>
                <c:pt idx="6">
                  <c:v>6 - Famille</c:v>
                </c:pt>
                <c:pt idx="7">
                  <c:v>7 - Logement</c:v>
                </c:pt>
                <c:pt idx="8">
                  <c:v>8 - Aménagt et services urbains, environnemt</c:v>
                </c:pt>
                <c:pt idx="9">
                  <c:v>9 - Action économique</c:v>
                </c:pt>
              </c:strCache>
            </c:strRef>
          </c:cat>
          <c:val>
            <c:numRef>
              <c:f>'BILAN - GENERALITES- DF'!$C$4:$L$4</c:f>
              <c:numCache>
                <c:formatCode>_-* #,##0\ "€"_-;\-* #,##0\ "€"_-;_-* "-"??\ "€"_-;_-@_-</c:formatCode>
                <c:ptCount val="10"/>
                <c:pt idx="0">
                  <c:v>240804943</c:v>
                </c:pt>
                <c:pt idx="1">
                  <c:v>143352209</c:v>
                </c:pt>
                <c:pt idx="2">
                  <c:v>182857438</c:v>
                </c:pt>
                <c:pt idx="3">
                  <c:v>103575071</c:v>
                </c:pt>
                <c:pt idx="4">
                  <c:v>56565456</c:v>
                </c:pt>
                <c:pt idx="5">
                  <c:v>38083011</c:v>
                </c:pt>
                <c:pt idx="6">
                  <c:v>63914759</c:v>
                </c:pt>
                <c:pt idx="7">
                  <c:v>1832001</c:v>
                </c:pt>
                <c:pt idx="8">
                  <c:v>69673325</c:v>
                </c:pt>
                <c:pt idx="9">
                  <c:v>17277200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Dépenses Fonctionnement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3"/>
          <c:order val="0"/>
          <c:tx>
            <c:strRef>
              <c:f>'BILAN - GENERALITES- RI'!$A$3:$B$3</c:f>
              <c:strCache>
                <c:ptCount val="1"/>
                <c:pt idx="0">
                  <c:v>Investissement Total recettes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'BILAN - GENERALITES- RI'!$C$1:$L$1</c:f>
              <c:strCache>
                <c:ptCount val="10"/>
                <c:pt idx="0">
                  <c:v>0  - Services généraux administrat° publiques</c:v>
                </c:pt>
                <c:pt idx="1">
                  <c:v>1 - Sécurité et salubrité publiques</c:v>
                </c:pt>
                <c:pt idx="2">
                  <c:v>2 - Enseignement - Formation</c:v>
                </c:pt>
                <c:pt idx="3">
                  <c:v>3 - Culture</c:v>
                </c:pt>
                <c:pt idx="4">
                  <c:v>4 - Sport et jeunesse</c:v>
                </c:pt>
                <c:pt idx="5">
                  <c:v>5 - Interventions sociales et santé</c:v>
                </c:pt>
                <c:pt idx="6">
                  <c:v>6 - Famille</c:v>
                </c:pt>
                <c:pt idx="7">
                  <c:v>7 - Logement</c:v>
                </c:pt>
                <c:pt idx="8">
                  <c:v>8 - Aménagt et services urbains, environnemt</c:v>
                </c:pt>
                <c:pt idx="9">
                  <c:v>9 - Action économique</c:v>
                </c:pt>
              </c:strCache>
            </c:strRef>
          </c:cat>
          <c:val>
            <c:numRef>
              <c:f>'BILAN - GENERALITES- RI'!$C$3:$L$3</c:f>
              <c:numCache>
                <c:formatCode>_-* #,##0\ "€"_-;\-* #,##0\ "€"_-;_-* "-"??\ "€"_-;_-@_-</c:formatCode>
                <c:ptCount val="10"/>
                <c:pt idx="0">
                  <c:v>8076706</c:v>
                </c:pt>
                <c:pt idx="1">
                  <c:v>3185907</c:v>
                </c:pt>
                <c:pt idx="2">
                  <c:v>11475828</c:v>
                </c:pt>
                <c:pt idx="3">
                  <c:v>2263277</c:v>
                </c:pt>
                <c:pt idx="4">
                  <c:v>7822270</c:v>
                </c:pt>
                <c:pt idx="5">
                  <c:v>153430</c:v>
                </c:pt>
                <c:pt idx="6">
                  <c:v>303582</c:v>
                </c:pt>
                <c:pt idx="7">
                  <c:v>389389</c:v>
                </c:pt>
                <c:pt idx="8">
                  <c:v>4601687</c:v>
                </c:pt>
                <c:pt idx="9">
                  <c:v>31500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Dépenses Fonctionnement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3"/>
          <c:order val="0"/>
          <c:tx>
            <c:strRef>
              <c:f>'BILAN - GENERALITES- DI'!$A$2:$B$2</c:f>
              <c:strCache>
                <c:ptCount val="1"/>
                <c:pt idx="0">
                  <c:v>Investissement Total dépenses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'BILAN - GENERALITES- DI'!$C$1:$L$1</c:f>
              <c:strCache>
                <c:ptCount val="10"/>
                <c:pt idx="0">
                  <c:v>0  - Services généraux administrat° publiques</c:v>
                </c:pt>
                <c:pt idx="1">
                  <c:v>1 - Sécurité et salubrité publiques</c:v>
                </c:pt>
                <c:pt idx="2">
                  <c:v>2 - Enseignement - Formation</c:v>
                </c:pt>
                <c:pt idx="3">
                  <c:v>3 - Culture</c:v>
                </c:pt>
                <c:pt idx="4">
                  <c:v>4 - Sport et jeunesse</c:v>
                </c:pt>
                <c:pt idx="5">
                  <c:v>5 - Interventions sociales et santé</c:v>
                </c:pt>
                <c:pt idx="6">
                  <c:v>6 - Famille</c:v>
                </c:pt>
                <c:pt idx="7">
                  <c:v>7 - Logement</c:v>
                </c:pt>
                <c:pt idx="8">
                  <c:v>8 - Aménagt et services urbains, environnemt</c:v>
                </c:pt>
                <c:pt idx="9">
                  <c:v>9 - Action économique</c:v>
                </c:pt>
              </c:strCache>
            </c:strRef>
          </c:cat>
          <c:val>
            <c:numRef>
              <c:f>'BILAN - GENERALITES- DI'!$C$2:$L$2</c:f>
              <c:numCache>
                <c:formatCode>_-* #,##0\ "€"_-;\-* #,##0\ "€"_-;_-* "-"??\ "€"_-;_-@_-</c:formatCode>
                <c:ptCount val="10"/>
                <c:pt idx="0">
                  <c:v>25884077</c:v>
                </c:pt>
                <c:pt idx="1">
                  <c:v>22852808</c:v>
                </c:pt>
                <c:pt idx="2">
                  <c:v>37216281</c:v>
                </c:pt>
                <c:pt idx="3">
                  <c:v>10377705</c:v>
                </c:pt>
                <c:pt idx="4">
                  <c:v>20571825</c:v>
                </c:pt>
                <c:pt idx="5">
                  <c:v>138614</c:v>
                </c:pt>
                <c:pt idx="6">
                  <c:v>2718431</c:v>
                </c:pt>
                <c:pt idx="7">
                  <c:v>1610690</c:v>
                </c:pt>
                <c:pt idx="8">
                  <c:v>42125886</c:v>
                </c:pt>
                <c:pt idx="9">
                  <c:v>3718375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CA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'BILAN - GENERALITES'!$A$2</c:f>
              <c:strCache>
                <c:ptCount val="1"/>
                <c:pt idx="0">
                  <c:v>DEPENSES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'BILAN - GENERALITES'!$B$1:$C$1</c:f>
              <c:strCache>
                <c:ptCount val="2"/>
                <c:pt idx="0">
                  <c:v>INVESTISSEMENT</c:v>
                </c:pt>
                <c:pt idx="1">
                  <c:v>FONCTIONNEMENT</c:v>
                </c:pt>
              </c:strCache>
            </c:strRef>
          </c:cat>
          <c:val>
            <c:numRef>
              <c:f>'BILAN - GENERALITES'!$B$2:$C$2</c:f>
              <c:numCache>
                <c:formatCode>_-* #,##0\ "€"_-;\-* #,##0\ "€"_-;_-* "-"??\ "€"_-;_-@_-</c:formatCode>
                <c:ptCount val="2"/>
                <c:pt idx="0">
                  <c:v>542977284</c:v>
                </c:pt>
                <c:pt idx="1">
                  <c:v>1058140716</c:v>
                </c:pt>
              </c:numCache>
            </c:numRef>
          </c:val>
        </c:ser>
        <c:ser>
          <c:idx val="1"/>
          <c:order val="1"/>
          <c:tx>
            <c:strRef>
              <c:f>'BILAN - GENERALITES'!$A$3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'BILAN - GENERALITES'!$B$1:$C$1</c:f>
              <c:strCache>
                <c:ptCount val="2"/>
                <c:pt idx="0">
                  <c:v>INVESTISSEMENT</c:v>
                </c:pt>
                <c:pt idx="1">
                  <c:v>FONCTIONNEMENT</c:v>
                </c:pt>
              </c:strCache>
            </c:strRef>
          </c:cat>
          <c:val>
            <c:numRef>
              <c:f>'BILAN - GENERALITES'!$B$3:$C$3</c:f>
              <c:numCache>
                <c:formatCode>_-* #,##0\ "€"_-;\-* #,##0\ "€"_-;_-* "-"??\ "€"_-;_-@_-</c:formatCode>
                <c:ptCount val="2"/>
                <c:pt idx="0">
                  <c:v>388690334</c:v>
                </c:pt>
                <c:pt idx="1">
                  <c:v>1317987899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334912"/>
        <c:axId val="345336448"/>
      </c:barChart>
      <c:catAx>
        <c:axId val="34533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345336448"/>
        <c:crosses val="autoZero"/>
        <c:auto val="1"/>
        <c:lblAlgn val="ctr"/>
        <c:lblOffset val="100"/>
        <c:noMultiLvlLbl val="0"/>
      </c:catAx>
      <c:valAx>
        <c:axId val="345336448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345334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 10 30 - ANALYSE GLOBALE.xlsx]NATURE - ANALYSE!Tableau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Dépense de fonctionnement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'NATURE - ANALYSE'!$B$4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'NATURE - ANALYSE'!$A$5:$A$13</c:f>
              <c:strCache>
                <c:ptCount val="9"/>
                <c:pt idx="0">
                  <c:v>011 - Charges à caractère général</c:v>
                </c:pt>
                <c:pt idx="1">
                  <c:v>012 - Charges de personnel, frais assimilés</c:v>
                </c:pt>
                <c:pt idx="2">
                  <c:v>014 - Atténuations de produits</c:v>
                </c:pt>
                <c:pt idx="3">
                  <c:v>023 - Virement à la section d'investissement</c:v>
                </c:pt>
                <c:pt idx="4">
                  <c:v>042 - Opérat° ordre transfert entre sections (4) (5) (6)</c:v>
                </c:pt>
                <c:pt idx="5">
                  <c:v>065 - Autres charges de gestion courante</c:v>
                </c:pt>
                <c:pt idx="6">
                  <c:v>656 - Frais fonctionnement des groupes d'élus</c:v>
                </c:pt>
                <c:pt idx="7">
                  <c:v>66 - Charges financières (b)</c:v>
                </c:pt>
                <c:pt idx="8">
                  <c:v>67 - Charges exceptionnelles (c)</c:v>
                </c:pt>
              </c:strCache>
            </c:strRef>
          </c:cat>
          <c:val>
            <c:numRef>
              <c:f>'NATURE - ANALYSE'!$B$5:$B$13</c:f>
              <c:numCache>
                <c:formatCode>#,##0\ "€"</c:formatCode>
                <c:ptCount val="9"/>
                <c:pt idx="0">
                  <c:v>173585612.42999998</c:v>
                </c:pt>
                <c:pt idx="1">
                  <c:v>588100267.61999989</c:v>
                </c:pt>
                <c:pt idx="2">
                  <c:v>20453216.719999999</c:v>
                </c:pt>
                <c:pt idx="3">
                  <c:v>0</c:v>
                </c:pt>
                <c:pt idx="4">
                  <c:v>70997002.339999989</c:v>
                </c:pt>
                <c:pt idx="5">
                  <c:v>104697718.44000001</c:v>
                </c:pt>
                <c:pt idx="6">
                  <c:v>725573.6</c:v>
                </c:pt>
                <c:pt idx="7">
                  <c:v>29917344.199999999</c:v>
                </c:pt>
                <c:pt idx="8">
                  <c:v>50882135.170000002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 10 30 - ANALYSE GLOBALE.xlsx]PERSONNEL A-1!Tableau croisé dynamique1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</c:pivotFmts>
    <c:plotArea>
      <c:layout/>
      <c:pieChart>
        <c:varyColors val="1"/>
        <c:ser>
          <c:idx val="0"/>
          <c:order val="0"/>
          <c:tx>
            <c:strRef>
              <c:f>'PERSONNEL A-1'!$B$3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'PERSONNEL A-1'!$A$4:$A$7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'PERSONNEL A-1'!$B$4:$B$7</c:f>
              <c:numCache>
                <c:formatCode>General</c:formatCode>
                <c:ptCount val="3"/>
                <c:pt idx="0">
                  <c:v>910</c:v>
                </c:pt>
                <c:pt idx="1">
                  <c:v>1020</c:v>
                </c:pt>
                <c:pt idx="2">
                  <c:v>9120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 10 30 - ANALYSE GLOBALE.xlsx]PERSONNEL A-2!Tableau croisé dynamique1</c:name>
    <c:fmtId val="1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1"/>
          <c:showSerName val="0"/>
          <c:showPercent val="1"/>
          <c:showBubbleSize val="0"/>
          <c:separator>
</c:separator>
        </c:dLbl>
      </c:pivotFmt>
    </c:pivotFmts>
    <c:plotArea>
      <c:layout/>
      <c:pieChart>
        <c:varyColors val="1"/>
        <c:ser>
          <c:idx val="0"/>
          <c:order val="0"/>
          <c:tx>
            <c:strRef>
              <c:f>'PERSONNEL A-2'!$B$3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'PERSONNEL A-2'!$A$4:$A$13</c:f>
              <c:strCache>
                <c:ptCount val="9"/>
                <c:pt idx="0">
                  <c:v>EMPLOIS FONCTIONNELS</c:v>
                </c:pt>
                <c:pt idx="1">
                  <c:v>FILIERE ADMINISTRATIVE</c:v>
                </c:pt>
                <c:pt idx="2">
                  <c:v>FILIERE ANIMATION</c:v>
                </c:pt>
                <c:pt idx="3">
                  <c:v>FILIERE CULTURELLE</c:v>
                </c:pt>
                <c:pt idx="4">
                  <c:v>FILIERE MEDICO-TECHNIQUE</c:v>
                </c:pt>
                <c:pt idx="5">
                  <c:v>FILIERE POLICE</c:v>
                </c:pt>
                <c:pt idx="6">
                  <c:v>FILIERE SOCIALE</c:v>
                </c:pt>
                <c:pt idx="7">
                  <c:v>FILIERE SPORTIVE</c:v>
                </c:pt>
                <c:pt idx="8">
                  <c:v>FILIERE TECHNIQUE</c:v>
                </c:pt>
              </c:strCache>
            </c:strRef>
          </c:cat>
          <c:val>
            <c:numRef>
              <c:f>'PERSONNEL A-2'!$B$4:$B$13</c:f>
              <c:numCache>
                <c:formatCode>General</c:formatCode>
                <c:ptCount val="9"/>
                <c:pt idx="0">
                  <c:v>3</c:v>
                </c:pt>
                <c:pt idx="1">
                  <c:v>2695</c:v>
                </c:pt>
                <c:pt idx="2">
                  <c:v>456</c:v>
                </c:pt>
                <c:pt idx="3">
                  <c:v>955</c:v>
                </c:pt>
                <c:pt idx="4">
                  <c:v>718</c:v>
                </c:pt>
                <c:pt idx="5">
                  <c:v>438</c:v>
                </c:pt>
                <c:pt idx="6">
                  <c:v>1707</c:v>
                </c:pt>
                <c:pt idx="7">
                  <c:v>82</c:v>
                </c:pt>
                <c:pt idx="8">
                  <c:v>3996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[2019 10 30 - ANALYSE GLOBALE.xlsx]DETTE - A-2!Tableau croisé dynamique2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Les prêteurs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'DETTE - A-2'!$B$3:$B$4</c:f>
              <c:strCache>
                <c:ptCount val="1"/>
                <c:pt idx="0">
                  <c:v>0-5</c:v>
                </c:pt>
              </c:strCache>
            </c:strRef>
          </c:tx>
          <c:invertIfNegative val="0"/>
          <c:cat>
            <c:strRef>
              <c:f>'DETTE - A-2'!$A$5:$A$22</c:f>
              <c:strCache>
                <c:ptCount val="17"/>
                <c:pt idx="0">
                  <c:v>BNP Paribas</c:v>
                </c:pt>
                <c:pt idx="1">
                  <c:v>DEUTSCHE PFANDBRIEF BANK</c:v>
                </c:pt>
                <c:pt idx="2">
                  <c:v>Caisse Régionale de Crédit Agricole</c:v>
                </c:pt>
                <c:pt idx="3">
                  <c:v>Crédit Mutuel</c:v>
                </c:pt>
                <c:pt idx="4">
                  <c:v>DePfa Bank Europe plc</c:v>
                </c:pt>
                <c:pt idx="5">
                  <c:v>BAYERN LB</c:v>
                </c:pt>
                <c:pt idx="6">
                  <c:v>LA BANQUE POSTALE</c:v>
                </c:pt>
                <c:pt idx="7">
                  <c:v>Dexia Crédit Local</c:v>
                </c:pt>
                <c:pt idx="8">
                  <c:v>NSV HSBC</c:v>
                </c:pt>
                <c:pt idx="9">
                  <c:v>Crédit Agricole CIB</c:v>
                </c:pt>
                <c:pt idx="10">
                  <c:v>Société Générale</c:v>
                </c:pt>
                <c:pt idx="11">
                  <c:v>CFF</c:v>
                </c:pt>
                <c:pt idx="12">
                  <c:v>ARKEA</c:v>
                </c:pt>
                <c:pt idx="13">
                  <c:v>AFL</c:v>
                </c:pt>
                <c:pt idx="14">
                  <c:v>CDC</c:v>
                </c:pt>
                <c:pt idx="15">
                  <c:v>CEPAC</c:v>
                </c:pt>
                <c:pt idx="16">
                  <c:v>CAFFIL</c:v>
                </c:pt>
              </c:strCache>
            </c:strRef>
          </c:cat>
          <c:val>
            <c:numRef>
              <c:f>'DETTE - A-2'!$B$5:$B$22</c:f>
              <c:numCache>
                <c:formatCode>#,##0,\k"€"</c:formatCode>
                <c:ptCount val="17"/>
                <c:pt idx="0">
                  <c:v>0</c:v>
                </c:pt>
                <c:pt idx="2">
                  <c:v>5558670.0099999998</c:v>
                </c:pt>
                <c:pt idx="4">
                  <c:v>6771212.3300000001</c:v>
                </c:pt>
                <c:pt idx="9">
                  <c:v>10738900.870000001</c:v>
                </c:pt>
                <c:pt idx="10">
                  <c:v>27984657.719999999</c:v>
                </c:pt>
                <c:pt idx="11">
                  <c:v>28188917.09</c:v>
                </c:pt>
                <c:pt idx="13">
                  <c:v>13388515.08</c:v>
                </c:pt>
                <c:pt idx="14">
                  <c:v>21236915.91</c:v>
                </c:pt>
                <c:pt idx="15">
                  <c:v>50374472.729999989</c:v>
                </c:pt>
                <c:pt idx="16">
                  <c:v>50538150.169999994</c:v>
                </c:pt>
              </c:numCache>
            </c:numRef>
          </c:val>
        </c:ser>
        <c:ser>
          <c:idx val="1"/>
          <c:order val="1"/>
          <c:tx>
            <c:strRef>
              <c:f>'DETTE - A-2'!$C$3:$C$4</c:f>
              <c:strCache>
                <c:ptCount val="1"/>
                <c:pt idx="0">
                  <c:v>5-10</c:v>
                </c:pt>
              </c:strCache>
            </c:strRef>
          </c:tx>
          <c:invertIfNegative val="0"/>
          <c:cat>
            <c:strRef>
              <c:f>'DETTE - A-2'!$A$5:$A$22</c:f>
              <c:strCache>
                <c:ptCount val="17"/>
                <c:pt idx="0">
                  <c:v>BNP Paribas</c:v>
                </c:pt>
                <c:pt idx="1">
                  <c:v>DEUTSCHE PFANDBRIEF BANK</c:v>
                </c:pt>
                <c:pt idx="2">
                  <c:v>Caisse Régionale de Crédit Agricole</c:v>
                </c:pt>
                <c:pt idx="3">
                  <c:v>Crédit Mutuel</c:v>
                </c:pt>
                <c:pt idx="4">
                  <c:v>DePfa Bank Europe plc</c:v>
                </c:pt>
                <c:pt idx="5">
                  <c:v>BAYERN LB</c:v>
                </c:pt>
                <c:pt idx="6">
                  <c:v>LA BANQUE POSTALE</c:v>
                </c:pt>
                <c:pt idx="7">
                  <c:v>Dexia Crédit Local</c:v>
                </c:pt>
                <c:pt idx="8">
                  <c:v>NSV HSBC</c:v>
                </c:pt>
                <c:pt idx="9">
                  <c:v>Crédit Agricole CIB</c:v>
                </c:pt>
                <c:pt idx="10">
                  <c:v>Société Générale</c:v>
                </c:pt>
                <c:pt idx="11">
                  <c:v>CFF</c:v>
                </c:pt>
                <c:pt idx="12">
                  <c:v>ARKEA</c:v>
                </c:pt>
                <c:pt idx="13">
                  <c:v>AFL</c:v>
                </c:pt>
                <c:pt idx="14">
                  <c:v>CDC</c:v>
                </c:pt>
                <c:pt idx="15">
                  <c:v>CEPAC</c:v>
                </c:pt>
                <c:pt idx="16">
                  <c:v>CAFFIL</c:v>
                </c:pt>
              </c:strCache>
            </c:strRef>
          </c:cat>
          <c:val>
            <c:numRef>
              <c:f>'DETTE - A-2'!$C$5:$C$22</c:f>
              <c:numCache>
                <c:formatCode>#,##0,\k"€"</c:formatCode>
                <c:ptCount val="17"/>
                <c:pt idx="1">
                  <c:v>5398314.0199999996</c:v>
                </c:pt>
                <c:pt idx="3">
                  <c:v>6261328.9900000002</c:v>
                </c:pt>
                <c:pt idx="7">
                  <c:v>26000000</c:v>
                </c:pt>
                <c:pt idx="9">
                  <c:v>20211348</c:v>
                </c:pt>
                <c:pt idx="10">
                  <c:v>13374838.109999999</c:v>
                </c:pt>
                <c:pt idx="11">
                  <c:v>16814458.219999999</c:v>
                </c:pt>
                <c:pt idx="12">
                  <c:v>37125051.219999999</c:v>
                </c:pt>
                <c:pt idx="14">
                  <c:v>46818869.600000001</c:v>
                </c:pt>
                <c:pt idx="15">
                  <c:v>147489234.72</c:v>
                </c:pt>
                <c:pt idx="16">
                  <c:v>166821607.79000002</c:v>
                </c:pt>
              </c:numCache>
            </c:numRef>
          </c:val>
        </c:ser>
        <c:ser>
          <c:idx val="2"/>
          <c:order val="2"/>
          <c:tx>
            <c:strRef>
              <c:f>'DETTE - A-2'!$D$3:$D$4</c:f>
              <c:strCache>
                <c:ptCount val="1"/>
                <c:pt idx="0">
                  <c:v>10-15</c:v>
                </c:pt>
              </c:strCache>
            </c:strRef>
          </c:tx>
          <c:invertIfNegative val="0"/>
          <c:cat>
            <c:strRef>
              <c:f>'DETTE - A-2'!$A$5:$A$22</c:f>
              <c:strCache>
                <c:ptCount val="17"/>
                <c:pt idx="0">
                  <c:v>BNP Paribas</c:v>
                </c:pt>
                <c:pt idx="1">
                  <c:v>DEUTSCHE PFANDBRIEF BANK</c:v>
                </c:pt>
                <c:pt idx="2">
                  <c:v>Caisse Régionale de Crédit Agricole</c:v>
                </c:pt>
                <c:pt idx="3">
                  <c:v>Crédit Mutuel</c:v>
                </c:pt>
                <c:pt idx="4">
                  <c:v>DePfa Bank Europe plc</c:v>
                </c:pt>
                <c:pt idx="5">
                  <c:v>BAYERN LB</c:v>
                </c:pt>
                <c:pt idx="6">
                  <c:v>LA BANQUE POSTALE</c:v>
                </c:pt>
                <c:pt idx="7">
                  <c:v>Dexia Crédit Local</c:v>
                </c:pt>
                <c:pt idx="8">
                  <c:v>NSV HSBC</c:v>
                </c:pt>
                <c:pt idx="9">
                  <c:v>Crédit Agricole CIB</c:v>
                </c:pt>
                <c:pt idx="10">
                  <c:v>Société Générale</c:v>
                </c:pt>
                <c:pt idx="11">
                  <c:v>CFF</c:v>
                </c:pt>
                <c:pt idx="12">
                  <c:v>ARKEA</c:v>
                </c:pt>
                <c:pt idx="13">
                  <c:v>AFL</c:v>
                </c:pt>
                <c:pt idx="14">
                  <c:v>CDC</c:v>
                </c:pt>
                <c:pt idx="15">
                  <c:v>CEPAC</c:v>
                </c:pt>
                <c:pt idx="16">
                  <c:v>CAFFIL</c:v>
                </c:pt>
              </c:strCache>
            </c:strRef>
          </c:cat>
          <c:val>
            <c:numRef>
              <c:f>'DETTE - A-2'!$D$5:$D$22</c:f>
              <c:numCache>
                <c:formatCode>#,##0,\k"€"</c:formatCode>
                <c:ptCount val="17"/>
                <c:pt idx="12">
                  <c:v>16085714.279999999</c:v>
                </c:pt>
                <c:pt idx="13">
                  <c:v>51857142.859999999</c:v>
                </c:pt>
                <c:pt idx="14">
                  <c:v>47074082.920000002</c:v>
                </c:pt>
                <c:pt idx="15">
                  <c:v>10151636.199999999</c:v>
                </c:pt>
                <c:pt idx="16">
                  <c:v>188641294.5</c:v>
                </c:pt>
              </c:numCache>
            </c:numRef>
          </c:val>
        </c:ser>
        <c:ser>
          <c:idx val="3"/>
          <c:order val="3"/>
          <c:tx>
            <c:strRef>
              <c:f>'DETTE - A-2'!$E$3:$E$4</c:f>
              <c:strCache>
                <c:ptCount val="1"/>
                <c:pt idx="0">
                  <c:v>15-20</c:v>
                </c:pt>
              </c:strCache>
            </c:strRef>
          </c:tx>
          <c:invertIfNegative val="0"/>
          <c:cat>
            <c:strRef>
              <c:f>'DETTE - A-2'!$A$5:$A$22</c:f>
              <c:strCache>
                <c:ptCount val="17"/>
                <c:pt idx="0">
                  <c:v>BNP Paribas</c:v>
                </c:pt>
                <c:pt idx="1">
                  <c:v>DEUTSCHE PFANDBRIEF BANK</c:v>
                </c:pt>
                <c:pt idx="2">
                  <c:v>Caisse Régionale de Crédit Agricole</c:v>
                </c:pt>
                <c:pt idx="3">
                  <c:v>Crédit Mutuel</c:v>
                </c:pt>
                <c:pt idx="4">
                  <c:v>DePfa Bank Europe plc</c:v>
                </c:pt>
                <c:pt idx="5">
                  <c:v>BAYERN LB</c:v>
                </c:pt>
                <c:pt idx="6">
                  <c:v>LA BANQUE POSTALE</c:v>
                </c:pt>
                <c:pt idx="7">
                  <c:v>Dexia Crédit Local</c:v>
                </c:pt>
                <c:pt idx="8">
                  <c:v>NSV HSBC</c:v>
                </c:pt>
                <c:pt idx="9">
                  <c:v>Crédit Agricole CIB</c:v>
                </c:pt>
                <c:pt idx="10">
                  <c:v>Société Générale</c:v>
                </c:pt>
                <c:pt idx="11">
                  <c:v>CFF</c:v>
                </c:pt>
                <c:pt idx="12">
                  <c:v>ARKEA</c:v>
                </c:pt>
                <c:pt idx="13">
                  <c:v>AFL</c:v>
                </c:pt>
                <c:pt idx="14">
                  <c:v>CDC</c:v>
                </c:pt>
                <c:pt idx="15">
                  <c:v>CEPAC</c:v>
                </c:pt>
                <c:pt idx="16">
                  <c:v>CAFFIL</c:v>
                </c:pt>
              </c:strCache>
            </c:strRef>
          </c:cat>
          <c:val>
            <c:numRef>
              <c:f>'DETTE - A-2'!$E$5:$E$22</c:f>
              <c:numCache>
                <c:formatCode>#,##0,\k"€"</c:formatCode>
                <c:ptCount val="17"/>
                <c:pt idx="5">
                  <c:v>20000000</c:v>
                </c:pt>
                <c:pt idx="6">
                  <c:v>20000000</c:v>
                </c:pt>
                <c:pt idx="8">
                  <c:v>30000000</c:v>
                </c:pt>
                <c:pt idx="13">
                  <c:v>41256105.260000005</c:v>
                </c:pt>
                <c:pt idx="14">
                  <c:v>75638442.109999999</c:v>
                </c:pt>
                <c:pt idx="15">
                  <c:v>42555214.229999997</c:v>
                </c:pt>
              </c:numCache>
            </c:numRef>
          </c:val>
        </c:ser>
        <c:ser>
          <c:idx val="4"/>
          <c:order val="4"/>
          <c:tx>
            <c:strRef>
              <c:f>'DETTE - A-2'!$F$3:$F$4</c:f>
              <c:strCache>
                <c:ptCount val="1"/>
                <c:pt idx="0">
                  <c:v>20-25</c:v>
                </c:pt>
              </c:strCache>
            </c:strRef>
          </c:tx>
          <c:invertIfNegative val="0"/>
          <c:cat>
            <c:strRef>
              <c:f>'DETTE - A-2'!$A$5:$A$22</c:f>
              <c:strCache>
                <c:ptCount val="17"/>
                <c:pt idx="0">
                  <c:v>BNP Paribas</c:v>
                </c:pt>
                <c:pt idx="1">
                  <c:v>DEUTSCHE PFANDBRIEF BANK</c:v>
                </c:pt>
                <c:pt idx="2">
                  <c:v>Caisse Régionale de Crédit Agricole</c:v>
                </c:pt>
                <c:pt idx="3">
                  <c:v>Crédit Mutuel</c:v>
                </c:pt>
                <c:pt idx="4">
                  <c:v>DePfa Bank Europe plc</c:v>
                </c:pt>
                <c:pt idx="5">
                  <c:v>BAYERN LB</c:v>
                </c:pt>
                <c:pt idx="6">
                  <c:v>LA BANQUE POSTALE</c:v>
                </c:pt>
                <c:pt idx="7">
                  <c:v>Dexia Crédit Local</c:v>
                </c:pt>
                <c:pt idx="8">
                  <c:v>NSV HSBC</c:v>
                </c:pt>
                <c:pt idx="9">
                  <c:v>Crédit Agricole CIB</c:v>
                </c:pt>
                <c:pt idx="10">
                  <c:v>Société Générale</c:v>
                </c:pt>
                <c:pt idx="11">
                  <c:v>CFF</c:v>
                </c:pt>
                <c:pt idx="12">
                  <c:v>ARKEA</c:v>
                </c:pt>
                <c:pt idx="13">
                  <c:v>AFL</c:v>
                </c:pt>
                <c:pt idx="14">
                  <c:v>CDC</c:v>
                </c:pt>
                <c:pt idx="15">
                  <c:v>CEPAC</c:v>
                </c:pt>
                <c:pt idx="16">
                  <c:v>CAFFIL</c:v>
                </c:pt>
              </c:strCache>
            </c:strRef>
          </c:cat>
          <c:val>
            <c:numRef>
              <c:f>'DETTE - A-2'!$F$5:$F$22</c:f>
              <c:numCache>
                <c:formatCode>#,##0,\k"€"</c:formatCode>
                <c:ptCount val="17"/>
                <c:pt idx="14">
                  <c:v>33324415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606528"/>
        <c:axId val="40300544"/>
      </c:barChart>
      <c:catAx>
        <c:axId val="39606528"/>
        <c:scaling>
          <c:orientation val="minMax"/>
        </c:scaling>
        <c:delete val="0"/>
        <c:axPos val="l"/>
        <c:majorTickMark val="out"/>
        <c:minorTickMark val="none"/>
        <c:tickLblPos val="nextTo"/>
        <c:crossAx val="40300544"/>
        <c:crosses val="autoZero"/>
        <c:auto val="1"/>
        <c:lblAlgn val="ctr"/>
        <c:lblOffset val="100"/>
        <c:noMultiLvlLbl val="0"/>
      </c:catAx>
      <c:valAx>
        <c:axId val="40300544"/>
        <c:scaling>
          <c:orientation val="minMax"/>
        </c:scaling>
        <c:delete val="0"/>
        <c:axPos val="b"/>
        <c:majorGridlines/>
        <c:numFmt formatCode="#,##0,\k&quot;€&quot;" sourceLinked="1"/>
        <c:majorTickMark val="out"/>
        <c:minorTickMark val="none"/>
        <c:tickLblPos val="nextTo"/>
        <c:crossAx val="3960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6</xdr:row>
      <xdr:rowOff>47625</xdr:rowOff>
    </xdr:from>
    <xdr:to>
      <xdr:col>7</xdr:col>
      <xdr:colOff>600075</xdr:colOff>
      <xdr:row>40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6</xdr:row>
      <xdr:rowOff>47625</xdr:rowOff>
    </xdr:from>
    <xdr:to>
      <xdr:col>7</xdr:col>
      <xdr:colOff>600075</xdr:colOff>
      <xdr:row>40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6</xdr:row>
      <xdr:rowOff>47625</xdr:rowOff>
    </xdr:from>
    <xdr:to>
      <xdr:col>7</xdr:col>
      <xdr:colOff>600075</xdr:colOff>
      <xdr:row>40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6</xdr:row>
      <xdr:rowOff>47625</xdr:rowOff>
    </xdr:from>
    <xdr:to>
      <xdr:col>7</xdr:col>
      <xdr:colOff>600075</xdr:colOff>
      <xdr:row>40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38099</xdr:rowOff>
    </xdr:from>
    <xdr:to>
      <xdr:col>4</xdr:col>
      <xdr:colOff>381000</xdr:colOff>
      <xdr:row>25</xdr:row>
      <xdr:rowOff>161924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3</xdr:row>
      <xdr:rowOff>9524</xdr:rowOff>
    </xdr:from>
    <xdr:to>
      <xdr:col>10</xdr:col>
      <xdr:colOff>552450</xdr:colOff>
      <xdr:row>37</xdr:row>
      <xdr:rowOff>76199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4</xdr:row>
      <xdr:rowOff>19050</xdr:rowOff>
    </xdr:from>
    <xdr:to>
      <xdr:col>5</xdr:col>
      <xdr:colOff>114300</xdr:colOff>
      <xdr:row>27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4</xdr:row>
      <xdr:rowOff>19050</xdr:rowOff>
    </xdr:from>
    <xdr:to>
      <xdr:col>5</xdr:col>
      <xdr:colOff>114300</xdr:colOff>
      <xdr:row>27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252412</xdr:colOff>
      <xdr:row>2</xdr:row>
      <xdr:rowOff>28574</xdr:rowOff>
    </xdr:from>
    <xdr:to>
      <xdr:col>13</xdr:col>
      <xdr:colOff>514350</xdr:colOff>
      <xdr:row>24</xdr:row>
      <xdr:rowOff>76199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naud Dupleix" refreshedDate="43759.636627546293" createdVersion="4" refreshedVersion="4" minRefreshableVersion="3" recordCount="431">
  <cacheSource type="worksheet">
    <worksheetSource name="Tableau1"/>
  </cacheSource>
  <cacheFields count="8">
    <cacheField name="F/I" numFmtId="0">
      <sharedItems count="2">
        <s v="Fonctionnement"/>
        <s v="Investissement"/>
      </sharedItems>
    </cacheField>
    <cacheField name="D/R" numFmtId="0">
      <sharedItems count="2">
        <s v="Dépenses"/>
        <s v="Recettes"/>
      </sharedItems>
    </cacheField>
    <cacheField name="Chapitre" numFmtId="0">
      <sharedItems count="38">
        <s v="011 - Charges à caractère général"/>
        <s v="012 - Charges de personnel, frais assimilés"/>
        <s v="014 - Atténuations de produits"/>
        <s v="065 - Autres charges de gestion courante"/>
        <s v="656 - Frais fonctionnement des groupes d'élus"/>
        <s v="66 - Charges financières (b)"/>
        <s v="67 - Charges exceptionnelles (c)"/>
        <s v="023 - Virement à la section d'investissement"/>
        <s v="042 - Opérat° ordre transfert entre sections (4) (5) (6)"/>
        <s v="013 - Atténuations de charges"/>
        <s v="70 - Produits services, domaine et ventes div"/>
        <s v="73 - Impôts et taxes"/>
        <s v="74 - Dotations et participations"/>
        <s v="75 - Autres produits de gestion courante"/>
        <s v="76 - Produits financiers (b)"/>
        <s v="77 - Produits exceptionnels ( c)"/>
        <s v="042 - Opérat° ordre transfert entre sections (3) (4) (5)"/>
        <s v="20 - Immobilisations incorporelles (sauf opérations et 204)"/>
        <s v="204 - Subventions d'équipement versées (sauf opérations)"/>
        <s v="21 - Immobilisations corporelles (sauf opérations)"/>
        <s v="23 - Immobilisations en cours (sauf opérations)"/>
        <s v="13 - Subventions d'investissement"/>
        <s v="16 - Emprunts et dettes assimilées"/>
        <s v="27 - Autres immobilisations financières"/>
        <s v="020 - Dépenses imprévues"/>
        <s v="040 - Opérat° ordre transfert entre sections (4)"/>
        <s v="041 - Opérations patrimoniales (7)"/>
        <s v="16 - Emprunts et dettes assimilées(hors 165)"/>
        <s v="20 - Immobilisations incorporelles(sauf 204)"/>
        <s v="204 - Subventions d'équipement versées"/>
        <s v="21 - Immobilisations corporelles"/>
        <s v="23 - Immobilisations en cours"/>
        <s v="10 - Dotations, fonds divers et réserves"/>
        <s v="165 - Dépôts et cautionnements reçus"/>
        <s v="024 - Produits des cessions d'immobilisations"/>
        <s v="021 - Virement de la sect° de fonctionnement"/>
        <s v="040 - Opérat° ordre transfert entre sections (3) (4)"/>
        <s v="041 - Opérations patrimoniales (5)"/>
      </sharedItems>
    </cacheField>
    <cacheField name="Intitulé Article" numFmtId="0">
      <sharedItems count="365">
        <s v="6042 - Achats prestat° services (hors terrains)"/>
        <s v="605 - Achats matériel, équipements et travaux"/>
        <s v="60611 - Eau et assainissement"/>
        <s v="60612 - Energie - Electricité"/>
        <s v="60621 - Combustibles"/>
        <s v="60622 - Carburants"/>
        <s v="60623 - Alimentation"/>
        <s v="60628 - Autres fournitures non stockées"/>
        <s v="60631 - Fournitures d'entretien"/>
        <s v="60632 - Fournitures de petit équipement"/>
        <s v="60636 - Vêtements de travail"/>
        <s v="6064 - Fournitures administratives"/>
        <s v="6065 - Livres, disques, ... (médiathèque)"/>
        <s v="6067 - Fournitures scolaires"/>
        <s v="6068 - Autres matières et fournitures"/>
        <s v="611 - Contrats de prestations de services"/>
        <s v="6132 - Locations immobilières"/>
        <s v="6135 - Locations mobilières"/>
        <s v="614 - Charges locatives et de copropriété"/>
        <s v="61521 - Entretien terrains"/>
        <s v="615221 - Entretien, réparations bâtiments publics"/>
        <s v="615228 - Entretien, réparations autres bâtiments"/>
        <s v="615231 - Entretien, réparations voiries"/>
        <s v="615232 - Entretien, réparations réseaux"/>
        <s v="61551 - Entretien matériel roulant"/>
        <s v="61558 - Entretien autres biens mobiliers"/>
        <s v="6156 - Maintenance"/>
        <s v="6161 - Multirisques"/>
        <s v="617 - Etudes et recherches"/>
        <s v="6182 - Documentation générale et technique"/>
        <s v="6184 - Versements à des organismes de formation"/>
        <s v="6185 - Frais de colloques et de séminaires"/>
        <s v="6188 - Autres frais divers"/>
        <s v="6225 - Indemnités aux comptable et régisseurs"/>
        <s v="6226 - Honoraires"/>
        <s v="6227 - Frais d'actes et de contentieux"/>
        <s v="6228 - Divers"/>
        <s v="6231 - Annonces et insertions"/>
        <s v="6232 - Fêtes et cérémonies"/>
        <s v="6233 - Foires et expositions"/>
        <s v="6236 - Catalogues et imprimés"/>
        <s v="6238 - Divers"/>
        <s v="6241 - Transports de biens"/>
        <s v="6247 - Transports collectifs"/>
        <s v="6248 - Divers"/>
        <s v="6251 - Voyages et déplacements"/>
        <s v="6255 - Frais de déménagement"/>
        <s v="6256 - Missions"/>
        <s v="6257 - Réceptions"/>
        <s v="6261 - Frais d'affranchissement"/>
        <s v="6262 - Frais de télécommunications"/>
        <s v="627 - Services bancaires et assimilés"/>
        <s v="6281 - Concours divers (cotisations)"/>
        <s v="6282 - Frais de gardiennage (églises, forêts, ."/>
        <s v="6283 - Frais de nettoyage des locaux"/>
        <s v="6284 - Redevances pour services rendus"/>
        <s v="62872 - Remb. frais au budget annexe"/>
        <s v="62876 - Remb. frais à un GFP de rattachement"/>
        <s v="62878 - Remb. frais à d'autres organismes"/>
        <s v="6288 - Autres services extérieurs"/>
        <s v="63512 - Taxes foncières"/>
        <s v="63513 - Autres impôts locaux"/>
        <s v="6353 - Impôts indirects"/>
        <s v="6354 - Droits d'enregistrement et de timbre"/>
        <s v="6355 - Taxes et impôts sur les véhicules"/>
        <s v="6358 - Autres droits"/>
        <s v="637 - Autres impôts, taxes (autres organismes)"/>
        <s v="6218 - Autre personnel extérieur"/>
        <s v="6331 - Versement de transport"/>
        <s v="6332 - Cotisations versées au F.N.A.L."/>
        <s v="6336 - Cotisations CNFPT et CDGFPT"/>
        <s v="6338 - Autres impôts, taxes sur rémunérations"/>
        <s v="64111 - Rémunération principale titulaires"/>
        <s v="64112 - NBI, SFT, indemnité résidence"/>
        <s v="64118 - Autres indemnités titulaires"/>
        <s v="64131 - Rémunérations non tit."/>
        <s v="64136 - Indemnités préavis, licenciement non tit"/>
        <s v="64138 - Autres indemnités non tit."/>
        <s v="6417 - Rémunérations des apprentis"/>
        <s v="6451 - Cotisations à l'U.R.S.S.A.F."/>
        <s v="6453 - Cotisations aux caisses de retraites"/>
        <s v="6454 - Cotisations aux A.S.S.E.D.I.C."/>
        <s v="6456 - Versement au F.N.C. supplément familial"/>
        <s v="6457 - Cotis. sociales liées à l'apprentissage"/>
        <s v="6458 - Cotis. aux autres organismes sociaux"/>
        <s v="6472 - Prestations familiales directes"/>
        <s v="64731 - Allocations chômage versées directement"/>
        <s v="6475 - Médecine du travail, pharmacie"/>
        <s v="6488 - Autres charges"/>
        <s v="703894 - Revers. sur forfait post-stationnement"/>
        <s v="7391172 - Dégrèvt taxe habitat° sur logements vaca"/>
        <s v="7391178 - Autres restitut° dégrèvt contrib. direct"/>
        <s v="739223 - Fonds péréquation ress. com. et intercom"/>
        <s v="7398 - Reverst., restitut° et prélèvt divers"/>
        <s v="748719 - Dotation d'animation locale versée"/>
        <s v="748729 - Dotation de gestion locale versée"/>
        <s v="651 - Redevances pour licences, logiciels, ..."/>
        <s v="6531 - Indemnités"/>
        <s v="6532 - Frais de mission"/>
        <s v="6533 - Cotisations de retraite"/>
        <s v="6534 - Cotis. de sécurité sociale - part patron"/>
        <s v="6535 - Formation"/>
        <s v="6536 - Frais de représentation du maire"/>
        <s v="65371 - Compensations pour formation"/>
        <s v="6541 - Créances admises en non-valeur"/>
        <s v="6542 - Créances éteintes"/>
        <s v="6556 - Indemnités de logement aux instituteurs"/>
        <s v="6558 - Autres contributions obligatoires"/>
        <s v="657341 - Subv. fonct. Communes du GFP"/>
        <s v="657361 - Subv. fonct. Caisse des écoles"/>
        <s v="657362 - Subv. fonct. CCAS"/>
        <s v="65737 - Autres établissements publics locaux"/>
        <s v="65738 - Subv. fonct. Autres organismes publics"/>
        <s v="6574 - Subv. fonct. Associat°, personnes privée"/>
        <s v="658821 - Secours d'urgence"/>
        <s v="65888 - Autres"/>
        <s v="6561 - Frais de personnel"/>
        <s v="6562 - Matériel, équipement et fournitures"/>
        <s v="66111 - Intérêts réglés à l'échéance"/>
        <s v="66112 - Intérêts - Rattachement des ICNE"/>
        <s v="6688 - Autres"/>
        <s v="6711 - Intérêts moratoires, pénalités / marché"/>
        <s v="6712 - Amendes fiscales et pénales"/>
        <s v="6713 - Secours et dots"/>
        <s v="6714 - Bourses et prix"/>
        <s v="6718 - Autres charges exceptionnelles gestion"/>
        <s v="673 - Titres annulés (sur exercices antérieurs"/>
        <s v="67441 - Subv. budgets annexes et régies (AF)"/>
        <s v="67443 - Subv. aux fermiers et concessionnaires"/>
        <s v="678 - Autres charges exceptionnelles"/>
        <s v="23 - Virement à la section d'investissement"/>
        <s v="675 - Valeurs comptables immobilisations cédée"/>
        <s v="6761 - Différences sur réalisations (positives)"/>
        <s v="6811 - Dot. amort. et prov. Immos incorporelles"/>
        <s v="6815 - Dot. prov. pour risques fonct. courant"/>
        <s v="6817 - Dot. prov. dépréc. actifs circulants"/>
        <s v="6865 - Dot. prov. risques et charges financiers"/>
        <s v="6096 - RRR obtenus sur approv. non stocké"/>
        <s v="619 - RRR obtenus sur services extérieurs"/>
        <s v="629 - RRR obtenus / autres services extérieurs"/>
        <s v="6419 - Remboursements rémunérations personnel"/>
        <s v="6459 - Rembourst charges SS et prévoyance"/>
        <s v="6479 - Rembourst sur autres charges sociales"/>
        <s v="7028 - Autres produits agricoles et forestiers"/>
        <s v="70311 - Concessions cimetières (produit net)"/>
        <s v="70321 - Stationnement et location voie publique"/>
        <s v="70323 - Redev. occupat° domaine public communal"/>
        <s v="70328 - Autres droits stationnement et location"/>
        <s v="7035 - Locations de droits de chasse et pêche"/>
        <s v="70383 - Redevance de stationnement"/>
        <s v="70384 - Forfait de post-stationnement"/>
        <s v="70388 - Autres redevances et recettes diverses"/>
        <s v="704 - Travaux"/>
        <s v="7062 - Redevances services à caractère culturel"/>
        <s v="70631 - Redevances services à caractère sportif"/>
        <s v="7066 - Redevances services à caractère social"/>
        <s v="7067 - Redev. services périscolaires et enseign"/>
        <s v="70688 - Autres prestations de services"/>
        <s v="7078 - Autres marchandises"/>
        <s v="7083 - Locations diverses (autres qu'immeubles)"/>
        <s v="70846 - Mise à dispo personnel GFP rattachement"/>
        <s v="70848 - Mise à dispo personnel autres organismes"/>
        <s v="70872 - Remb. frais B.A. et régies municipales"/>
        <s v="70876 - Remb. frais par le GFP de rattachement"/>
        <s v="70878 - Remb. frais par d'autres redevables"/>
        <s v="7088 - Produits activités annexes (abonnements)"/>
        <s v="73111 - Taxes foncières et d'habitation"/>
        <s v="73211 - Attribution de compensation"/>
        <s v="73223 - Fonds péréquation ress. com. et intercom"/>
        <s v="7328 - Autres fiscalités reversées"/>
        <s v="7333 - Taxes funéraires"/>
        <s v="7343 - Taxes sur les pylônes électriques"/>
        <s v="7346 - Taxe milieux aquatiques et inondations"/>
        <s v="7351 - Taxe consommation finale d'électricité"/>
        <s v="7362 - Taxes de séjour"/>
        <s v="7363 - Impôt sur les cercles et maisons de jeux"/>
        <s v="7368 - Taxes locales sur la publicité extérieur"/>
        <s v="7381 - Taxes additionnelles droits de mutation"/>
        <s v="7388 - Autres taxes diverses"/>
        <s v="7411 - Dotation forfaitaire"/>
        <s v="74123 - Dotation de solidarité urbaine"/>
        <s v="74127 - Dotation nationale de péréquation"/>
        <s v="7413 - DGF des permanents syndicaux"/>
        <s v="744 - FCTVA"/>
        <s v="745 - Dotation spéciale instituteurs"/>
        <s v="7461 - DGD"/>
        <s v="74718 - Autres participations Etat"/>
        <s v="7472 - Participat° Régions"/>
        <s v="7473 - Participat° Départements"/>
        <s v="74751 - Participat° GFP de rattachement"/>
        <s v="7477 - Participat° Budget communautaire et FS"/>
        <s v="7478 - Participat° Autres organismes"/>
        <s v="7482 - Compens. perte taxe add. droits mutation"/>
        <s v="74832 - Attribution du fonds départemental TP"/>
        <s v="74834 - Etat - Compens. exonérat° taxes foncière"/>
        <s v="74835 - Etat - Compens. exonérat° taxe habitat°"/>
        <s v="7484 - Dotation de recensement"/>
        <s v="7485 - Dotation pour les titres sécurisés"/>
        <s v="752 - Revenus des immeubles"/>
        <s v="757 - Redevances versées par fermiers, conces."/>
        <s v="7588 - Autres produits div. de gestion courante"/>
        <s v="761 - Produits de participations"/>
        <s v="76232 - Remb. intérêts emprunts GFP rattachement"/>
        <s v="764 - Revenus valeurs mobilières de placement"/>
        <s v="76812 - Sortie empr. risque sans IRA capital."/>
        <s v="7688 - Autres"/>
        <s v="7711 - Dédits et pénalités perçus"/>
        <s v="7713 - Libéralités reçues"/>
        <s v="7714 - Recouvrt créances admises en non valeur"/>
        <s v="7718 - Autres produits except. opérat° gestion"/>
        <s v="773 - Mandats annulés (exercices antérieurs)"/>
        <s v="775 - Produits des cessions d'immobilisations"/>
        <s v="7788 - Produits exceptionnels divers"/>
        <s v="7761 - Diff / réal (+) transférées en invest."/>
        <s v="777 - Quote-part subv invest transf cpte résul"/>
        <s v="7815 - Rep. prov. charges fonctionnt courant"/>
        <s v="7817 - Rep. prov. dépréc. actifs circulants"/>
        <s v="7865 - Rep. prov. risques et charges financiers"/>
        <s v="202 - Frais réalisat° documents urbanisme"/>
        <s v="2031 - Frais d'études"/>
        <s v="2033 - Frais d'insertion"/>
        <s v="2051 - Concessions, droits similaires"/>
        <s v="2088 - Autres immobilisations incorporelles"/>
        <s v="2041582 - Autres grpts - Bâtiments et installat°"/>
        <s v="2041622 - CCAS : Bâtiments, installations"/>
        <s v="2041642 - IC : Bâtiments, installations"/>
        <s v="204171 - Autres EPL : Bien mobilier, matériel"/>
        <s v="204172 - Autres EPL : Bâtiments, installations"/>
        <s v="204181 - Autres org pub - Biens mob, mat, études"/>
        <s v="204182 - Autres org pub - Bâtiments et installat°"/>
        <s v="204183 - Autres org pub-Proj infrastruct int nat."/>
        <s v="20421 - Privé : Bien mobilier, matériel"/>
        <s v="20422 - Privé : Bâtiments, installations"/>
        <s v="2111 - Terrains nus"/>
        <s v="2115 - Terrains bâtis"/>
        <s v="2128 - Autres agencements et aménagements"/>
        <s v="21311 - Hôtel de ville"/>
        <s v="21312 - Bâtiments scolaires"/>
        <s v="21316 - Equipements du cimetière"/>
        <s v="21318 - Autres bâtiments publics"/>
        <s v="2135 - Installations générales, agencements"/>
        <s v="2138 - Autres constructions"/>
        <s v="2145 - Construct° sol autrui - Installat° géné."/>
        <s v="2152 - Installations de voirie"/>
        <s v="21534 - Réseaux d'électrification"/>
        <s v="21538 - Autres réseaux"/>
        <s v="21561 - Matériel roulant"/>
        <s v="21568 - Autres matériels, outillages incendie"/>
        <s v="2158 - Autres inst.,matériel,outil. techniques"/>
        <s v="2161 - Oeuvres et objets d'art"/>
        <s v="2162 - Fonds anciens des bibliothèques et musée"/>
        <s v="2168 - Autres collections et oeuvres d'art"/>
        <s v="2181 - Installat° générales, agencements"/>
        <s v="2182 - Matériel de transport"/>
        <s v="2183 - Matériel de bureau et informatique"/>
        <s v="2184 - Mobilier"/>
        <s v="2188 - Autres immobilisations corporelles"/>
        <s v="2312 - Agencements et aménagements de terrains"/>
        <s v="2313 - Constructions"/>
        <s v="2314 - Constructions sur sol d'autrui"/>
        <s v="2315 - Installat°, matériel et outillage techni"/>
        <s v="2316 - Restauration collections, oeuvres d'art"/>
        <s v="2318 - Autres immo. corporelles en cours"/>
        <s v="238 - Avances versées commandes immo. incorp."/>
        <s v="1321 - Subv. non transf. Etat, établ. nationaux"/>
        <s v="1328 - Autres subventions d'équip. non transf."/>
        <s v="16318 - Autres emprunts obligataires"/>
        <s v="1641 - Emprunts en euros"/>
        <s v="16441 - Opérat° afférentes à l'emprunt"/>
        <s v="16449 - Opérat° de tirage sur ligne trésorerie"/>
        <s v="165 - Dépôts et cautionnements reçus"/>
        <s v="275 - Dépôts et cautionnements versés"/>
        <s v="2761 - Créances avances en garanties d'emprunt"/>
        <s v="2764 - Créances sur personnes de droit privé"/>
        <s v="454103 - Travaux de sécurité pour le compte de tiers (3)"/>
        <s v="454104 - Travaux de démolition Bar de l'Escalette (3)"/>
        <s v="454201 - Mise en sécurité &amp; démolition immeuble 35 rue Cristofol (3)"/>
        <s v="454203 - Travaux de sécurité pour le compte de tiers (3)"/>
        <s v="458103 - Réalisation du collège Pierre Puget (3)"/>
        <s v="458104 - EXTENSION DU RESEAU BASSE TENSION (3)"/>
        <s v="458106 - Construction Ecole Polytechnique - Site de Château"/>
        <s v=" - Gombert (3)"/>
        <s v="458107 - Construction Restructuration Ecole Centrale Château"/>
        <s v="458108 - Ilôt Bernard Dubois - Regroupement des équipes de"/>
        <s v=" - recherche (3)"/>
        <s v="458203 - REALISATION DU COLLEGE PIERRE PUGET (3)"/>
        <s v="13911 - Etat et établissements nationaux"/>
        <s v="13913 - Sub. transf cpte résult. Départements"/>
        <s v="139151 - Sub. transf cpte résult. GFP de rattach."/>
        <s v="13918 - Autres subventions d'équipement"/>
        <s v="15112 - Provisions pour litiges"/>
        <s v="15172 - Provisions pour garanties d'emprunt"/>
        <s v="192 - Plus ou moins-values sur cession immo."/>
        <s v="4912 - Prov. dépréc. comptes redevables"/>
        <s v="4962 - Prov. dépréc. comptes débiteurs divers"/>
        <s v="458103 - REALISATION DU COLLEGE PIERRE PUGET"/>
        <s v="204412 - Sub nat org pub - Bâtiments, installat°"/>
        <s v="204422 - Sub nat privé - Bâtiments et installat°"/>
        <s v="2762 - Créances transfert droit déduct° TVA"/>
        <s v="458106 - Construction Ecole Polytechnique - Site de Château Gombert"/>
        <s v="458107 - Construction Restructuration Ecole Centrale Château Gombert"/>
        <s v="458108 - Ilôt Bernard Dubois - Regroupement des équipes de recherche"/>
        <s v="1311 - Subv. transf. Etat et établ. Nationaux"/>
        <s v="1312 - Subv. transf. Régions"/>
        <s v="1313 - Subv. transf. Départements"/>
        <s v="1318 - Autres subventions d'équipement transf."/>
        <s v="1322 - Subv. non transf. Régions"/>
        <s v="1323 - Subv. non transf. Départements"/>
        <s v="13251 - Subv. non transf. GFP de rattachement"/>
        <s v="13258 - Subv. non transf. Autres groupements"/>
        <s v="16311 - Emprunt obligataire remboursable in fine"/>
        <s v="237 - Avances versées commandes immo. corpo."/>
        <s v="10222 - FCTVA"/>
        <s v="10251 - Dons et legs en capital"/>
        <s v="1068 - Excédents de fonctionnement capitalisés"/>
        <s v="274 - Prêts"/>
        <s v="276351 - Créance GFP de rattachement"/>
        <s v="454201 - Mise en sécurité et démolition immeuble 35 rue Cristofol (2)"/>
        <s v="454202 - Travaux d'urgence glissement de terrain SCI La Valentelle (2)"/>
        <s v="454203 - Travaux de sécurité pour le compte de tiers (2)"/>
        <s v="458203 - Réalisation du collège Pierre Puget (2)"/>
        <s v="458204 - Extension du réseau basse tension (2)"/>
        <s v="458205 - Nécropole des Vaudrans caveaux (2)"/>
        <s v="458206 - Construction Ecole Polytechnique - Site de Château"/>
        <s v=" - Gombert (2)"/>
        <s v="458207 - Construction Restructuration Ecole Centrale Château_x000a_Gombert (2)"/>
        <s v="458208 - Ilôt Bernard Dubois - Regroupement des équipes de recherche (2)"/>
        <s v="21 - Virement de la sect° de fonctionnement"/>
        <s v="2132 - Immeubles de rapport"/>
        <s v="21571 - Matériel roulant"/>
        <s v="261 - Titres de participation"/>
        <s v="28031 - Frais d'études"/>
        <s v="28033 - Frais d'insertion"/>
        <s v="2804112 - Subv. Etat : Bâtiments, installations"/>
        <s v="2804122 - Subv.Régions : Bâtiments, installations"/>
        <s v="2804132 - Subv. Dpt : Bâtiments, installations"/>
        <s v="28041512 - GFP rat : Bâtiments, installations"/>
        <s v="28041582 - GFP : Bâtiments, installations"/>
        <s v="28041622 - CCAS : Bâtiments, installations"/>
        <s v="28041642 - IC : Bâtiments, installations"/>
        <s v="2804171 - Autres EPL : Bien mobilier, matériel"/>
        <s v="2804172 - Autres EPL : Bâtiments, installations"/>
        <s v="2804181 - Autres org pub - Biens mob, mat, études"/>
        <s v="2804182 - Autres org pub - Bâtiments et installat°"/>
        <s v="2804183 - Autres org pub-Proj infrastruct int nat."/>
        <s v="280421 - Privé : Bien mobilier, matériel"/>
        <s v="280422 - Privé : Bâtiments, installations"/>
        <s v="2804411 - Sub nat org pub - Biens mob, mat, études"/>
        <s v="2804412 - Sub nat org pub - Bâtiments, installat°"/>
        <s v="2804422 - Sub nat privé - Bâtiments et installat°"/>
        <s v="28051 - Concessions et droits similaires"/>
        <s v="28128 - Autres aménagements de terrains"/>
        <s v="281318 - Autres bâtiments publics"/>
        <s v="281561 - Matériel roulant"/>
        <s v="281568 - Autres matériels, outillages incendie"/>
        <s v="28158 - Autres installat°, matériel et outillage"/>
        <s v="28181 - Installations générales, aménagt divers"/>
        <s v="28182 - Matériel de transport"/>
        <s v="28183 - Matériel de bureau et informatique"/>
        <s v="28184 - Mobilier"/>
        <s v="28188 - Autres immo. corporelles"/>
        <s v="454203 - Travaux de sécurité pour le compte de tiers"/>
        <s v="454205 - Études et travaux de mise en sécurité sur terrains instables"/>
        <s v="458201 - Aménagement de locaux pour le PC circulation"/>
        <s v="458206 - Construction Ecole Polytechnique - Site de Château Gombert"/>
      </sharedItems>
    </cacheField>
    <cacheField name="Article" numFmtId="0">
      <sharedItems containsString="0" containsBlank="1" containsNumber="1" containsInteger="1" minValue="21" maxValue="28041642"/>
    </cacheField>
    <cacheField name="Intitulé" numFmtId="0">
      <sharedItems/>
    </cacheField>
    <cacheField name="Prévu" numFmtId="44">
      <sharedItems containsString="0" containsBlank="1" containsNumber="1" minValue="-914965.28" maxValue="534585172"/>
    </cacheField>
    <cacheField name="Réalisé" numFmtId="44">
      <sharedItems containsString="0" containsBlank="1" containsNumber="1" minValue="-16496140.210000001" maxValue="5332100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rnaud Dupleix" refreshedDate="43759.658450462965" createdVersion="4" refreshedVersion="4" minRefreshableVersion="3" recordCount="67">
  <cacheSource type="worksheet">
    <worksheetSource name="Tableau2"/>
  </cacheSource>
  <cacheFields count="3">
    <cacheField name="Compte" numFmtId="0">
      <sharedItems/>
    </cacheField>
    <cacheField name="Famille" numFmtId="0">
      <sharedItems count="30">
        <s v="604 - Achats d’études, prestations de services"/>
        <s v="605 - Achats de matériel, équipements et travaux"/>
        <s v="606 - Achats non stockés de matières et fournitures"/>
        <s v="611 - Contrats de prestations de services"/>
        <s v="613 - Locations"/>
        <s v="614 - Charges locatives et de copropriété"/>
        <s v="615 - Entretien et réparations"/>
        <s v="616 - Primes d’assurances"/>
        <s v="617 - Études et recherche"/>
        <s v="618 - Divers"/>
        <s v="6184 - Versements à des organismes de formation"/>
        <s v="622 - Personnel extérieur au servic"/>
        <s v="622 - Rémunérations d’intermédiaires et honoraires"/>
        <s v="623 - Rémunérations d’intermédiaires et honoraires"/>
        <s v="623 - Publicité, publications, relations publiques"/>
        <s v="624 - Publicité, publications, relations publiques"/>
        <s v="624 - Transports de biens et transports collectif"/>
        <s v="625 - Transports de biens et transports collectif"/>
        <s v="625 - Déplacements, missions et réceptions"/>
        <s v="626 - Déplacements, missions et réceptions"/>
        <s v="626 - Frais postaux et frais de télécommunications"/>
        <s v="627 - Frais postaux et frais de télécommunications"/>
        <s v="628 - Services bancaires et assimiléS"/>
        <s v="628 - Divers"/>
        <s v="62872 - Remb. frais au budget annexe"/>
        <s v="62876 - Remb. frais à un GFP de rattachement"/>
        <s v="62878 - Remb. frais à d'autres organismes"/>
        <s v="635 - Divers"/>
        <s v="635 - Impôts, taxes et versements assimilé"/>
        <s v="637 - Impôts, taxes et versements assimilé"/>
      </sharedItems>
    </cacheField>
    <cacheField name="Montant" numFmtId="166">
      <sharedItems containsSemiMixedTypes="0" containsString="0" containsNumber="1" minValue="0" maxValue="28103937.01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rnaud Dupleix" refreshedDate="43759.716553009261" createdVersion="4" refreshedVersion="4" minRefreshableVersion="3" recordCount="2071">
  <cacheSource type="worksheet">
    <worksheetSource name="Tableau3"/>
  </cacheSource>
  <cacheFields count="20">
    <cacheField name="Catégorie" numFmtId="0">
      <sharedItems containsBlank="1" count="4">
        <s v="Emprunts contractés pour des opérations de logement social"/>
        <s v="Emprunts autres que ceux contractés par des collectivités ou des EP (hors logements sociaux)"/>
        <s v="Emprunts contractés par des collectivités ou des EP (hors logements sociaux)"/>
        <m/>
      </sharedItems>
    </cacheField>
    <cacheField name="Désignation du bénéficiaire" numFmtId="0">
      <sharedItems count="76">
        <s v="13 HABITAT (EX. OPAC SUD)"/>
        <s v="3F Immo Mediterranée"/>
        <s v="ADOMA"/>
        <s v="AIDE JEUNES TRAVAILLEURS"/>
        <s v="ALLIANCE IMMOBILIERE"/>
        <s v="ANEF PROVENCE"/>
        <s v="ASS FOYERS ATELIERS HANDICAPES"/>
        <s v="ASSOCIATION LES BOUT'CHOU"/>
        <s v="ASSOCIATION ST JO-SALETTE"/>
        <s v="AXENTIA"/>
        <s v="AZUR PROVENCE HABITAT"/>
        <s v="C.C.A.S"/>
        <s v="CANAL DE PROVENCE"/>
        <s v="Centre d'Orientation Sociale"/>
        <s v="CENTRE SOCIAL ST GABRIEL"/>
        <s v="DESIREE CLARY"/>
        <s v="DOMICIL"/>
        <s v="ECOLE CHEVREUIL CHAMPAVIER"/>
        <s v="EMMAUS"/>
        <s v="EPF PACA"/>
        <s v="ERILIA"/>
        <s v="FAMILLE ET PROVENCE"/>
        <s v="Fédération d'entraide Sociale"/>
        <s v="FONDATION ABBE PIERRE"/>
        <s v="FONDATION D AUTEUIL"/>
        <s v="FONDATION ST JEAN DE DIEU"/>
        <s v="FRANCOIS MIOLLIS"/>
        <s v="GRAND DELTA HABITAT"/>
        <s v="HABITAT ET HUMANISME"/>
        <s v="HABITAT MARSEILLE PROVENCE"/>
        <s v="HOPITAL AMBROISE PARE"/>
        <s v="HOSPITALITE POUR LES FEMMES"/>
        <s v="HUILERIES DE L'ETOILE"/>
        <s v="ICF SUD EST MEDITERRANEE"/>
        <s v="INSTITUT PAOLI CALMETTES"/>
        <s v="L'ARCHE A MARSEILLE"/>
        <s v="LES HOMMES DE LA PROVIDENCE"/>
        <s v="LIEU MULTI ACCUEIL BELLE DE MAI"/>
        <s v="L'OEUVRE DU CALVAIRE"/>
        <s v="LOGEMENT INSERTION SERVICE"/>
        <s v="LOGER MARSEILLE JEUNES"/>
        <s v="logetra"/>
        <s v="LOGIREM"/>
        <s v="LOGIS MEDITERRANEE"/>
        <s v="MARSEILLE HABITAT"/>
        <s v="NEOLIA"/>
        <s v="NOUVEAU LOGIS PROVENCAL"/>
        <s v="NOUVELLE D'HLM DE MARSEILLE"/>
        <s v="OGEC SAINT BRUNO"/>
        <s v="OGEC SAINT JOSEPH"/>
        <s v="OGEC ST MAURONT"/>
        <s v="PACT ARIM 13"/>
        <s v="PACT DES_x000a_BOUCHES-DU-RHONE"/>
        <s v="PERCE NEIGE"/>
        <s v="PETIT FRERES DES PAUVRES"/>
        <s v="PHOCEENNE D'HABITATIONS"/>
        <s v="PROMOLOGIS"/>
        <s v="REGIONALE DE L'HABITAT"/>
        <s v="RUE IMPERIALE"/>
        <s v="SAFIM"/>
        <s v="SAINT JOSEPH AFOR"/>
        <s v="SAMOPOR"/>
        <s v="Sauvegarde 13"/>
        <s v="SCI PROTIS DEVELOPPEMENT"/>
        <s v="SOCIETE NATIONALE IMMOBILIERE"/>
        <s v="SOGIMA"/>
        <s v="SOLEAM"/>
        <s v="SOURDS ET AVEUGLES DE MARSEILLE"/>
        <s v="STE FSE HABITAT ECONOMIQUES"/>
        <s v="SUD HABITAT"/>
        <s v="TOTAL GENERAL"/>
        <s v="UES HABITAT PACT MED"/>
        <s v="UNICIL"/>
        <s v="URBANIS AMENAGEMENT"/>
        <s v="VAUCLUSE LOGEMENT"/>
        <s v="VILOGIA"/>
      </sharedItems>
    </cacheField>
    <cacheField name="Année" numFmtId="0">
      <sharedItems containsString="0" containsBlank="1" containsNumber="1" containsInteger="1" minValue="1958" maxValue="2018"/>
    </cacheField>
    <cacheField name="Profil" numFmtId="0">
      <sharedItems containsBlank="1"/>
    </cacheField>
    <cacheField name="Objet de l’emprunt garanti" numFmtId="0">
      <sharedItems containsBlank="1"/>
    </cacheField>
    <cacheField name="Organisme prêteur ou chef de file" numFmtId="0">
      <sharedItems containsBlank="1"/>
    </cacheField>
    <cacheField name="Montant initial" numFmtId="0">
      <sharedItems containsMixedTypes="1" containsNumber="1" minValue="838.47" maxValue="98000000"/>
    </cacheField>
    <cacheField name="Capital restant dû au 31/12/N" numFmtId="0">
      <sharedItems containsMixedTypes="1" containsNumber="1" minValue="0" maxValue="90774017.739999995"/>
    </cacheField>
    <cacheField name="Durée rési- duelle" numFmtId="0">
      <sharedItems containsString="0" containsBlank="1" containsNumber="1" minValue="0" maxValue="60.25"/>
    </cacheField>
    <cacheField name="Périodi- cité des rem- bour- sements (2)" numFmtId="0">
      <sharedItems containsBlank="1"/>
    </cacheField>
    <cacheField name="Taux (3)" numFmtId="0">
      <sharedItems containsBlank="1"/>
    </cacheField>
    <cacheField name="Index (4)" numFmtId="0">
      <sharedItems containsBlank="1"/>
    </cacheField>
    <cacheField name="Taux actua- riel (5)" numFmtId="0">
      <sharedItems containsString="0" containsBlank="1" containsNumber="1" minValue="0" maxValue="6.5049999999999999"/>
    </cacheField>
    <cacheField name="Taux (3)2" numFmtId="0">
      <sharedItems containsBlank="1"/>
    </cacheField>
    <cacheField name="Index (4)3" numFmtId="0">
      <sharedItems containsBlank="1"/>
    </cacheField>
    <cacheField name="Niveau de taux" numFmtId="0">
      <sharedItems containsString="0" containsBlank="1" containsNumber="1" minValue="0" maxValue="10.4"/>
    </cacheField>
    <cacheField name="Catégorie d’emprunt (7)" numFmtId="0">
      <sharedItems containsBlank="1"/>
    </cacheField>
    <cacheField name="Indices ou devises pouvant modifier l’emprunt" numFmtId="0">
      <sharedItems containsNonDate="0" containsString="0" containsBlank="1"/>
    </cacheField>
    <cacheField name="En intérêts (8)" numFmtId="0">
      <sharedItems containsMixedTypes="1" containsNumber="1" minValue="-121.33" maxValue="596838.94999999995"/>
    </cacheField>
    <cacheField name="En capital" numFmtId="0">
      <sharedItems containsSemiMixedTypes="0" containsString="0" containsNumber="1" minValue="0" maxValue="60624424.65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rnaud Dupleix" refreshedDate="43759.734820138889" createdVersion="4" refreshedVersion="4" minRefreshableVersion="3" recordCount="1610">
  <cacheSource type="worksheet">
    <worksheetSource name="Tableau15"/>
  </cacheSource>
  <cacheFields count="4">
    <cacheField name="Catégorie" numFmtId="0">
      <sharedItems count="2">
        <s v="Personnes de droit public"/>
        <s v="Personnes de droit privé"/>
      </sharedItems>
    </cacheField>
    <cacheField name="Nature" numFmtId="0">
      <sharedItems count="6">
        <s v="Etablissements publics (EPCI, EPA, EPIC,...)"/>
        <s v="Autres"/>
        <s v="Entreprises"/>
        <s v="Associations"/>
        <s v="Personnes physiques"/>
        <s v="Communes"/>
      </sharedItems>
    </cacheField>
    <cacheField name="Montant" numFmtId="44">
      <sharedItems containsSemiMixedTypes="0" containsString="0" containsNumber="1" minValue="0" maxValue="10251784.4"/>
    </cacheField>
    <cacheField name="Nom" numFmtId="0">
      <sharedItems count="1438">
        <s v="CENTRE COMMUNAL D ACTION SOCIALE DE LAVILLE DE MARSEILLE"/>
        <s v="ECOLE SUPERIEURE D ART MARSEILLE MEDITERRANEE"/>
        <s v="GIP MARSEILLE RENOVATION URBAINE"/>
        <s v="STE MARSEILLAISE DE RESTAURATION ET SERVICES"/>
        <s v="COMITE D ACTION SOCIALE DES PERSONNELSDE LA VDMLLE DU CCAS ET DE LA CUMPM"/>
        <s v="FRICHE LA BELLE DE MAI"/>
        <s v="STE D ASSISTANCE ET DE GESTION DU STATIONNEMENT MARSEILLE"/>
        <s v="CITE DE LA MUSIQUE DE MARSEILLE"/>
        <s v="GROUPE SOS SOLIDARITE"/>
        <s v="UNIVERSITE D AIX MARSEILLE"/>
        <s v="THEATRE DU GYMNASE ARMAND HAMMER ET BERNARDINES"/>
        <s v="LEO LAGRANGE MEDITERRANEE"/>
        <s v="OFFICE DU TOURISME ET DES CONGRES DE MARSEILLE"/>
        <s v="ASS FAMILIALE MAISON DE LA FAMILLE DESBDR"/>
        <s v="STE LOCALE D EQUIPEMENT ET D AMENAGEMENT DE L AIRE MARSEILLAISE"/>
        <s v="LOISIRS SPORTIFS PALAIS DE LA GLACE ETDE LA GLISSE"/>
        <s v="BALLET NATIONAL DE MARSEILLE"/>
        <s v="ASS DE GESTION DE L ECOLE DE LA DEUXIEME CHANCE"/>
        <s v="FESTIVAL DE MARSEILLE"/>
        <s v="INSTITUT DE FORMATION D ANIMATION ET DE CONSEIL EN PROVENCE"/>
        <s v="CAISSE DES ECOLES DE LA VILLE DE MARSEILLE"/>
        <s v="MISSION LOCALE DE MARSEILLE MLM"/>
        <s v="LA LIGUE DE L ENSEIGNEMENT FEDERATION DES A I L 13"/>
        <s v="THEATRE NATIONAL DE MARSEILLE LA CRIEE"/>
        <s v="CENTRE DE CULTURE OUVRIERE"/>
        <s v="THEATRE DU MERLAN"/>
        <s v="INSTITUT DE FORMATION D ANIMATION ET DE CONSEIL IFAC"/>
        <s v="FESTIVAL INTERNATIONAL DE JAZZ DE MARSEILLE DES CINQ CONTINENTS"/>
        <s v="CIE RICHARD MARTIN THEATRE TOURSKY"/>
        <s v="THEATRE JOLIETTE MINOTERIE"/>
        <s v="ECOLE NATIONALE DE DANSE DE MARSEILLE"/>
        <s v="AGENCE D URBANISME DE L AGGLOMERATION MARSEILLAISE"/>
        <s v="POUSSY CRECHE"/>
        <s v="SAUVEGARDE 13"/>
        <s v="ENSEMBLE POUR L INNOVATION SOCIALE EDUCATIVE ET CITOYENNE EPISEC"/>
        <s v="INSTITUT J PAOLI I CALMETTES C R A M"/>
        <s v="ETABLISSEMENT PUBLIC D AMENAGEMENT EUROMEDITERRANEE"/>
        <s v="LES ESPACES CULTURELS DU SILO D ARENC"/>
        <s v="SYNERGIE FAMILY"/>
        <s v="ARCHAOS CIRQUE DE CARACTERE"/>
        <s v="MANIFESTA 13 MARSEILLE"/>
        <s v="CRECHES DU SUD"/>
        <s v="THEATRE NONO"/>
        <s v="STADE MARSEILLAIS UNIVERSITE CLUB "/>
        <s v="TEKNICITE CULTURE ET DEVELOPPEMENT"/>
        <s v="PLAISIR D OFFRIR"/>
        <s v="CICRP BELLE DE MAI"/>
        <s v="BALOU CRECHE"/>
        <s v="DES LIVRES COMME DES IDEES"/>
        <s v="AUTEUIL PETITE ENFANCE"/>
        <s v="ACGD THEATRE MASSALIA"/>
        <s v="ASS CHATEAU DE LA BUZINE"/>
        <s v="MAISON DE L EMPLOI DE MARSEILLE"/>
        <s v="ACTA VISTA"/>
        <s v="ASS MEDIATIONS ET COHESION SOCIALE GROUPE ADDAP 13 AMCS GROUPE ADDAP 13"/>
        <s v="CINEMARSEILLE"/>
        <s v="CRECHE LE PETIT PRINCE"/>
        <s v="ASS DE GESTION ET D ANIMATION DE LA MAISON DES FAMILLES ET DES ASS"/>
        <s v="UNICIL SA D HABITATION A LOYER MODERE"/>
        <s v="INITIATIVE MARSEILLE METROPOLE"/>
        <s v="ADOMA"/>
        <s v="ASS DES EQUIPEMENTS COLLECTIFS LES ESCOURTINES"/>
        <s v="STE CULTURELLE ET OMNISPORT DE STE MARGUERITE"/>
        <s v="R VALLEE"/>
        <s v="MAISON DE L ARTISANAT ET DES METIERS D ART"/>
        <s v="GROUPE DE MUSIQUE EXPERIMENTALE DE MARSEILLE"/>
        <s v="ASS FAMILIALE DU CENTRE SOCIAL BOIS LEMAITRE"/>
        <s v="CONSEIL MONDIAL DE L'EAU"/>
        <s v="LOGEMENT ET GESTION IMMOBILIERE POUR LA REGION MEDITERRANEENNE"/>
        <s v="METROPOLE D AIX MARSEILLE PROVENCE"/>
        <s v="STE CULTURELLE ET OMNISPORT DE STE MARGUERITE "/>
        <s v="ASS DE MEDIATION SOCIALE"/>
        <s v="CENTRE DE L AMITIE JEUNES ET LOISIRS"/>
        <s v="HABITAT MARSEILLE PROVENCE AIX MARSEILLE PROVENCE METROPOLE"/>
        <s v="LIEUX PUBLICS CENTRE NATIONAL DE CREATION DES ARTS DE LA RUE"/>
        <s v="ASS MARSEILLAISE POUR LA GESTION DE CRECHES"/>
        <s v="AIL RABELAIS – LA LIGUE DE L’ENSEIGNEMENT"/>
        <s v="ASSOCIATION SUD FORMATION ASF"/>
        <s v="LA MAISON DES BOUT CHOU"/>
        <s v="ORANE"/>
        <s v="CENTRE REGIONAL DES OEUVRES UNIVERSITAIRES ET SCOLAIRES"/>
        <s v="LE JARDIN ECUREUIL"/>
        <s v="UNION FRANCAISE DES CENTRES DE VACANCES ET DE LOISIRS"/>
        <s v="CITE DES METIERS DE MARSEILLE ET DE PROVENCE ALPES COTE D AZUR"/>
        <s v="ASS FAMILIALE D AIDE A DOMICILE AFAD"/>
        <s v="ASS DES EQUIPEMENTS COLLECTIFS LA CASTELLANE"/>
        <s v="CERCLE DES NAGEURS DE MARSEILLE"/>
        <s v="L ILE AUX ENFANTS 13"/>
        <s v="ASS DE GESTION ET D ANIMATION DU CENTRE SOCIO CULTUREL DEL RIO"/>
        <s v="DANSE 34 PRODUCTIONS"/>
        <s v="REGIE SERVICE 13"/>
        <s v="CTRE SOCIAL FAMILIAL ST GABRIEL CANET BON SECOURS"/>
        <s v="SOUF ASSAMAN AC GUEDJ"/>
        <s v="ASS CULTURELLE D ESPACE LECTURE ET D ECRITURE EN MEDITERRANEE"/>
        <s v="ERILIA"/>
        <s v="STADE MARSEILLAIS UNIVERSITE CLUB"/>
        <s v="ASS CRECHES MICRO BULLES"/>
        <s v="CENTRE SOCIO CULTUREL D ENDOUME LE 285"/>
        <s v="ASSOCIATION MJ1"/>
        <s v="VACANCES TOURISME ET LOISIRS LEO LAGRANGE"/>
        <s v="ASS SPORTIVE ASPTT MARSEILLE "/>
        <s v="VUE SUR LES DOCS"/>
        <s v="CENTRE SOCIAL LA CAPELETTE"/>
        <s v="THEATRE DU CENTAURE"/>
        <s v="BANQUE ALIMENTAIRE DES BDR POUR LA LUTTE CONTRE LA FAIM"/>
        <s v="DEVELOPPEMENT URBAIN DE NOUVEAUX ESPACES SOCIAUX"/>
        <s v="AUBERGE DE JEUNESSE DE BOIS LUSY"/>
        <s v="COSMOS KOLEJ"/>
        <s v="MARSEILLE CENTRE FEDERATION DES ASS DE COMMERCANTS DU CENTRE VILLE DE MLLE"/>
        <s v="CENTRE INTERNATIONAL DE POESIE MARSEILLE"/>
        <s v="ASSOCIATION SAINTE VICTOIRE"/>
        <s v="MUSICATREIZE MOSAIQUES"/>
        <s v="ASS SPORTIVE ASPTT MARSEILLE"/>
        <s v="CRECHE LES ARISTOCHATS"/>
        <s v="CENTRE SOCIAL LA MARTINE"/>
        <s v="MARSEILLE NORD HANDBALL "/>
        <s v="INSTITUT NATIONAL DE LA SANTE ET DE LARECHERCHE MEDICALE"/>
        <s v="CREATION DUN LIEU MULTI ACCUEIL PETITEENFANCE A LA FRICHE DE LA BELLE DE MAI"/>
        <s v="MARSEILLE PROVENCE CULTURE MP CULTURE"/>
        <s v="ECOLE NATIONALE SUPERIEURE MARITIME"/>
        <s v="ASS DES EQUIPEMENTS COLLECTIFS BOURRELY"/>
        <s v="FAI AR"/>
        <s v="CENTRE SOCIAL L AGORA"/>
        <s v="SPORTS OLYMPIQUES CAILLOLAIS "/>
        <s v="ASS DEPTL PROTECTION DES NOURRISSONS DE L ENFANCE ET DE LA FAMILLE APRONEF"/>
        <s v="ASS DE GESTION ET D ANIMATION DU CENTRE SOCIAL DE MALPASSE"/>
        <s v="CENTRE SOCIO CULTUREL ROY D ESPAGNE"/>
        <s v="CENTRE SOCIO CULTUREL ST GINIEZ MILAN"/>
        <s v="PLAISIR D'OFFRIR"/>
        <s v="CENTRE REGIONAL INFORMATION JEUNESSE PROVENCE ALPES"/>
        <s v="FOYERS ATELIER HANDICAPES"/>
        <s v="FLIP FLAP FLOUP"/>
        <s v="UNION SPORT PERS ELECTRICITE ET GAZ "/>
        <s v="CENTRE SOCIAL SAINT JUST LA SOLITUDE"/>
        <s v="CENTRE INTERNATIONAL DE RECHERCHE SUR LE VERRE ET LES ARTS PLASTIQUES"/>
        <s v="ENSEMBLE TELEMAQUE"/>
        <s v="MONTEVIDEO"/>
        <s v="CENTRE DE LOISIRS JEUNES POLICE NATIONALE DDSP 13"/>
        <s v="GRAND PORT MARITIME DE MARSEILLE DMG"/>
        <s v="ACTORAL"/>
        <s v="ASS AIDE AUX MUSIQUES INNOVATRICES"/>
        <s v="FONDATION SAINT JEAN DE DIEU CHRS"/>
        <s v="CENTRE SOCIAL ET CULTUREL DE LA GARDE"/>
        <s v="CENTRE SOCIAL MER ET COLLINE"/>
        <s v="CENTRE BAUSSENQUE"/>
        <s v="LES ATELIERS DE L IMAGE"/>
        <s v="CONSERVATOIRE NATIONAL DES ARTS ET METIERS"/>
        <s v="FULL CONTACT ACADEMY"/>
        <s v="AUTOKAB"/>
        <s v="MASSILIA SPORT EVENT"/>
        <s v="ASS DES EQUIPEMENTS COLLECTIFS AIR BEL"/>
        <s v="CENTRE DE FORMATION ET DE PREPARATION A L EMPLOI CANA"/>
        <s v="ASSOCIATION RAP' N BOXE "/>
        <s v="MASSILIA HOCKEY CLUB"/>
        <s v="COMPAGNONS BATISSEURS PROVENCE"/>
        <s v="CENTRE SOCIAL SAINTE ELISABETH DE LA BLANCARDE ET DE SES ENVIRONS"/>
        <s v="ASS DE GESTION ET ANIMATION DU CENTRE SOCIO CULTUREL FRAIS VALLON"/>
        <s v="SUD SIDE CMO"/>
        <s v="SA HLM LE NOUVEAU LOGIS PROVENCAL"/>
        <s v="AGENCE DE VOYAGES IMAGINAIRES"/>
        <s v="FEDERATION FRANCAISE DE VOILE"/>
        <s v="CONTACT CLUB"/>
        <s v="TRIANGLE FRANCE ASTERIDES"/>
        <s v="SPORTING CLUB AIR BEL "/>
        <s v="LA CITE ESPACE DE RECITS COMMUNS"/>
        <s v="ECOLE NATIONALE SUPERIEURE DU PAYSAGE"/>
        <s v="UNION LOCALE CLCV 11 12"/>
        <s v="OLYMPIQUE DE MARSEILLE ATHLETISME "/>
        <s v="DIPHTONG"/>
        <s v="GENERIK VAPEUR"/>
        <s v="GARDENS"/>
        <s v="ENFANCE ET DIFFERENCE"/>
        <s v="ASS DE LA COMPAGNIE JULIEN LESTEL"/>
        <s v="ATHLETICO MARSEILLE"/>
        <s v="LE CRI DU PORT"/>
        <s v="MARSEILLE OBJECTIF DANSE"/>
        <s v="YACHTING CLUB DE LA POINTE ROUGE"/>
        <s v="ASS DE PROMOTION DE L INGENIERIE SOCIO EDUCATIVE APIS"/>
        <s v="UNION SPORTIVE MARSEILLE ENDOUME CATALANS "/>
        <s v="ART PLUS"/>
        <s v="ECOLE REGIONALE D ACTEURS DE CANNES ET MARSEILLE"/>
        <s v="ASS FAMILIALE PARADIS ST GINIEZ"/>
        <s v="ASS PLIF PLAF PLOUF"/>
        <s v="ASS OLYMPIQUE DE MARSEILLE OM"/>
        <s v="COMITE FRANCAIS POUR L UICN UNION MONDIALE POUR LA NATURE"/>
        <s v="MONDIAL LA MARSEILLAISE A PETANQUE"/>
        <s v="TENNIS CLUB DE MARSEILLE"/>
        <s v="ZINC ECM BELLE DE MAI"/>
        <s v="MUSEE DES CIVILISATIONS DE L EUROPE ETDE LA MEDITERRANEE MUCEM"/>
        <s v="CRESCENDO"/>
        <s v="SCI ESTELLE"/>
        <s v="LES PAS PERDUS"/>
        <s v="CABINET LIEUTAUD GESTION"/>
        <s v="ENFANTS D AUJOURD HUI MONDE DE DEMAIN EAMD"/>
        <s v="ASSOCIATION CRECHE DU 285"/>
        <s v="CLUB ATHLETIQUE MELLE PHENIX VALENTINOIS "/>
        <s v="ASS RECRE BB"/>
        <s v="AVENIR GYMNIQUE DES PINS "/>
        <s v="ASSOCIATION SPORTIVE DE MAZARGUES "/>
        <s v="ASS DE DEVELOPPEMENT D ENTREPRISES LOCALES INSERTION ECONOMIQUE ET SOCIAL"/>
        <s v="CREDIT AGRICOLE ALPES PROVENCE CAP"/>
        <s v="LE CABANON DES MINOTS"/>
        <s v="CITY ZEN CAFE"/>
        <s v="ASS CHATEAU DE SERVIERES"/>
        <s v="ASS DE PREFIGURATION DE LA CITE DES ARTS DE LA RUE"/>
        <s v="CHAMBRE DE COMMERCE ET D INDUSTRIE MARSEILLE PROVENCE"/>
        <s v="CLUB DE LA CROISIERE MARSEILLE PROVENCE"/>
        <s v="LES AMIS DU MUSEE SUBAQUATIQUE DE MARSEILLE MSM"/>
        <s v="VELO CLUB LA POMME MARSEILLE"/>
        <s v="GRENADE MOTOSPORT"/>
        <s v="OFFICE DE LA MER MARSEILLE PROVENCE"/>
        <s v="SOL EN SI SOLIDARITE ENFANTS SIDA"/>
        <s v="UNION DES CENTRES SOCIAUX ET SOCIO CULTURELS DES BDR"/>
        <s v="LA CARAVELLE"/>
        <s v="ASS ORIA MULTI ACCUEIL CRECHE HALTE GARDERIE"/>
        <s v="MAISON DES ELEMENTS AUTREMENT ARTISTIQUES REUNIS INDEPENDANTS"/>
        <s v="SPORTING CLUB MONTREDON BONNEVEINE "/>
        <s v="ATELIER LORETTE"/>
        <s v="LOGIS MEDITERRANEE"/>
        <s v="LOUCASOU"/>
        <s v="CONCERTO SOAVE"/>
        <s v="ESCRIME PROVENCE "/>
        <s v="CERCLE OMNISPORT CULTUREL AMICALE ST JUST "/>
        <s v="ASSOCIATION SAINT JOSEPH AFOR"/>
        <s v="ASS POUR LA VALORISATION DES ESPACES COLLABORATIFS"/>
        <s v="CAIRN"/>
        <s v="LES PETITS LUTINS"/>
        <s v="ASS D AIDE AUX VICTIMES D ACTES DE DELINQUANCE"/>
        <s v="BADABOUM THEATRE"/>
        <s v="FEDERATION FRANCAISE DE VOILE "/>
        <s v="MAISON DE LA JEUNE FILLE CENTRE JANE PANNIER"/>
        <s v="POLE VOILE MARSEILLE PROVENCE"/>
        <s v="CDCK "/>
        <s v="INSTITUTION DE GESTION SOCIALE DES ARMEES IGESA"/>
        <s v="LES JARDINS OUVRIERS ET FAMILIAUX DE PROVENCE CODER"/>
        <s v="CERCLE MIXTE ERIC BLANC DU BATAILLON DE MARINS POMPIERS DE MARSEILLE"/>
        <s v="CLUB ATHLETIQUE GOMBERTOIS "/>
        <s v="CLUB SPORTIF MARSEILLE PCE HANDBALL"/>
        <s v="LES PANIERS DU SHABBAT"/>
        <s v="BUS 31 32"/>
        <s v="JUXTAPOZ"/>
        <s v="ENTENTE UNION GLE ARMENIENNE ARDZIV "/>
        <s v="UNION SPORTIVE 1ER CANTON "/>
        <s v="ACTA VISTA - LES AMIS DE ROBERT PENCHAUD"/>
        <s v="ASSOC SPORT CULT JEUNESSE FELIX PYAT "/>
        <s v="ATHLETIC CLUB PHOCEEN "/>
        <s v="COMITE ATHLETISME "/>
        <s v="HALTE ACCUEIL LA MAISONNETTE"/>
        <s v="MARSEILLE CONCERTS"/>
        <s v="ASS FAMILIALE ST PIERRE ST PAUL"/>
        <s v="ASS MEDITERRANEENNE DE SOUTIEN CULTUREL ARTISTIQUE ET SPORTIF AMSCAS"/>
        <s v="I MAGO PRODUCTION"/>
        <s v="L ENTREPRISE"/>
        <s v="MARSEILLE VOLLEY 13"/>
        <s v="POLE FRANCE ET ESPOIR GYMNASTIQUE MARSEILLE"/>
        <s v="CENTRE HOSPITALIER REGIONAL DE MLLE"/>
        <s v="CLUB SPORTIF MONTOLIVET BOIS LUZY OMNISPORTS"/>
        <s v="PLAN BLEU POUR L'ENVIRONNEMENT ET LE DÉVELOPPEMENT EN MÉDITERRANÉE"/>
        <s v="FEDERATION DES GROUPEMENTS CORSES"/>
        <s v="FOOTBALL CLUB BLANCARDE CHARTREUX FCBC "/>
        <s v="ESPACE CULTUREL MEDITERRANEE"/>
        <s v="MARSEILLE SUD OLYMPIQUE ROY D ESPAGNE "/>
        <s v="SHELLAC EXPLOITATION"/>
        <s v="SAINT HENRI FOOTBALL CLUB "/>
        <s v="BUREL FOOTBALL CLUB "/>
        <s v="LEZARAP ART"/>
        <s v="TEAM MARSEILLE BLUE STARS "/>
        <s v="LA FRATERNITE DE LA BELLE DE MAI"/>
        <s v="L ATELIER BERLINGOT"/>
        <s v="EOURES CAMOINS TREILLE SPORTS "/>
        <s v="ACCUEIL DE JOUR"/>
        <s v="MUTUALITE FRANCAISE PROVENCE ALPES COTE D AZUR"/>
        <s v="MUSICALE SOCIOCULTURELLE - AMSC"/>
        <s v="INTERNEXTERNE"/>
        <s v="ACTIONS DE RECHERCHE TECHN CULTURELLE ET ARTISTIQUE DVPT ENVIRONNEMENT"/>
        <s v="MARSEILLE EXPOS"/>
        <s v="LES PETITS CANAILLOUS"/>
        <s v="ITINERRANCES"/>
        <s v="LE RETOUR A LA VIE"/>
        <s v="ASS FAMILIALE DU CENTRE VIE DE BONNEVEINE"/>
        <s v="LE P TIT CAMAIEU"/>
        <s v="ASS GYMNIQUE DE MONTREDON "/>
        <s v="ASS DE PREFIGURATION INCUBATEUR INTER UNIVERSITAIRE DE ACADEMIE AIX MLLE"/>
        <s v="ASS GRAND LUMINY"/>
        <s v="FEDERATION FRANCAISE DE SQUASH"/>
        <s v="KARWAN"/>
        <s v="MARSEILLE INNOVATION"/>
        <s v="INSTITUT FRANCAIS"/>
        <s v="THEATRE DE LENCHE"/>
        <s v="BASKET CLUB VALENTINOIS "/>
        <s v="MARSEILLE AUBAGNE PÊCHE"/>
        <s v="UNION SPORTIVE MARSEILLE ENDOUME CATALANS"/>
        <s v="CIQ - CONFEDERATION GLE DES COMITES D INTERETS DE QUARTIERS"/>
        <s v="UNION SPORTIVE MICHELIS "/>
        <s v="AIX MARSEILLE METROPOLE FRENCH TECH"/>
        <s v="MEDINSOFT"/>
        <s v="LOGETRA"/>
        <s v="UNION SPORTIVE DES CHEMINOTS DE LA GRANDE BASTIDE "/>
        <s v="CENTRE CULTUREL SAREV"/>
        <s v="MARSEILLE CONCERTS "/>
        <s v="13 HABITAT"/>
        <s v="CENTRE HOSPITALIER VALVERT"/>
        <s v="ASSO YOUTH CAMP EXPERIENCES"/>
        <s v="CERCLE SPORTIF MARSEILLE TENNIS CSMT"/>
        <s v="LOMBARD DAVID"/>
        <s v="INSTITUT DE FORMATION EN PAYSAGE BORTOLI (IFPB)"/>
        <s v="ASS DE LA GARDERIE SAINT FRANCOIS D ASSISE"/>
        <s v="EX NIHILO"/>
        <s v="FOS PROVENCE BASKET"/>
        <s v="HANDI SUD BASKET"/>
        <s v="LES PETITS DEBROUILLARDS PACA"/>
        <s v="OPERA MUNDI"/>
        <s v="TILT"/>
        <s v="DEPART"/>
        <s v="IMAGES ACTES LIEES"/>
        <s v="LA MAISON DES ENFANTS"/>
        <s v="AGORA"/>
        <s v="PITCHOUN ET PITCHOUNETTE"/>
        <s v="ROUDELET FELIBREN DE CHATEAU GOMBERT"/>
        <s v="VIDEOCHRONIQUES"/>
        <s v="INFO A GOGO"/>
        <s v="LIGUE DE PACA DE JUDO JUJITSU KENDO ET DISCIPLINES ASSOCIEES"/>
        <s v="SC 7 RUE BAILLI DES SUFFREN"/>
        <s v="CHÂTEAU DE SERVIÈRES"/>
        <s v="SPORTING CLUB D AIR BEL"/>
        <s v="MARSEILLE 5 BASKET BALL "/>
        <s v="ASS LA COMPAGNIE"/>
        <s v="ASS LA PLACE BLANCHE"/>
        <s v="ASS POUR LA PROMOTION DE L ESPACE CULTUREL DE LA BUSSERINE"/>
        <s v="ASS UNIS CITE MEDITERRANEE"/>
        <s v="CAHIN CAHA"/>
        <s v="CENTRE D ANIMATION DES ABEILLES"/>
        <s v="COMITE DEPARTEMENTAL UFOLEP 13"/>
        <s v="EMERGENCES COMPETENCES PROJETS"/>
        <s v="LES BANCS PUBLICS LIEU D EXPERIMENTATIONS CULTURELLES"/>
        <s v="STE NAUTIQUE DE MARSEILLE"/>
        <s v="STUDIOS DU COURS"/>
        <s v="TEAM SCHOELCHER"/>
        <s v="UNION DEPARTEMENTALE DES ASSOCIATIONS FAMILIALES DES BDR UDAF 13"/>
        <s v="JEUNESSE SPORTIVE DE ST JULIEN "/>
        <s v="PHOCEA CLUB "/>
        <s v="ASS DES INSTANTS VIDEO NUMERIQUES ET POETIQUES"/>
        <s v="FOTOKINO"/>
        <s v="GOLF DE MARSEILLE LA SALETTE"/>
        <s v="LIBRAIRES DU SUD"/>
        <s v="THEATRE DE LA MER"/>
        <s v="FOYERS ET ATELIERS DE PREVENTION"/>
        <s v="ASS SPORTIVE ET CULTURELLE DE LA JEUNESSE DE FELIX PYAT"/>
        <s v="AIDES FEDERATION NATIONALE DELEGATION DEPARTEMENTALE BDR"/>
        <s v="CLUB SPORTIF MONTOLIVET BOIS LUZY OMNISPORTS "/>
        <s v="MARSEILLE XIII AVENIR "/>
        <s v="LA FABRIKS"/>
        <s v="UNION DES FABRICANTS DE SANTONS DE PROVENCE UFSP"/>
        <s v="COMMUNAUTE ISRAELITE BETH SHALOM"/>
        <s v="INFORMATION MARSEILLE ACCUEIL JEUNES ECOUTE SANTE"/>
        <s v="UNION SPORTIVE DE ST MARCEL "/>
        <s v="AIL SAINTE ANNE"/>
        <s v="DOMINICI JEAN MARC"/>
        <s v="ASS DE GESTION DE L INCUBATEUR MULTIMEDIA"/>
        <s v="AUTRES REGARDS"/>
        <s v="FEDERATION DES BDR DU SECOURS POPULAIRE FRANCAIS"/>
        <s v="FONDS REGIONAL D ART CONTEMPORAIN PROVENCE ALPES COTE D AZUR"/>
        <s v="L OFFICINA ATELIER MARSEILLAIS DE PRODUCTION"/>
        <s v="LA LISEUSE"/>
        <s v="LA ZOUZE"/>
        <s v="LES THEATRES DE CUISINE"/>
        <s v="VOL PLANE"/>
        <s v="AMAF"/>
        <s v="AMSCAS "/>
        <s v="ASS SPORTIVE DE L AMICALE NOTRE DAME DE BEAUMONT"/>
        <s v="GROUPE DUNES"/>
        <s v="OLYMPIQUE DE MARSEILLE ATHLETISME"/>
        <s v="DIRECTION REGIONALE DES FINANCES PUBLIQUES DE PACA ET DES BDR"/>
        <s v="FRIOUL UN NOUVEAU REGARD"/>
        <s v="HANDI SUD BASKET "/>
        <s v="FILM FLAMME"/>
        <s v="UNION NAUTIQUE MARSEILLAISE"/>
        <s v="RESEAUX 13"/>
        <s v="CROIX ROUGE INSERTION"/>
        <s v="AGIR POUR LE DEVELOPPEMENT D ACTIONS D INSERTION ADAI"/>
        <s v="ASSOCIATION POUR LE FESTIVAL MUSIQUES INTERDITES"/>
        <s v="ATELIER MARSEILLAIS D INITIATIVES EN ECOLOGIE URBAINE"/>
        <s v="ATHLETIC SPORT BUSSERINE ASB"/>
        <s v="LA MARELLE"/>
        <s v="LA MESON"/>
        <s v="LE NATUROSCOPE CENTRE D ETUDE ET D INITIATION A L ENVIRONNEMENT"/>
        <s v="LIEUX FICTIFS"/>
        <s v="PLANETE EMERGENCES"/>
        <s v="AMSP – MEDICO SOCIALE DE PROVENCE"/>
        <s v="LOGIREM HLM"/>
        <s v="ALMA METAL"/>
        <s v="ASS MASSILIA MARATHON"/>
        <s v="MARSEILLE ESCRIME CLUB"/>
        <s v="SANTE ALCOOL ET REDUCTION DES RISQUES AUTRES REGARDS NOUVELLES PRATIQUES"/>
        <s v="ASSOCIATION SOCIOCULTURELLE FAMILLES EN ACTION ASC FAMILLES EN ACTION"/>
        <s v="UNION SPORTIVE ET CULTURELLE DE LA ROUVIERE MARSEILLE"/>
        <s v="ASSO SOCIOCULTURELLE DES QUARTIERS FONDACLE LES OLIVES"/>
        <s v="CENT HOSP SPECIALISE EDOUARD TOULOUSE"/>
        <s v="CONCERTO SOAVE "/>
        <s v="HANDISPORT MARSEILLE "/>
        <s v="PLACE PUBLIQUE"/>
        <s v="POLLY MAGOO"/>
        <s v="CLUB LEO LAGRANGE D'ENDOUME"/>
        <s v="ATELIER PLUS SPORTS"/>
        <s v="MUSIQUE CONTE ETC PRODUCTIONS"/>
        <s v="MAURAGE MARIE"/>
        <s v="ACSM"/>
        <s v="ASS DEP D INFORMATION SUR LE LOGEMENT"/>
        <s v="ASS SPORTIVE DE MAZARGUES"/>
        <s v="ASS VILLE ET CULTURES"/>
        <s v="ASSOC D AIDE AUX JEUNES TRAVAILLEURS"/>
        <s v="CERCLE DE L AVIRON DE MARSEILLE"/>
        <s v="CERCLE NAUTIQUE ET TOURISTIQUE DU LACYDON"/>
        <s v="CLUB DES AMATEURS DE DANSE DE MARSEILLE"/>
        <s v="COMITE DEPARTEMENTAL MARSEILLE MAZARGUES CANOE KAYAK"/>
        <s v="EDUCATION SPORT CULTURE ET SPECTACLE"/>
        <s v="EUPHONIA"/>
        <s v="FEDERATION FRANCAISE D ATHLETISME FFA"/>
        <s v="LANICOLACHEUR"/>
        <s v="LIGUE REGIONALE DE LA FEDE FRANCAISE DE NATATION PROVENCE ALPES COTE D AZUR"/>
        <s v="MERTERRE"/>
        <s v="PARALLELE PLATEFORME POUR LA JEUNE CREATION INTERNATIONALE"/>
        <s v="ROWING CLUB DE MARSEILLE"/>
        <s v="SEPTENTRION ENVIRONNEMENT"/>
        <s v="SPORTING CLUB MONTREDON BONNEVEINE"/>
        <s v="STE MATHEMATIQUE DE FRANCE"/>
        <s v="MAITRES P GIRARD M DURAND O SANTELLI D DE ROUDNEFF M AFLALOU TAKTAK A PEYRE"/>
        <s v="MAITRES V DAVID JF ANSELMO JP LAMETA R FERAUD NOTAIRES ASS D UNE SCP"/>
        <s v="FOOTBALL CLUB LOISIRS MALPASSE "/>
        <s v="COOPERATIVE SOLIHA MEDITERRANEE"/>
        <s v="CIQ DE SAINT MENET"/>
        <s v="ANKRI MICHEL"/>
        <s v="LE COIN DES LOISIRS"/>
        <s v="CROCHEMORE JOELLE"/>
        <s v="CTRE PROV GEST IMMO COLIN CEPRO COLIN CEPROGIM COLIN"/>
        <s v="MONGINAUD"/>
        <s v="LE DERNIER CRI"/>
        <s v="SUD ACTION MARSEILLE "/>
        <s v="ISY BERAHA"/>
        <s v="STARDUST"/>
        <s v="LE 7EME CONTINENT"/>
        <s v="ACTION DE COORDINATION DE LIEUX ET D ACCUEIL AUX PERSONNES AGEES"/>
        <s v="ASSOCIATION DE LA FONDATION ETUDIANTE POUR LA VILLE AFEV"/>
        <s v="CAP AU NORD ENTREPRENDRE"/>
        <s v="L AVI SOURIRE"/>
        <s v="LES ENTREPRENEURS DE L HUVEAUNE VALLEE"/>
        <s v="MARSEILLE XIII AVENIR"/>
        <s v="PHONOPACA PAM POLE DE COOPERATION DES ACTEURS FILIERE MUSICALE PACA ET CORSE"/>
        <s v="SCOUTS ET GUIDES DE FRANCE"/>
        <s v="TEAM JUDO JUJITSU"/>
        <s v="UNION SPORTIVE 1ER CANTON"/>
        <s v="UNION SPORTIVE PERSONNEL ELECTRICITE GAZ"/>
        <s v="NEUROCHLORE"/>
        <s v="ASSOCIATION DES COURS L APRES MIDI "/>
        <s v="BUREL FOOTBALL CLUB"/>
        <s v="CTRE REGIONAL DE DOCUMENTATION INFO ET ACTIONS DE PREVENTION SUR LE SIDA"/>
        <s v="SAINT HENRI FOOTBALL CLUB"/>
        <s v="L OEUVRE DON BOSCO"/>
        <s v="CIQ MENPENTI"/>
        <s v="COMITE DEPARTEMENTAL 13 KARATE "/>
        <s v="CATALOGUE DU SENSIBLE"/>
        <s v="CROCHEMORE EMMA"/>
        <s v="LES VOIES DU CHANT"/>
        <s v="ENTREPRISES 13 POUR L EMPLOI"/>
        <s v="LES CLES DE LA CITE"/>
        <s v="MARSEILLE NORD HANDBALL"/>
        <s v="ATHLETICO MARSEILLE "/>
        <s v="PINATEL FRERES"/>
        <s v="CENTRE COMMUNAUTAIRE DE LA ROSE"/>
        <s v="PIANO AND CO"/>
        <s v="COMPAGNIE APRES LA PLUIE"/>
        <s v="ARTS THEATRE ET CLAQUETTES COMPAGNIE PHILIPPE CHAGOT"/>
        <s v="ACCES AU DROIT DES ENFANTS ET DES JEUNES"/>
        <s v="ASS DES COM ARTISANS ET PROF LIBERALESJOLIETTE REP SCHUMAN DUNK BD DES DAMES"/>
        <s v="ASS POUR LE DEVELOPPEMENT ET L INFO SUR LES METIERS ET EMPLOIS METIERAMA"/>
        <s v="CLUB DE VOLLEY BALL DES CATALANS"/>
        <s v="EUROCIRCLE"/>
        <s v="FOOTBALL ASSOCIATION MARSEILLE FEMININ"/>
        <s v="JEUNESSE OLYMPIQUE ST GABRIEL"/>
        <s v="LA BALEINE QUI DIT VAGUES"/>
        <s v="LE CLUB DES MARSEILLAISES"/>
        <s v="LE TIPI ENSEMBLE CONTRE L EXCLUSION SEROPOSITIFS OU NON PARTAGEONS CREONS"/>
        <s v="LES ASSO S"/>
        <s v="LES BALLETS DE LA PARENTHESE"/>
        <s v="MAAVAR"/>
        <s v="ORGANISATION PORTE AVION"/>
        <s v="OVALE BEACH"/>
        <s v="RESODYS"/>
        <s v="SKAPPA"/>
        <s v="TOULON VAR TECHNOPOLE TVT INNOVATION"/>
        <s v="TREIZE B BALLIN 13 B BALLIN"/>
        <s v="UNION DES ASS REG DES ACCUEILS VILLES FRANCAISES DITE UNION NAT DES AVF"/>
        <s v="P CHARRIAUD R GENET SPITZER G REY"/>
        <s v="COMMUNE DE CARNOUX EN PROVENCE"/>
        <s v="CERCLE DE SAINT JULIEN"/>
        <s v="LA BELLE DE MAI"/>
        <s v="SCI CAPUCINS"/>
        <s v="13 A TIPIK"/>
        <s v="COMITE DEPARTEMENTAL D EDUCATION ET DEPROMOTION DE LA SANTE DES BDR CODEPS13"/>
        <s v="ENTENTE UNION GENERALE ARMENIENNE ASS SPORTIVE ARDZIV"/>
        <s v="LES COMMERCES DE LA BUTTE"/>
        <s v="MARSEILLE DOLFIN "/>
        <s v="PEUPLE ET CULTURE MARSEILLE"/>
        <s v="UNION SPORTIVE DES CHEMINOTS MARSEILLAIS"/>
        <s v="JP DECORPS I DECORPS L SERRI A DECORPS"/>
        <s v="TELLINE"/>
        <s v="LA CRIATURA"/>
        <s v="ARTS ET MUSIQUES EN PROVENCE"/>
        <s v="JEUNESSE SPORTIVE ARMENIENNE DE ST ANTOINE "/>
        <s v="MARSEILLE ESCRIME CLUB "/>
        <s v="GELEX"/>
        <s v="ASS DES AMIS DE SAINT VICTOR"/>
        <s v="COUVEUSE INTERFACE"/>
        <s v="DES PSYS DANS LA CITE"/>
        <s v="EMOUVANCE"/>
        <s v="ENSEMBLE C BARRE"/>
        <s v="INTER MADE"/>
        <s v="LA COMPAGNIE NINE SPIRIT"/>
        <s v="LA MAISON DU VALLON"/>
        <s v="ZIMZAM"/>
        <s v="LA LICORNE MARSEILLE"/>
        <s v="ETABLISSEMENT REGIONAL LEO LAGRANGE"/>
        <s v="ASSOCIATION FESTIVAL DES RIVES LE PERCOLATEUR "/>
        <s v="OICEM – ORGANISATION INTERN.CONTRE L’ESCLAVAGE MODERNE (EX ESCLAVAGE TOLERANCE ZERO)"/>
        <s v="FORMATION ET METIER"/>
        <s v="HP DECORATION"/>
        <s v="LES SCIENCES PARALLELES"/>
        <s v="SKI CLUB MARSEILLE ST ANTOINE"/>
        <s v="STE FSE STOMATOLOGIE CHIRURGIE MAXILLO FACIALE CHIRURGIE ORALE"/>
        <s v="TENNIS CLUB DE SAINT JULIEN"/>
        <s v="JLR"/>
        <s v="JEUNESSE OLYMPIQUE ST GABRIEL "/>
        <s v="ACCORDS EN SCENE"/>
        <s v="ADDICTION MEDITERRANEE"/>
        <s v="CENTRE MEDITERRANEEN DE LA COMMUNICATION AUDIO VISUELLE"/>
        <s v="CLUB ATHLETIQUE GOMBERTOIS"/>
        <s v="COMME JE L ENTENDS LES PRODUCTIONS"/>
        <s v="COMPAGNIE DU LAMPARO"/>
        <s v="DES COURTS L APRES MIDI"/>
        <s v="L ART DE VIVRE"/>
        <s v="LES RESTAURANTS DU COEUR RELAIS DU COEUR DES BDR"/>
        <s v="MARSEILLE O JUDO"/>
        <s v="ORANGE BLEUE"/>
        <s v="OU"/>
        <s v="PLANETE MER"/>
        <s v="SOLEA"/>
        <s v="TECHNE"/>
        <s v="TETINES ET BIBERONS"/>
        <s v="ROBERT EP COPPOLA JOSEE"/>
        <s v="DESTINATION FAMILLES"/>
        <s v="FOYERS ET ATELIERS HANDICAPÉS (AFAH)"/>
        <s v="CENTRE NATIONAL DE LA RECHERCHE SCIENTIFIQUE PACAC"/>
        <s v="ASSOCIATION SPORTIVE DE SAINTE MARGUERITE "/>
        <s v="HARMONIE DE L ESTAQUE GARE ASS MUSICALLOISIRS ET CULTURE POPULAIRE"/>
        <s v="PROVENCE BOXE FRANCAISE "/>
        <s v="SCI LA PROVENCALE"/>
        <s v="CHERGUI EP BENABDELKADER FATMA"/>
        <s v="UNE TERRE CULTURELLE"/>
        <s v="SPORTS OLYMPIQUES CAILLOLAIS"/>
        <s v="CELTIC DE MARSEILLE NATATION "/>
        <s v="ASSOCIATION SPORTIVE ET CULTUTELLE LA BATARELLE "/>
        <s v="FOOTBALL CLUB LA ROSE 13 "/>
        <s v="IMMOBILIERE BERNARD HELME"/>
        <s v="EPLEFPA-ETS PUBLIC"/>
        <s v="META 2"/>
        <s v="ADCOMEAM"/>
        <s v="ASS COLA PRODUCTION"/>
        <s v="ASSOCIATION L ILE AUX ENFANTS"/>
        <s v="ATELIER VIS A VIS"/>
        <s v="CLUB REGIONAL DES ENTREPRISES POUR L INSERTION CREPI MEDITERRANEE"/>
        <s v="COLLECTIFKO POINT COM"/>
        <s v="HORIZONTES DEL SUR"/>
        <s v="MOUVEMENT FRANCAIS POUR LE PLANNING FAMILIAL ASS DEPARTEMENTALE DES BDR"/>
        <s v="VALLEE DE L HUVEAUNE RUGBY CLUB MLLE MARSEILLE HUVEAUNE"/>
        <s v="COORDINATION DES COMBATTANTS DES BDR"/>
        <s v="ASSOCIATION AVI SOURIRE (AAS) 4 RUE LAZZARINE 12EME "/>
        <s v="YACHTING CLUB DE LA POINTE ROUGE "/>
        <s v="MARSEILLE BASKET CLUB "/>
        <s v="ASS DE GESTION ET D ANIMATIONS DE LA MAISON DES FAMILLES ET DES ASS"/>
        <s v="BUDOKAN MAZARGUES"/>
        <s v="TOUT UN MONDE"/>
        <s v="NATATION SAUVETAGE DU LACYDON "/>
        <s v="MASSILIA SPORT EVENT "/>
        <s v="KM 42.195 MARSEILLE "/>
        <s v="LE FACTEUR INDEPENDANT"/>
        <s v="VUE SUR LES DOCS "/>
        <s v="LE JARDIN DE GIBRALTAR"/>
        <s v="APAJH – ADULTES ET JEUNES HANDICAPES"/>
        <s v="ACTION DE SOLIDARITE DE MARSEILLE"/>
        <s v="ANIMA THEATRE"/>
        <s v="APPROCHES CULTURES ET TERRITOIRES"/>
        <s v="ASS LES ENTREPRENEURIALES EN PACA ALEP"/>
        <s v="ASS POUR LE DROIT A L INITIATIVE ECONOMIQUE"/>
        <s v="ASS REGARDS DE PROVENCE"/>
        <s v="ASSOCIATION CUBE"/>
        <s v="ASSOCIATION LES DITS SONT DE LA"/>
        <s v="ASSOCIATION SPORTIVE HELVETIQUE DE MARSEILLE SHM"/>
        <s v="ATELIER BLEU DU CAP DE L AIGLE"/>
        <s v="AUTO SUPPORT D USAGERS EX USAGERS DE DROGUES"/>
        <s v="BUREAU DES GUIDES GR2013"/>
        <s v="CARTOUN SARDINES THEATRE"/>
        <s v="CLUB GYMNIQUE DE BONNEVEINE"/>
        <s v="CLUB GYMNIQUE DE SAINT GINIEZ"/>
        <s v="COLLECTIF SANTE JEUNES DU PAYS AUBAGNAIS"/>
        <s v="COLLECTIF VELOS EN VILLE"/>
        <s v="COMPAGNIE DEMESTEN TITIP"/>
        <s v="DIEM PERDIDI"/>
        <s v="DOCUMENTS D ARTISTES"/>
        <s v="FEDE NATIONALE DES CIES DE THEATRE ET ANIMATION COMITE DEPTL 13"/>
        <s v="FEDERATION SPORTIVE ET GYMNIQUE DU TRAVAIL COMITE DEPARTEMENTAL DES BDR"/>
        <s v="INITIATIVES ET EDUCATION DE LA JEUNESSE A L ENVIRONNEMENT"/>
        <s v="LATINISSIMO FIESTA DES SUDS"/>
        <s v="LIBERTIVORES"/>
        <s v="MARSEILLE TECHNOTEAM 13"/>
        <s v="MASSILIA BARBELL CLUB"/>
        <s v="MEDECINS DU MONDE DELEGATION REGIONALE PACA"/>
        <s v="MEDITERRANEAN PROTECTED AREAS NETWORK"/>
        <s v="OLYMPIQUE MARSEILLE CYCLISME"/>
        <s v="PINK SPORT"/>
        <s v="POINT SUD"/>
        <s v="PROJET DE CENTRE DE SANTE COMMUNAUTAIRE MARSEILLAIS"/>
        <s v="RESEAU SANTE MARSEILLE SUD"/>
        <s v="SOLIDARITE PROVENCE AMERIQUE DU SUD"/>
        <s v="TEAM MARSEILLE BLUE STARS"/>
        <s v="TENNIS CLUB LA FOURRAGERE ASPTT"/>
        <s v="THEATRE DE L EGREGORE"/>
        <s v="UNION SPORTIVE DES CHEMINOTS DE LA GRANDE BASTIDE"/>
        <s v="DESPAUX CALLIOS THOMAS MARIE"/>
        <s v="KANDILOV LEVON"/>
        <s v="CHANCELLERIE UNIVERSITE AIX MARSEILLE"/>
        <s v="SUD CULTURE"/>
        <s v="AMICALE CYCLISTE MARSEILLE EST"/>
        <s v="TABASCO VIDEO"/>
        <s v="FEDERATION NATIONALE DU MÉRITE MARITIME MÉDAILLE D'HONNEUR"/>
        <s v="ASS SPORTIVE ET CULTURELLE ALGERNON"/>
        <s v="CENTRE EDMOND FLEG"/>
        <s v="LES ALPES DE LUMIERE"/>
        <s v="LE SOMMELIER"/>
        <s v="ASS POUR LA PREVENTION DE LA POLLUTIONATMOSPHERIQUE APPA"/>
        <s v="ASSOCIATION MARSEILLE DIABETE AMD"/>
        <s v="ASSOCIATION SYNERGIES FRAIS VALLON"/>
        <s v="COLOMBE RECORDS"/>
        <s v="ERD O"/>
        <s v="FILMS FEMMES MEDITERRANEE"/>
        <s v="FONDS SOCIAL JUIF UNIFIE"/>
        <s v="LA COMPAGNIE DU JOUR AU LENDEMAIN"/>
        <s v="LEDA ATOMICA MUSIQUE"/>
        <s v="MMCK "/>
        <s v="POSITIVE PLANET FRANCE PPF"/>
        <s v="ASSOCIATION NATIONALE LE REFUGE"/>
        <s v="APCAR"/>
        <s v="AME D'ARTISTE"/>
        <s v="CABINET LAUGIER FINE"/>
        <s v="ENERGIE SOLIDARITE 13"/>
        <s v="POLETTI MICHELE"/>
        <s v="LES JARDINS DE JULIEN"/>
        <s v="CIQ DES OLIVES"/>
        <s v="GROUPEMENT DE DEFENSE CONTRE LES ORGANISMES NUISIBLES DES CULTURES DE MARSEILLE"/>
        <s v="ACTIONS GLOBALES D ENSEIGNEMENT DE SOUTIEN CULTUREL ET ARTISTIQUE"/>
        <s v="ARTONIK"/>
        <s v="ASS ASTHME ET ALLERGIES"/>
        <s v="ASS SPORTIVE ET CULTURELLE VIVAUX SAUVAGERE 10EME ASCVS 10 EME"/>
        <s v="ATHLETIC CLUB PHOCEEN"/>
        <s v="BGE PROVENCE ALPES MEDITERRANNEE ACCES CONSEIL BGE ACCES CONSEIL"/>
        <s v="CAMI BOUCHES DU RHONE"/>
        <s v="DIFFUSIONS DES OEUVRES MARSEILLAISES DOM"/>
        <s v="FACE SUD PROVENCE"/>
        <s v="FEDE AVEUGLES ET HANDICAPES VISUELS DE FRANCE UNION PCALE DES AVEUGLES"/>
        <s v="FLAMANTS CLUB LOISIRS MALPASSE"/>
        <s v="FONDATION D AUTEUIL"/>
        <s v="IMAGES DE VILLE IMAGES DE VIE"/>
        <s v="JAZZ SUR LA VILLE"/>
        <s v="LA FABULERIE"/>
        <s v="LA PART DU PAUVRE"/>
        <s v="MARSEILLE PROVENCE SKI TEAM"/>
        <s v="MATHIEU MA FILLE FOUNDATION"/>
        <s v="PAS A PART BOUCHES DU RHONE"/>
        <s v="SECOURS CATHOLIQUE"/>
        <s v="SOLIANE"/>
        <s v="SOLIHA PROVENCE"/>
        <s v="DULU ALEXANDRA"/>
        <s v="GAUTIER PHILIPPE"/>
        <s v="GOUMRI FATIMA"/>
        <s v="VANNIER ANNE SOPHIE"/>
        <s v="ENERGIE SOLIDAIRE 13"/>
        <s v="GROUPE SAINT ELOI DE CHATEAU GOMBERT"/>
        <s v="SOLARIS"/>
        <s v="CROIX ROUGE FRANÇAISE"/>
        <s v="SCI LOERREF"/>
        <s v="COMITE 13 HAND BALL "/>
        <s v="LES ÂNES DE CHÂTEAU GOMBERT"/>
        <s v="ICI ET LA"/>
        <s v="LES TETES DE L ART"/>
        <s v="HORS PISTES"/>
        <s v="SOS CANCER DU SEIN REGION PACA CORSE"/>
        <s v="SPORT INITIATIVE ET LOISIR BLEU SIEL BLEU"/>
        <s v="SURFRIDER FOUNDATION EUROPE"/>
        <s v="RESEAU CANOPE"/>
        <s v="AMAP ASS PR LE MAINTIEN D’ 1 AGRICULTURE PAYSANNE 14 TRAVERSE DE LA MICHELE 13015"/>
        <s v="AMIS DES AYGALADES"/>
        <s v="CIQ ACCATES BORELS - 15ÈME"/>
        <s v="PAROLES VIVES"/>
        <s v="ANCIEN ET AMIS DE BAD EL OUED"/>
        <s v="GRIGNAN JOSE ET FILLES"/>
        <s v="BOULE DE LA GOUFFONE"/>
        <s v="NATIONALE DES RAPATRIÉS D’ORANIE ET LEURS AMIS"/>
        <s v="AMICALE NAT DES ENFANTS ALGEROIS"/>
        <s v="ASSOCIATION SPORTIVE CULTURELLE VIVAUX SAUVAGERE 1 "/>
        <s v="EL BOUHALI VVE MOUHEB FATIMA"/>
        <s v="ASS AIDE AIDANTS NATURELS PERS AGEES OU HANDICAPEES EN PERTE D AUTONOMIE"/>
        <s v="ASSOCIATION D AIDE AUX POPULATIONS PRECAIRES ET IMMIGREES AAPPI"/>
        <s v="CANCER AIDE INFORMATION RESEAU D ENTREPRENEURS 13 CAIRE 13"/>
        <s v="CINEMEMOIRE NET"/>
        <s v="CLUB LA PELLE"/>
        <s v="COMPAGNIE A TABLE"/>
        <s v="DIDASCALIES AND CO"/>
        <s v="DIVERSITE ET HANDICAP"/>
        <s v="JEUNESSE SPORTIVE ARMENIENNE DE ST ANTOINE"/>
        <s v="JEUNESSE SPORTIVE DE ST JULIEN"/>
        <s v="LE THEATRE DE AJMER"/>
        <s v="LES AMIS DU MUSEE CYRANO DE BERGERAC"/>
        <s v="MOUVEMENT POUR LE DEVELOPPEMENT SOCIALLOCAL MDSL"/>
        <s v="ROBINS DES VILLES"/>
        <s v="UN OCEAN DE VIE"/>
        <s v="UNION SPORTIVE MICHELIS"/>
        <s v="VOILES AU LARGE MARSEILLE"/>
        <s v="VOIX POLYPHONIQUES"/>
        <s v="GIRAUDON VVE BAGNIS FRANCOISE"/>
        <s v="ASS CHRISTOPHE"/>
        <s v="CULTUELLE ORTHODOXE RUSSE"/>
        <s v="MASSILIA KITE "/>
        <s v="ASS SPORTS ET LOISIRS DES AVEUGLES ET AMBLYOPES"/>
        <s v="RELAIS ENFANTS PARENTS PACA"/>
        <s v="ASS DES INGENIEURS DE L ECOLE CENTRALEMARSEILLE AIECM"/>
        <s v="COSENS"/>
        <s v="UNION SPORTIVE DE ST MARCEL"/>
        <s v="VOYONS VOIR ART CONTEMPORAIN ET TERRITOIRE"/>
        <s v="CIQ DES GOUDES"/>
        <s v="SCI MARECHAL FOCH"/>
        <s v="SPORT ATHLETIQUE DE ST ANTOINE "/>
        <s v="CLUB DE JEUNES DE SAINT ANDRÉ"/>
        <s v="AVENIR GYMNIQUE DES PINS"/>
        <s v="AVENIR SANTE FRANCE"/>
        <s v="ECOLE NATIONALE DE DANSE DE MARSEILLE "/>
        <s v="FONDATION HOPITAL AMBROISE PARE HOPITAL EUROPEEN"/>
        <s v="FOOTBALL CLUB BLANCARDE CHARTREUX FCBC"/>
        <s v="HANDISPORT MARSEILLE"/>
        <s v="INCITTA"/>
        <s v="L ECOLE DU CHAT PHOCEENNE"/>
        <s v="MARSEILLE 5 BASKET BALL"/>
        <s v="MARSEILLE BEACH TEAM"/>
        <s v="MICRO FOCUS"/>
        <s v="P SILO"/>
        <s v="PARCOURS LE MONDE SUD EST"/>
        <s v="ROND POINT PROJECTS MARSEILLE"/>
        <s v="SARDINES TRIATHLON"/>
        <s v="SEPTIEME CIEL"/>
        <s v="SPORTING CLUB FRAIS VALLON SCFV"/>
        <s v="WOULIB"/>
        <s v="BONNARD LUC"/>
        <s v="CATANIA SARAH RACHEL"/>
        <s v="SANTIAGO CHRISTOPHER"/>
        <s v="SIGWALD JEROME"/>
        <s v="VITTI DAVIDE"/>
        <s v="UNION POUR LA GESTION DES ETS DES CAISSES ASS MAL PACA CORSE UGECAM"/>
        <s v="ADPEP"/>
        <s v="DOUDON MARCEL"/>
        <s v="EXTERIEUR NUIT "/>
        <s v="NOTRE DAME FOOTBALL AMERICAIN EN PROVENCE"/>
        <s v="SOCIETE PROVENÇALE DES CHASSEURS REUNIS"/>
        <s v="AMICALE SOUVENIR SAINT EUGENOIS"/>
        <s v="CSF – DELEG.GEN. SOUVENIR FRANÇAIS"/>
        <s v="SF13 – SOUVENIR FRANÇAIS COMITÉ"/>
        <s v="ECOLE CENTRALE DE MARSEILLE"/>
        <s v="ALPHABETVILLE"/>
        <s v="ASS P POSTER"/>
        <s v="BETEL FRANCE"/>
        <s v="INSTITUT DE GERONTOLOGIE SOCIALE"/>
        <s v="LES SENTINELLES EGALITE"/>
        <s v="SARDINES TRIATHLON "/>
        <s v="ASS MUSICALE SOCIO CULTURELLE"/>
        <s v="POLE FRANCE ET ESPOIR GYMNASTIQUE MARSEILLE "/>
        <s v="TASSY CHRISTINE"/>
        <s v="CLUB LA PELLE "/>
        <s v="SCOUTS ET GUIDES DE FRANCE "/>
        <s v="LIGUE REGIONALE DE VOLLEY BALL PACA"/>
        <s v="ROUVIERE PATRICK"/>
        <s v="LINA"/>
        <s v="REJOIGNEZ NOUS POUR LA CULTURE ET LES LOISIRS"/>
        <s v="ASSOCIATION POUR LA REALISATION ET LE DEVELOPPEMENT AUDIOVISUEL ARDA"/>
        <s v="SOCIETE D'HORTICULTURE ET D'ARBORICULTURE DES BDR"/>
        <s v="ASSOCIATION CULTURELLE DES FRANÇAIS D’ALGÉRIE"/>
        <s v="LA CORDÉE"/>
        <s v="CLUB OMNISPORT DE SAINT-JULIEN"/>
        <s v="AFRISANTE"/>
        <s v="ASS DE POLITIQUE CRIMINELLE APPLIQUEE ET DE REINSERTION SOCIALE APCARS"/>
        <s v="ASS DE SOUTIEN A LA MEDIATION ET AUX ANTENNES JURIDIQUES"/>
        <s v="ASS DES PARALYSES DE FRANCE"/>
        <s v="ASS PHOCEENNE DES SPORTS DE GLACE"/>
        <s v="ASS PLUS FORT"/>
        <s v="ASS SANTE SUD"/>
        <s v="ASS SCIENTIFIQUE ET TECHNIQUE POUR L EAU ET L ENVIRONNEMENT"/>
        <s v="ASSOCIATION COMMERCES POSITIFS ACP"/>
        <s v="ASSOCIATION DES COMMERCANTS ARTISANS ET PROFESSIONS LIBERALES DE ST BARNABE"/>
        <s v="ASSOCIATION DU GRAND CANET"/>
        <s v="ASSOCIATION MONDIAL BOXING"/>
        <s v="BOULEGUE PRODUCTION"/>
        <s v="BOXING CLUB DE SAINT JEROME"/>
        <s v="BZZZ"/>
        <s v="CIE DES CORPS PARLANTS"/>
        <s v="CINEMA CONNECTION"/>
        <s v="COMITE DEPARTEMENTAL DE TENNIS DE TABLE DES BDR"/>
        <s v="COMPAGNIE DE L ENELLE"/>
        <s v="COMPAGNIE F"/>
        <s v="DEPARTEMENT EDUCATIF DE LA JEUNESSE JUIVE"/>
        <s v="DETACHEMENT INTERNATIONAL DU MUERTO COCO"/>
        <s v="DIVADLO THEATRE ANIMATION"/>
        <s v="DYNAMO THEATRE"/>
        <s v="ECOLE HOA LINH BAC TRU QUYEN LONG XA"/>
        <s v="EN MOUVEMENT"/>
        <s v="ENFANTAISIES"/>
        <s v="EQUIPE SAINT VINCENT MARSEILLE"/>
        <s v="ESPOIR CONTRE LA MUCOVISCIDOSE"/>
        <s v="GROUPE DE RECHERCHE SUR LA MALADIE D ALZHEIMER GRAL"/>
        <s v="KAKEMONO"/>
        <s v="KARERON"/>
        <s v="L ATELIER DE MARS"/>
        <s v="L EMBOBINEUSE"/>
        <s v="LA CHRYSALIDE MARSEILLE"/>
        <s v="LA META CARPE"/>
        <s v="LA REPLIQUE"/>
        <s v="LATITUDE 40 DEGRES N"/>
        <s v="LE COEUR DU HUITIEME PHARMACIE DU GRAND PAVOIS"/>
        <s v="LE GAI RIRE"/>
        <s v="LE PERCOLATEUR"/>
        <s v="LES COMPAGNONS DU SAGA"/>
        <s v="LES NOMADES CELESTES"/>
        <s v="MAISON MEDITERRANEENNE DES METIERS DE LA MODE"/>
        <s v="MAITRISE DES BDR POLE D ART VOCAL"/>
        <s v="MAITRISE GABRIEL FAURE"/>
        <s v="MARSEILLE DESIGN MEDITERRANEE MDM"/>
        <s v="MARSEILLE ECHECS"/>
        <s v="MARSEILLE PASSION SPORT"/>
        <s v="MASSILIA CURLING CLUB"/>
        <s v="MEDITALENTS"/>
        <s v="MOUVEMENT DE JEUNESSE BATISSEURS DE LALIBERTE"/>
        <s v="NOBLE ART BOXING 15"/>
        <s v="NUCLEUS"/>
        <s v="OSTAU DAU PAIS MARSELHES MAISON DU PAYS DE MARSEILLE"/>
        <s v="OTTO PROD"/>
        <s v="PROVENCE SPORT ET LIFESTYLE"/>
        <s v="RAP N BOXE"/>
        <s v="REDPLEXUS"/>
        <s v="RESEAU SANTE VIEUX PORT"/>
        <s v="SUD ACTION MARSEILLE"/>
        <s v="T CAP 21 TRISOMIE 21 CAPACITE AUTODETERMINATION PROJET DE VIE"/>
        <s v="TEAM BORG"/>
        <s v="TRISOMIE 21 BDR GRPE D ETUDES PR INSERTION SOC PERS PORTEUSES TRISOMIE"/>
        <s v="UNION SPORTIVE AMICALE SAINT JUST"/>
        <s v="ZOEME"/>
        <s v="ZOU MAI PROD"/>
        <s v="BANQUE POPULAIRE PROVENCALE ET CORSE"/>
        <s v="FEDERATION DEPARTEMENTALE SYNDICATS D EXPLOITANTS AGRICOLES DES BDR"/>
        <s v="CLUB DE BRIDGE DE MONTOLIVET"/>
        <s v="CIQ DE LA PANOUSE"/>
        <s v="VTT CLUB MARSEILLE NORD"/>
        <s v="FORUM FEMME MEDITERRANNEE"/>
        <s v="ALZHEIMER"/>
        <s v="PEEP"/>
        <s v="REGGIO BERNADETTE"/>
        <s v="METIERAMA ADIME"/>
        <s v="GALLISSIAN PERRIN PERLE"/>
        <s v="ASS MARSEILLAISE DES MISSIONS DU MIDI"/>
        <s v="L ENSEMBLE BAROQUES GRAFFITI"/>
        <s v="MUSICA INTIMA"/>
        <s v="ORDINOME"/>
        <s v="CONSERVATOIRE DE L ESPACE LITTORAL ET DES RIVAGES LACUSTRES"/>
        <s v="CIQ DE SAINT JULIEN"/>
        <s v="VESCOVI ADRIEN"/>
        <s v="SCI HT3F"/>
        <s v="MEDIANCE 13"/>
        <s v="RESONANCES"/>
        <s v="SCOP CREA PERSPECTIVES SARL"/>
        <s v="ARBORESCENCE"/>
        <s v="LICRA"/>
        <s v="CENTRE DE RENCONTRE ET D ANIMATION PAR LA CHANSON"/>
        <s v="SCI EUROMED 104"/>
        <s v="SCI MARSEILLE FERREOL"/>
        <s v="LACORDAIRE"/>
        <s v="GRPT INT SCIENTIFIQUE PR ENVIRONNEMENTMARIN EN PARTICULIER DES POSIDONIES"/>
        <s v="SABBATO CLAUDE"/>
        <s v="LE VIVIER OPERA CITE LE VOC"/>
        <s v="ACCES CULTURE"/>
        <s v="AGONE EDITEUR"/>
        <s v="ART CCESSIBLE"/>
        <s v="ARTOTHEQUE ANTONIN ARTAUD"/>
        <s v="CELTIC DE MARSEILLE NATATION"/>
        <s v="CERVEAU POINT COMM"/>
        <s v="CIRK BIZ ART CBZT"/>
        <s v="COMPAGNIE PIRENOLOPIS"/>
        <s v="COMPASSION JEUNESSE ASIE"/>
        <s v="DEFI SPORT"/>
        <s v="DIS FORMES"/>
        <s v="DOS MARES"/>
        <s v="FEDE NATIONALE DU MERITE MARITIME ET DE LA MEDAILLE D HONNEURDES MARINS"/>
        <s v="FEDERATION DES GROUPEMENTS CORSES DE MARSEILLE ET DES BDR"/>
        <s v="GROUPE SPORTIF JEAN JOSEPH ALLEMAND"/>
        <s v="LA LYRONE"/>
        <s v="LE DOUSSOU"/>
        <s v="LE PORT A JAUNI"/>
        <s v="LE THEATRE DE LA GRANDE OURSE"/>
        <s v="LES ARCHERS DES TROIS LUCS"/>
        <s v="LES ARCHERS PHOCEENS"/>
        <s v="MACCABI SPORTS MARSEILLE"/>
        <s v="MAN HAAST"/>
        <s v="MEDS BASEBALL ET SOFTBALL CLUB MARSEILLE"/>
        <s v="PASSAGE DE L ART"/>
        <s v="PHOCEA CLUB"/>
        <s v="POLYCHROMES"/>
        <s v="PROMOFILMS"/>
        <s v="RELAIS D AIDE MATERIELLE AUX HANDICAPES"/>
        <s v="RESURGENCES"/>
        <s v="RUGBY CLUB MARSEILLAIS"/>
        <s v="SALUT L ARTISTE"/>
        <s v="SANTE BAUMETTES ACTION"/>
        <s v="SANTE INFO SOLIDARITE ANIMATION SIS ANIMATION"/>
        <s v="SOLIDARITE REHABILITATION"/>
        <s v="HOTEL DU NORD"/>
        <s v="AMINE MINA"/>
        <s v="BETTAYEB ABDERRAHMANE"/>
        <s v="COLOMBET MICHEL"/>
        <s v="LES ARTS ET L ENFANT"/>
        <s v="STE DE SAINT VINCENT DE PAUL CONSEIL DEPARTEMENTAL DES BOUCHES DU RHONE"/>
        <s v="FONCIERE NICE LINGOSTIERE"/>
        <s v="AGENCE D’URBANISME DE l’AGGLOMERATION MARSEILLAISE (AGAM)"/>
        <s v="AMIS DES QUARTIERS SUD (LES)"/>
        <s v="ESCOLO DE LA NERTO"/>
        <s v="ASSOCIATION MAMANTHE"/>
        <s v="RIRE EN COMMUN"/>
        <s v="FÉDÉRATION DES CIQ DU 13ÈME"/>
        <s v="GROUPE DUNES "/>
        <s v="PARC NATIONAL DES CALANQUES "/>
        <s v="AIL MAZARGUES"/>
        <s v="ASS DES CITES DU SECOURS CATHOLIQUE"/>
        <s v="ASS POUR L HABITAT ALTERNATIF SOCIAL"/>
        <s v="CODE SOUTH WAY"/>
        <s v="CONF GENER DES COMITES INTERETS DE QUART VDMLLE ET COMMUNES ENVIRONNANTES"/>
        <s v="CULTURES DU COEUR 13 POLE DE FORMATIONPOUR L ACCES A LA CULTURE"/>
        <s v="GROUPEMENT CYNOPHILE MARSERILLAIS"/>
        <s v="JUDO CLUB LA BARASSE"/>
        <s v="LA TOURNURE"/>
        <s v="LE 4EME MUR SCENE S DES ECRITURES URGENTES"/>
        <s v="LES PANIERS MARSEILLAIS"/>
        <s v="LES TOWERS BASKET CLUB"/>
        <s v="SKI ATTITUDE"/>
        <s v="VERTICAL LOOPING STAR"/>
        <s v="SEPTENTRION ENVIRONNEMENT "/>
        <s v="JARDINOT PACA"/>
        <s v="COMITE DE GESTION ET DE COORDINATION CLUB SOCIO EDUCATIF ET 3E AGE D EOURES"/>
        <s v="CHEN INTERNATIONNAL"/>
        <s v="GROUPEMENT D EDUCATEUR PR L INSERTION DES JEUNES GEPIJ"/>
        <s v="SCI DU 6 COURS PIERRE PUGET"/>
        <s v="PGCATM – DEP. COMB. PRISONNIERS GUERRE"/>
        <s v="UDAC13 – UNION DEP. COMB. ET VICTIMES"/>
        <s v="UNACITA – UNION NAT. ANCIENS COMB."/>
        <s v="UNPAR – UNION NAT. POLICIERS ANC. COMB"/>
        <s v="SOCIÉTÉ DES TIREURS ET ARQUEBUSIERS DE LA BARASSE / S .T.A .B"/>
        <s v="GROUPEMENT CYNOPHILE MARSEILLAIS"/>
        <s v="MARSEILLE SUD OLYMPIQUE ROY D ESPAGNE"/>
        <s v="ICF SUD EST MEDITERRANEE SA D HLM"/>
        <s v="CONSEIL REGIONAL DU CULTE MUSULMAN"/>
        <s v="LA PHALANGE DU LACYDON"/>
        <s v="AIL DE ST LOUP"/>
        <s v="CIQ CHAVE-BLANCARDE"/>
        <s v="118 BIS ASTRONEF"/>
        <s v="A CHACUN SON SPORT"/>
        <s v="ADDICT ACTION 13 ADAC 13"/>
        <s v="ARTS ET DEVELOPPEMENT"/>
        <s v="ASS GYMNIQUE DE MONTREDON"/>
        <s v="ASS NVELLE PR LA DIFFUSION DES RECHERCHES DE L OBSERVATOIRE DE MELLE"/>
        <s v="ASS VOILE IMPULSION"/>
        <s v="BOARD SPIRIT MARSEILLE"/>
        <s v="BOXING CLUB DE SAINT JEROME "/>
        <s v="CHAMBRE DE COMMERCE ET D INDUSTRIE FRANCO ARMENIENNE"/>
        <s v="CLUB REAL MARSEILLE SOURDS"/>
        <s v="COMPAGNIE PEANUTS"/>
        <s v="COMPAGNIE WARREN"/>
        <s v="DELETERE"/>
        <s v="DIALOGUE LA RADIO DES CHRETIENS DE MARSEILLE"/>
        <s v="EOURES LES CAMOINS LA TREILLE SPORTS"/>
        <s v="FC BOCAGE FONDACLE LES OLIVES"/>
        <s v="FIDEL ANTHELME X"/>
        <s v="HABITAT ET HUMANISME PROVENCE 04 05 13 84"/>
        <s v="HANDITOIT PROVENCE"/>
        <s v="IGEM AIX MARSEILLE UNIVERSITE"/>
        <s v="KADOMINO"/>
        <s v="L APOSTROPHE"/>
        <s v="L ENCRE BLEUE"/>
        <s v="L OEIL DU LOUP"/>
        <s v="LATCHO DIVANO"/>
        <s v="LE CABANON VERTICAL"/>
        <s v="LES AILES BLEUES"/>
        <s v="LES CARBONI TROUPE DE THEATRE FORAIN"/>
        <s v="LES CRAPULES"/>
        <s v="LES PETITS FRERES DES PAUVRES"/>
        <s v="MARSEILLE COMMERCES HAUT DE ROME"/>
        <s v="MARSEILLE TENNIS HANDISPORT MTH"/>
        <s v="MASSILIA TRIATHLON"/>
        <s v="MOT A MOT"/>
        <s v="PAROLE D ENFANT"/>
        <s v="PLANETE BORG"/>
        <s v="PLANVERT"/>
        <s v="RING OLYMPIQUE MARSEILLE"/>
        <s v="SFTA SOCIETE FRANCAISE DE TOXICOLOGIE ANALYTIQUE"/>
        <s v="SOCIETE NAUTIQUE ESTAQUE MOUREPIANE"/>
        <s v="SYLKA BEAUTE SOLIDAIRE"/>
        <s v="TOUS CHERCHEURS"/>
        <s v="UNION NATIONALE TENNIS BALLON ET SPORTS DE PETITES SURFACES DE FRANCE"/>
        <s v="CAISSE D EPARGNE PROVENCE PREVOYANCE ALPES CORSE"/>
        <s v="CREDIT FONCIER DE FRANCE"/>
        <s v="SCP C VIGNAL C REYNAUD I BONDIL JULIANS ALOI NOTAIRES ASSOCIES"/>
        <s v="ARM13 – RETRAITES MILITAIRES BDR"/>
        <s v="SMMM – 89 SECTION MÉDAILLÉS MILITAIRES"/>
        <s v="DE BRITO VIERA LIAZARDO ANA MAFALDA"/>
        <s v="SCI CANASTELLE"/>
        <s v="ASSOCIATION CLJ"/>
        <s v="AMICALE SOUVENIR ST EUGENOIS"/>
        <s v="ASS NATIONALE DES RAPATRIES D ORANIE ET LEURS AMI ES"/>
        <s v="CENTRE CULTUREL INDIEN TAGORE"/>
        <s v="COLINEO"/>
        <s v="ANACR – ANC.COMB.ET AMIS RESISTANCE"/>
        <s v="FNACA – COMITÉ MLLE LACYDON FED. NAT"/>
        <s v="NATIONAL BELLE DE MAI"/>
        <s v="OFFICE CENTRAL DES BIBLIOTHEQUES"/>
        <s v="MOM SUD"/>
        <s v="ORGANISATION INTERNATIONALE CONTRE L ESCLAVAGE MODERNE OICEM"/>
        <s v="SOS AMITIE MARSEILLE PROVENCE"/>
        <s v="ANCIENS ET AMIS DE BAB EL OUED"/>
        <s v="ASSOCIATION SPORTIVE ET CULTURELLE LA CASTELLANE ASCC"/>
        <s v="AGNESE MARCEL"/>
        <s v="LES AMIS DU JARDIN SPINELLY"/>
        <s v="CIQ CASTELLANE "/>
        <s v="CERCLE SPORTIF MUNICIPAL"/>
        <s v="COMITE 13 SPORT ADAPTE "/>
        <s v="ASS DES AUTEURS REALISATEURS DU SUD EST AARSE"/>
        <s v="ASS NAT DE DEVELOPPEMENT DES EPICERIES SOLIDAIRES ANDES"/>
        <s v="ASS SPORTIVE COLLINE NOTRE DAME"/>
        <s v="COMITE DEPARTEMENTAL HANDISPORT DES BDR"/>
        <s v="ENTENTES ESCAPADES"/>
        <s v="GPE ETUDES RECHERCHES THERAPEUTIQUES PEDAGOGIQUES ET PSYCHANALYTIQUES"/>
        <s v="ICOM PROVENCE"/>
        <s v="LA 3 AAA RAYON D ESPOIR"/>
        <s v="LES POLYPHONISTES"/>
        <s v="MAKE ME PROD"/>
        <s v="MARSEILLE VTT PASSION"/>
        <s v="MELODIE ASSOCIATION CULTURELLE SOCIALEINTER REGIONALE"/>
        <s v="ORGANISME PR LE DVPT DES INTERVENTIONSSYSTEMIQUES ET CONTEXTUELLES"/>
        <s v="PREMIERE COMPAGNIE D ARC DE MARSEILLE"/>
        <s v="PROVENCE BOXE FRANCAISE"/>
        <s v="SAVATE CLUB VALENTINE"/>
        <s v="SOLIDARITE GENERATIONS"/>
        <s v="SOS VOYAGEURS AIDE EN GARE"/>
        <s v="TANK"/>
        <s v="UNION DES AVOCATS EUROPEENS"/>
        <s v="ASSOCIATION ALGERNON "/>
        <s v="MOULTIPLOUFS"/>
        <s v="TREIZE ENVIE DE SPORT"/>
        <s v="ANDRIEU VALZ ELIOT LUCIEN PIERRE"/>
        <s v="BURGUIERE GUILLAUME MARCEL RENE"/>
        <s v="GRAZIANI LAURY"/>
        <s v="SALLAMI ABDELAZIZ"/>
        <s v="SOEUR KIM SOUR"/>
        <s v="ADRIM – ASSOCIATION POUR LE DEVELOPPEMENT DES RELATIONS INTERCOMMUNALES MEDITERRANEENNES"/>
        <s v="ARBAUD DAMIEN"/>
        <s v="STABILE BERNARD"/>
        <s v="TUSA MARIE ANGELE"/>
        <s v="ABIHO CALANQUES"/>
        <s v="COMITE DEPARTEMENTAL DES BDR DE LA FEDERATION FRANCAISE DU SPORT ADAPTE"/>
        <s v="FRANCE BENEVOLAT "/>
        <s v="LE PROGRAMME ASSOCIATIF PR SYMPOSIUM SUR LES THEMATIQUES INTERNES DS LE SUD"/>
        <s v="GAVOTY EP ROCCA MARIE GERMAINE"/>
        <s v="RUFFATO SERGE"/>
        <s v="IMMOBILIERE PUJOL"/>
        <s v="ASS POUR L ETUDE DE L EVOLUTION BIOLOGIQUE"/>
        <s v="CO FOR GYFA"/>
        <s v="ECHIQUIER MARSEILLAIS 1872"/>
        <s v="UNM "/>
        <s v="OFFICE CENTRAL DES BIBLIOTHÈQUES"/>
        <s v="DELIGNY"/>
        <s v="CUCCURULLO MARIE MICHELE"/>
        <s v="ADIRP 13 – DEPORTES"/>
        <s v="FNACVGOSS -FED. NAT. ANCIENS COMB."/>
        <s v="ONM13 – MEMBRES DE L’ORDRE NATIONAL"/>
        <s v="UNACSA13 – UNION NAT. COMBATTANTS"/>
        <s v="APDM – ASS. DES PORTES DRAPEAUX"/>
        <s v="SOCIETE NATIONALE DE SAUVETAGE EN MER (SNSM)"/>
        <s v="ASS PR LE DEVELOPPEMENT DE LA CULTURE OUTREMER ET SON EXPRESSION ARTISTIQUE"/>
        <s v="ROURE PAUL"/>
        <s v="CLUB BOULISTE SEVIGNE"/>
        <s v="COMMUNAUTÉ CULTUELLE BOUDDHISTE"/>
        <s v="SCI EUTERPE"/>
        <s v="CEMEA"/>
        <s v="AAA-Z – APPEL AR ZENITH"/>
        <s v="ACUF 13 – UNION COMB.UNION FRANCAISE"/>
        <s v="DPLV13 – MEMBRES LÉGION D’HONNEUR"/>
        <s v="ACCOMPAGNEMENT A LA GESTION ORGANISATION ET DIAGNOSTIC STRATEGIQUE"/>
        <s v="AJCM MARSEILLE SPORT ET CULTURE"/>
        <s v="ALMA 13"/>
        <s v="ARPSYDEMIO"/>
        <s v="ASS DES DONNEURS DE VOIX"/>
        <s v="ASS POUR LA RECHERCHE ET L ENSEIGNEMENT DE LA SHOAH"/>
        <s v="ASS SPORTIVE ET CULTURELLE DE LA BATARELLE"/>
        <s v="ASS VALENTIN HAUY AU SERVICE DES AVEUGLES ET DES MALVOYANTS"/>
        <s v="ASSOCIATION ET EDITIONS COMMUNE"/>
        <s v="ASSOCIATION LA PAIX"/>
        <s v="ASSOCIATION MASSABIELLE"/>
        <s v="CENTRE D ETUDES ET DE RECHERCHE EN ETHIQUE MEDICALE CEREM"/>
        <s v="CENTRE RESSOURCE POUR L ANTICIPATION ET L AIDE AU CHANGEMENT CRAAC"/>
        <s v="CLUB DE LA MER"/>
        <s v="CLUB DE PELOTE BASQUE MARSEILLEN PILOTA"/>
        <s v="CLUB MIDORI NO BOKUJO CLUB VERT PRE"/>
        <s v="COLLECTIF D EDUCATEURS POUR L AUTONOMIE DES RETRAITES CEPAR"/>
        <s v="COMMISSION LOCALE D INFORMATION DE CADARACHE CLI DE CADARACHE"/>
        <s v="DIFFUSION DE L EXPRESSION JUIVE SUR MARSEILLE"/>
        <s v="DYSPRAXIE FRANCE DYS 13"/>
        <s v="ECOLE DES PARENTS ET DES EDUCATEURS DES BDR CENTRE DE PEDAGOGIE FAMILIALE"/>
        <s v="EN DEVENIR"/>
        <s v="ESV SAINT VINCENT M"/>
        <s v="FAMILLES FEMMES DE LA COTE BLEUE"/>
        <s v="FEMMES EN DEFENSE"/>
        <s v="FONDCOMMUN"/>
        <s v="FRANCE ADOT 13"/>
        <s v="GROUPE SOS SOLIDARITE "/>
        <s v="HYDRIB"/>
        <s v="IF"/>
        <s v="JUSQU A LA MORT ACCOMPAGNER LA VIE"/>
        <s v="LA COMEDIE BALLET GORLIER C BARCELO K"/>
        <s v="LA COMPAGNIE DES REVES URBAINS"/>
        <s v="LA FORET EN PAPIER"/>
        <s v="LES BLOUSES ROSES ANIMATION LOISIRS A L HOPITAL"/>
        <s v="LES HIRONDELLES EN LIBERTE"/>
        <s v="LES PORTES OUVERTES DE CONSOLAT"/>
        <s v="MARSEILLAIS SOLIDAIRES DES MORTS ANONYMES"/>
        <s v="MARSEILLE CONGRES COHERENCE CARDIAQUE MC3"/>
        <s v="MODERNISER SANS EXCLURE SUD"/>
        <s v="SINAYU"/>
        <s v="SPRAY"/>
        <s v="SURDI 13"/>
        <s v="VAINCRE LA MUCOVISCIDOSE"/>
        <s v="VELO CLUB GOMBERTOIS"/>
        <s v="ROYOL AGNEL FRITSCH NOTAIRES"/>
        <s v="SIGMA FORMATION "/>
        <s v="CONSEIL DEP DE L ACCES AU DROIT"/>
        <s v="VOILES AU LARGE MARSEILLE "/>
        <s v="FOTI ALFIO"/>
        <s v="SPORT ACTIONS AVENTURE"/>
        <s v="MASSILIA TRIATHLON "/>
        <s v="CIQ RABATAU"/>
        <s v="TOP COURIR MARSEILLE"/>
        <s v="ASS FRANCO RUSSE PERSPECTIVES"/>
        <s v="CENTRE INTERNATIONAL DE POESIE MARSEILLE "/>
        <s v="PICHOT CATHERINE"/>
        <s v="ISRAÉLITE ST JÉRÔME"/>
        <s v="ASSOCIATION SPORT LOISIRS AVEUGLES AMBLYOPES "/>
        <s v="HAILAYD BELHACEL"/>
        <s v="CHARAD NADJIA"/>
        <s v="SOGEMACO SOCIETE GENERALE DE MATERIAUXDE CONSTRUCTION"/>
        <s v="LES TROTTOIRS DE MARSEILLE"/>
        <s v="PERIS FLORENT"/>
        <s v="LAB ERIC"/>
        <s v="ASSOCIATION SPORTIVE ET CULTURELLE DE VERDURON "/>
        <s v="AZURA CLUB SILENCIEUX DE MARSEILLE "/>
        <s v="FOOTBALL CLUB NATIONAL CRIMEE "/>
        <s v="VOLLEY CLUB MARSEILLE EST "/>
        <s v="BRANCATO ORIDA"/>
        <s v="MARSON MATTEO"/>
        <s v="COMITÉ RÉGIONAL DE BOXE"/>
        <s v="RISS CLAUDE"/>
        <s v="SCI 58F"/>
        <s v="REGGIO NICOLAS"/>
        <s v="SCI RIGORD"/>
        <s v="MARABOU"/>
        <s v="SCI MIRILIS"/>
        <s v="GALIZIA JEAN LUC"/>
        <s v="CELLULE D ECOUTE SOINS PALLIATIFS 13"/>
        <s v="SCI JSP"/>
        <s v="DE CHIARA ALPHONSE"/>
        <s v="A PETITS SONS"/>
        <s v="ACCUEIL DES VILLES FRANCAISES MARSEILLE"/>
        <s v="AMICALE DES RETRAITES DE L INSTITUT PAOLI CALMETTE IPC CENTRE DE LUTTE"/>
        <s v="AMUCELL"/>
        <s v="ARC EN SUD"/>
        <s v="ASS EDUSPORT ASS D EDUCATION ET D INSERTION PAR LA PRATIQUE SPORTIVE"/>
        <s v="ASS FCSE DES HEMOPHILES DES MALADIES WILLEBRAND AUTRES TROUBLES COAGULATION"/>
        <s v="ASS HANDIDENT PACA"/>
        <s v="ASS MARSEILLAISE D ACCUEIL DES MARINS"/>
        <s v="ASS POUR LA RECHERCHE SUR LES TUMEURS CEREBRALES SUD"/>
        <s v="ASSOCIATION DES COMMERCANTS DU QUARTIER DE LA CAPELETTE"/>
        <s v="CENTRE VOVINAM VIET VO DAO MARSEILLE"/>
        <s v="CINE TRAVELLING MARSEILLE"/>
        <s v="DEPRESSION AGISSONS"/>
        <s v="DODESKADEN LABORATOIRE DE DIFFUSION"/>
        <s v="ECOLE TAE KWON DO MARSEILLE ETKDM"/>
        <s v="EQUIPE SAINT VINCENT HALTE VINCENT LA VALENTINE"/>
        <s v="EQUIPE SAINT VINCENT LA VALBARELLE"/>
        <s v="EQUIPE SAINT VINCENT MARSEILLE PONT DE VIVAUX"/>
        <s v="EQUIPE SAINT VINCENT NOTRE DAME DES NEIGES"/>
        <s v="FOOTBALL CLUB LA ROSE 13"/>
        <s v="GROUPE ETUDE DES MOUVEMENTS DE PENSEE EN VUE DE LA PROTECTION DE L INDIVIDU"/>
        <s v="KM 42 195 MARSEILLE"/>
        <s v="L AVENIR SPORTIF DES AYGALADES CASTELLAS"/>
        <s v="LE FILM ANTHROPE"/>
        <s v="LES FILMS DU GABIAN"/>
        <s v="LES ROLLERS MEDITERRANEENS"/>
        <s v="LOOK AND LISTEN"/>
        <s v="MARSEILLE ANIMAUX"/>
        <s v="MARSEILLE FRONT RUNNERS "/>
        <s v="PETITAPETI"/>
        <s v="PH ART ET BALISES"/>
        <s v="SEPAI DOJO MARSEILLE PROVENCE"/>
        <s v="SPORTING CLUB MARCEL CERDAN"/>
        <s v="TAE KWON DO HAGAKURE"/>
        <s v="UNION DES FEMMES DU MONDE GAMS SUD UFM GAMS SUD"/>
        <s v="OULD GHOUIL MOHAMED"/>
        <s v="SCI MAHVIV"/>
        <s v="DEBIEVE JEAN FRANCOIS"/>
        <s v="CREER ET VIVRE"/>
        <s v="GROUPEMENT AMICAL DE DRESSAGE DE MARSEILLE"/>
        <s v="ASS CULTURELLE DES FRANCAIS D ALGERIE ACFA"/>
        <s v="PROVENCE TOURISME "/>
        <s v="UNION DES COMPAGNIES D EXPERTS PRES LACOUR D APPEL D AIX EN PROVENCE"/>
        <s v="ACADEMIE DES SCIENCES DES ARTS ET DES LETTRES DE MARSEILLE"/>
        <s v="COLLECTIF LES BARNABITES"/>
        <s v="RAINAT HUBERTE"/>
        <s v="CANZONIERI MARTINE"/>
        <s v="EL RHARBAYE DIDIER"/>
        <s v="EYRARD JEAN PAUL"/>
        <s v="ACOMAR – CENTRALE OFFICIERS MARINIERS"/>
        <s v="AOMQM – OFFICIERS MARINIERS"/>
        <s v="ASAF13 – SOUTIEN ARMÉE FRANÇAISE"/>
        <s v="ASB – SIDI BRAHIM DE MARSEILLE"/>
        <s v="FAMMAC AMMAC 13 – AMICALE ANC. MARINS"/>
        <s v="ASSOCIATION PHOCEA PRODUCTIONS "/>
        <s v="LIGUE DE VOILE PACA"/>
        <s v="MIXIVOILE"/>
        <s v="VELO CLUB DE MARSEILLE"/>
        <s v="ELTVEDT ERIC"/>
        <s v="NGUYEN TUAN ANH"/>
        <s v="REINIER FABRICE"/>
        <s v="BAKHTI RALETINE"/>
        <s v="MOSTEFAOUI SAMMY"/>
        <s v="PASTORE JEAN PAUL"/>
        <s v="BRENNER XAVIER"/>
        <s v="CARDOVILLE PHILIPPE"/>
        <s v="MEYNAUD EP DUCHAMP FRANCINE"/>
        <s v="ANGELINI EP SALADINI LOUISE"/>
        <s v="MORIAMEZ FRANCIS"/>
        <s v="ASSOCIATION DES SPORTS DE GLISSE URBAINE DE MEDITERRANEE ASGUM"/>
        <s v="AZURA CLUB SILENCIEUX DE MARSEILLE"/>
        <s v="CHANTE JOIE"/>
        <s v="FEDE NAT DES ANCIENS COMBATTANTS ET VICTIMES DE GUERRE DES ORG DE SECU SOC"/>
        <s v="LES SENS DE VIE"/>
        <s v="LE JARDIN DE LA COLLINE"/>
        <s v="SOCIETE CIVILE IMMOBILIERE 2K"/>
        <s v="PERCIA DANIEL"/>
        <s v="PUJUGUET ARNAUD"/>
        <s v="CIQ DE ST-JUST"/>
        <s v="COMITE DEP DES BDR DU CONCOURS DE LA RESISTANCE ET DE LA DEPORTATION"/>
        <s v="COMITE DEPARTEMENTAL DE CANOE KAYAK DES BDR "/>
        <s v="SPORTING CLUB DE LA CORNICHE"/>
        <s v="MARIOTTO ANNE MARIE"/>
        <s v="LHOPITEAU JEAN PAUL"/>
        <s v="ARMAND OLIVIER"/>
        <s v="GERMON CORINNE"/>
        <s v="ASSOCIATION SPORTIVE DE L ETOILE DU SUD "/>
        <s v="BESOMBES CHRISTIAN"/>
        <s v="BARGUES EP SUZZONI FRANCOISE"/>
        <s v="UCPA"/>
        <s v="AMICALE SPORTIVE MARSEILLAISE DU VIEUX PORT"/>
        <s v="ASS FAMILLES DE TRAUMATISES CRANIENS ET DE CEREBRO LESES DES BDR"/>
        <s v="ASS FRANCAISE DES SCLEROSES EN PLAQUES"/>
        <s v="ASS MILLE COULEURS POUR LES ENFANTS ENDIFFICULTE"/>
        <s v="ASS REGIONALE DES APHASIQUES DE LA MEDITERRANEE"/>
        <s v="ASS SPORTIVE DES TOURELLES"/>
        <s v="ASSOCIATION D ACCUEIL ET LIEU DE VIE"/>
        <s v="ASSOCIATION DIACONALE PROTESTANTE MARHABAN"/>
        <s v="ASSOCIATION NATIONALE DES VISITEURS DEPRISON"/>
        <s v="ASSOCIATION REGIONALE DES GREFFES DU COEUR"/>
        <s v="ASSOCIATION VARIAN FRY FRANCE"/>
        <s v="BLAD AND NAD"/>
        <s v="BOXE FRANCAISE PARADIS"/>
        <s v="BOXING CLUB DE SAINT LOUIS"/>
        <s v="CENTRE DES JEUNES DIRIGEANTS D ENTREPRISE SECTION DE MARSEILLE"/>
        <s v="CLUB SPORTIF DU VALLON DES AUFFES"/>
        <s v="COMITE DEPARTEMENTAL DE LA RANDONNEE PEDESTRE DES BOUCHES DU RHONE CDRP"/>
        <s v="COOPERATION FEMININE MARSEILLE PROVENCE LANGUEDOC"/>
        <s v="COOPERATIVE DE L ETABLISSEMENT PENITENTIAIRE POUR MINEURS"/>
        <s v="CULTURE EVASION SAINT JUST"/>
        <s v="DVPT D ATELIERS DE SENSIBILISATION ET DE LOISIRS CULTURELS ADAPTES DASLCA"/>
        <s v="EQUIPE SAINT VINCENT SACRE COEUR"/>
        <s v="FOOTBALL CLUB NATIONAL CRIMEE"/>
        <s v="IMAGE CLE"/>
        <s v="L ETOILE SPORTIVE MARSEILLAISE ESM LUTTE"/>
        <s v="LE JARDIN DU CHEMINOT MARSEILLE"/>
        <s v="LES RANDONNEURS DE L AGE D OR DE SAINTPIERRE"/>
        <s v="LES RENDEZ VOUS DU ROCK"/>
        <s v="LOISIRS ET SOLIDARITE DES RETRAITES MARSEILLE LSR MARSEILLE"/>
        <s v="MASSAJOBS"/>
        <s v="TRICOTEUSES SANS FRONTIERES"/>
        <s v="VELO CLUB EXCELSIOR DE MARSEILLE"/>
        <s v="ZEBEDEE LIBRE AVEC L AUTRE"/>
        <s v="ATLAN RACHEL"/>
        <s v="CENTRE INFORMATIQUE DU LOGEMENT PR LA LOCATION LA GESTION LA CCIALISATION"/>
        <s v="BOF DANIELLE"/>
        <s v="FORGE MICHEL"/>
        <s v="MARTIN SOLANGE"/>
        <s v="RIOU ELODIE"/>
        <s v="SEGUI LOMBARD MIREILLE"/>
        <s v="ASSOCIATION ANDISS"/>
        <s v="ANOCR"/>
        <s v="HAJI SALEM"/>
        <s v="GRAND BLEU"/>
        <s v="ASS DES PORTE DRAPEAU DE MARSEILLE ET REGION"/>
        <s v="TAFFIN PAUL"/>
        <s v="SCI EDIKA 21"/>
        <s v="REMY JULIEN"/>
        <s v="TEXIER MICHAEL"/>
        <s v="ROTILY PATRICK"/>
        <s v="C R E A I PACA ET CORSE"/>
        <s v="GAVOTY HENRI"/>
        <s v="CABINET BERTHOZ"/>
        <s v="ASSOCIATION VAINCRE LA MUCOVISIDOSE "/>
        <s v="CARABALLO FREDERIC"/>
        <s v="MANU URA "/>
        <s v="ASSOCIATION DE LA CHORALE ANGUELOS DE L ECOLE CHEVREUL"/>
        <s v="FETE DES ECOLES PUBLIQUES DE MARSEILLE "/>
        <s v="LA COLLECTIVE"/>
        <s v="LA TRIBU MEINADO"/>
        <s v="LES AMIS DU VIETNAM"/>
        <s v="ORGANISATION RECONSTRUCTION TRAVAIL"/>
        <s v="TAFFIN OLIVIER"/>
        <s v="TORTI MARIE"/>
        <s v="APPUI RECHERCHE ET EDUCATION POUR LA NEGOCIATION LOCALE SUR ENVIRONNEMENTS"/>
        <s v="ASSOCIATION JINENKAN"/>
        <s v="RECONNAISSANCE HISTOIRE MEMOIRE ET REPARATION POUR LES HARKIS RHMRH"/>
        <s v="FELOUZIS LOUIS"/>
        <s v="FRIHA ZAHIA"/>
        <s v="PARADELO NICOLAS"/>
        <s v="HAVEL REGINE"/>
        <s v="PLONGEE MEDITERRANEENNE TRANQUILLE "/>
        <s v="LA REVUE SONORE LRS"/>
        <s v="PRODHON SEBASTIEN"/>
        <s v="SYNDICAT DES INITIATIVES DE L’ESTAQUE ET DU BASSIN DE SEON"/>
        <s v="ORCHESTRE DES JEUNES DE LA MEDITERRANEE FESTIVAL D’AIX-EN-PROVENCE"/>
        <s v="ODDO HUBERT"/>
        <s v="DE SAINT POL THIBAUD"/>
        <s v="FEDERATION FRANCAISE D ETUDES ET DE SPORTS SOUS MARINS DES BDR CODEP 13"/>
        <s v="RISS BERNARD"/>
        <s v="DEPREZ PHILIPPE"/>
        <s v="BETTSCHEIDER MANUELA"/>
        <s v="SKETCH UPPRODUCTION"/>
        <s v="ASSOCIATION SPORTIVE ET CULTURELLE LA DELORME "/>
        <s v="CENTRE INTERNATIONAL DU SON"/>
        <s v="ASO AMAURY SPORTS ORGANISATION"/>
        <s v="ENTENTE CULTURELLE ET SPORTIVE DE MARSEILLE"/>
        <s v="HORIZONTES DEL SUR "/>
        <s v="CARMA SPORT STADIA "/>
        <s v="JACQUIER DOMINIQUE"/>
        <s v="DEBONS ALAIN"/>
        <s v="FOUQUE ROMAIN"/>
        <s v="BEVEN DOMINIQUE"/>
        <s v="MASSILIA SUB AQUATIQUE "/>
        <s v="RODRIGUEZ EP BAVIOUL CHRISTIANE"/>
        <s v="SCI DUDU"/>
        <s v="BROUCARET HOUILLON FABIENNE"/>
        <s v="CROZE ALAIN"/>
        <s v="TELLENNE MICHELINE"/>
        <s v="LANZI VALERIE"/>
        <s v="PUECH SEBASTIEN"/>
        <s v="AMITIE JUDEO CHRETIENNE MARSEILLE PROVENCE"/>
        <s v="ASSOCIATION DES LIVRES COMME DES IDEES"/>
        <s v="ENFANCE ET FAMILLES D ADOPTION ASS DES FOYERS ADOPTIFS DES BDR"/>
        <s v="PONDY METROPOLE"/>
        <s v="RECHERCHE SUR L HISTOIRE DES FAMILLES CORSES"/>
        <s v="THE BEIT PROJECT ASSO BARCELONE"/>
        <s v="CALAMAND ROGER"/>
        <s v="CONTIS LAURE HELENE"/>
        <s v="MICHEL DELPHINE"/>
        <s v="ROBIC LE FLOCH CAROLINE"/>
        <s v="CANCEROPOLE PROVENCE ALPES COTE D AZUR"/>
        <s v="ROWING CLUB DE MARSEILLE "/>
        <s v="DEFI INSERTION VOILE"/>
        <s v="ASS DES AMIS DE LA FONDATION POUR LA MEMOIRE DE LA DEPORTATION"/>
        <s v="SOLIN ROMAIN"/>
        <s v="TENNIS CLUB FETE LE MUR MARSEILLE TC FLM M"/>
        <s v="BONITO JULIEN"/>
        <s v="LAMPASONA MARTINEZ LUCIEN"/>
        <s v="METZGER VANESSA"/>
        <s v="DUPONT SYLVIE"/>
        <s v="BOULES DU SOIR"/>
        <s v="CHICHEPORTICHE REBECCA RENEE"/>
        <s v="SCHWARZ CATHERINE"/>
        <s v="ASSOCIATION PATRONAGE VAUBAN"/>
        <s v="FEDERATION DES STES NAUTIQUES 13 - FSN"/>
        <s v="ASS COMBATTANTS DE L UNION FRANCAISE"/>
        <s v="ASS DES ANCIENS COMBATTANTS DU MINISTERE DES FINANCES"/>
        <s v="ASS DES DEPORTES INTERNES RESISTANTS ET PATRIOTES DES BDR"/>
        <s v="PASSAGE DE L’ART"/>
        <s v="UNION DEPARTEMENTALE DES ASS DE COMBATTANTS ET VICTIMES DE GUERRE UDAC"/>
        <s v="VESPA CLUB DE MARSEILLE PROVENCE"/>
        <s v="NATUROSCOPE "/>
        <s v="LE TENNIS LE CORBUSIER"/>
        <s v="MEDICO SOCIALE DE PROVENCE SESSAD"/>
        <s v="ASS NATIONALE DES CHEMINOTS ANCIENS COMBATTANTS"/>
        <s v="UNION NATIONALE DES COMBATTANTS SECTION DE MARSEILLE CENTRE"/>
        <s v="ASSOCIATION AVI SOURIRE (AAS) 4 RUE LAZZARINE 12EME"/>
        <s v="ETAT MAJOR INTERARMEES"/>
        <s v="DABOUL YANN"/>
        <s v="ASSOC PETITAPETI"/>
        <s v="FRILET ET DO REGO EP FRILET CHRISTOPHE ET MARIE SOPHIE"/>
        <s v="ASSOCIATION DES HABITANTS DE L’UNITE D ‘HABITATION LE CORBUSIER"/>
        <s v="TEAM MALMOUSQUE"/>
        <s v="SAINT ANDRÉ LOISIRS CULTURE"/>
        <s v="BOREL PIERRE"/>
        <s v="CULTUELLE ISLAMIQUE"/>
        <s v="ARAC ET VICTIMES DE GUERRE ET DES COMBATTANTS POUR AMITIE LA SOLIDARITE"/>
        <s v="COMITE DE MARSEILLE 10E FEDERATION NATIONALE DES ANCIENS COMBATTANTS EN"/>
        <s v="DCFI SNSM "/>
        <s v="GUYOT MAURICE"/>
        <s v="LABORATOIRES HYDROSCIENCES MONTPELLIER"/>
        <s v="ASSOCIATION REGIONALE POUR L’INTEGRATION DES PERSONNES HANDICAPEES"/>
        <s v="DURAND NICOLAS"/>
        <s v="AFEV FONDATION ETUDIANTE POUR LA VILLE"/>
        <s v="ASSOCIATION SPORTIVE ASPTT MARSEILLE"/>
        <s v="ASSOCIATION SPORTIVE ASPTT MARSEILLE "/>
        <s v="ATHLETIC CLUB LA ROSE ACR "/>
        <s v="CITE DE LA MUSIQUE DE MARSEILLE "/>
        <s v="FC BOCAGE FONDACLE LES OLIVES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rnaud Dupleix" refreshedDate="43760.445509259262" createdVersion="4" refreshedVersion="4" minRefreshableVersion="3" recordCount="209">
  <cacheSource type="worksheet">
    <worksheetSource name="Tableau16"/>
  </cacheSource>
  <cacheFields count="10">
    <cacheField name="Intitulé" numFmtId="0">
      <sharedItems/>
    </cacheField>
    <cacheField name="ANNEE" numFmtId="0">
      <sharedItems count="22">
        <s v="2017"/>
        <s v="2018"/>
        <s v="2014"/>
        <s v="2011"/>
        <s v="2015"/>
        <s v="2006"/>
        <s v="2007"/>
        <s v="2013"/>
        <s v="2016"/>
        <s v="2005"/>
        <s v="2008"/>
        <s v="2009"/>
        <s v="2012"/>
        <s v="2002"/>
        <s v="2010"/>
        <s v="1999"/>
        <s v="2004"/>
        <s v="2000"/>
        <s v="2001"/>
        <s v="2003"/>
        <s v="1997"/>
        <s v="1998"/>
      </sharedItems>
    </cacheField>
    <cacheField name="DESTINATION" numFmtId="0">
      <sharedItems count="29">
        <s v="I14 - Accueil et vie citoyenne"/>
        <s v="I23 - Direction Générale des Services"/>
        <s v="I15 - Gestion urbaine de proximité"/>
        <s v="I18 - Stratégie immobilière et patrimoine"/>
        <s v="A18 - Stratégie immobilière et patrimoine"/>
        <s v="A13 - Action sociale / solidarités"/>
        <s v="A23 - Direction Générale des Services"/>
        <s v="I19 - Attractivité Economique"/>
        <s v="I21 - Construction et entretien"/>
        <s v="A24 - Actions d'urgence"/>
        <s v="A17 - Aménagement durable et urbanisme"/>
        <s v="I16 - Environnement et espace urbain"/>
        <s v="I12 - Action culturelle"/>
        <s v="I22 - Gestion des ressources et des moyens"/>
        <s v="A11 - Vie scolaire, Crèche et Jeunesse"/>
        <s v="I17 - Aménagement durable et urbanisme"/>
        <s v="I20 - Sports, Nautisme et Plages"/>
        <s v="I27 - Extension du stade Vélodrome"/>
        <s v="I11 - Vie scolaire, Crèche et Jeunesse"/>
        <s v="I13 - Action sociale / solidarités"/>
        <s v="A12 - Action culturelle"/>
        <s v="A21 - Construction et entretien"/>
        <s v="A26 - Ville durable et expansion "/>
        <s v="A16 - Environnement et espace urbain"/>
        <s v="A22 - Gestion des ressources et des moyens"/>
        <s v="A20 - Sports, Nautisme et Plages"/>
        <s v="A19 - Attractivité Economique"/>
        <s v="A14 - Accueil et vie citoyenne"/>
        <s v="A15 - Gestion urbaine de proximité"/>
      </sharedItems>
    </cacheField>
    <cacheField name="Pour mémoire AP votée y compris ajustement" numFmtId="44">
      <sharedItems containsSemiMixedTypes="0" containsString="0" containsNumber="1" minValue="250000" maxValue="314266000"/>
    </cacheField>
    <cacheField name="Révision de l’exercice N" numFmtId="44">
      <sharedItems containsSemiMixedTypes="0" containsString="0" containsNumber="1" containsInteger="1" minValue="-34645438" maxValue="59490000"/>
    </cacheField>
    <cacheField name="Total cumulé (toutes les délibérations y compris pour N)" numFmtId="44">
      <sharedItems containsSemiMixedTypes="0" containsString="0" containsNumber="1" minValue="18000" maxValue="279620562"/>
    </cacheField>
    <cacheField name="Crédits de paiement antérieurs (réalisations cumulées au 01/01/N) (1)" numFmtId="44">
      <sharedItems containsSemiMixedTypes="0" containsString="0" containsNumber="1" minValue="0" maxValue="181540266.56999999"/>
    </cacheField>
    <cacheField name="Crédits de paiement ouverts au titre de l’exercice N (2)" numFmtId="44">
      <sharedItems containsSemiMixedTypes="0" containsString="0" containsNumber="1" minValue="0" maxValue="22386551"/>
    </cacheField>
    <cacheField name="Crédits de paiement réalisés durant l’exercice N" numFmtId="44">
      <sharedItems containsSemiMixedTypes="0" containsString="0" containsNumber="1" minValue="0" maxValue="22133222.329999998"/>
    </cacheField>
    <cacheField name="Restes à financer (exercices au-delà de N+1)" numFmtId="44">
      <sharedItems containsSemiMixedTypes="0" containsString="0" containsNumber="1" minValue="18000" maxValue="123968780.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rnaud Dupleix" refreshedDate="43760.514939814813" createdVersion="4" refreshedVersion="4" minRefreshableVersion="3" recordCount="96">
  <cacheSource type="worksheet">
    <worksheetSource name="Tableau17"/>
  </cacheSource>
  <cacheFields count="7">
    <cacheField name="NATURE" numFmtId="0">
      <sharedItems count="9">
        <s v="FILIERE CULTURELLE"/>
        <s v="EMPLOIS FONCTIONNELS"/>
        <s v="FILIERE ADMINISTRATIVE"/>
        <s v="FILIERE TECHNIQUE"/>
        <s v="FILIERE SOCIALE"/>
        <s v="FILIERE MEDICO-TECHNIQUE"/>
        <s v="FILIERE SPORTIVE"/>
        <s v="FILIERE POLICE"/>
        <s v="FILIERE ANIMATION"/>
      </sharedItems>
    </cacheField>
    <cacheField name="GRADES OU EMPLOIS" numFmtId="0">
      <sharedItems/>
    </cacheField>
    <cacheField name="CATEGORIES " numFmtId="0">
      <sharedItems containsBlank="1" count="7">
        <s v="C"/>
        <s v="A"/>
        <s v="B"/>
        <m u="1"/>
        <s v="C " u="1"/>
        <s v=" C " u="1"/>
        <s v="B " u="1"/>
      </sharedItems>
    </cacheField>
    <cacheField name="EMPLOIS PERMANENTS À TEMPS COMPLET" numFmtId="1">
      <sharedItems containsSemiMixedTypes="0" containsString="0" containsNumber="1" containsInteger="1" minValue="1" maxValue="1464"/>
    </cacheField>
    <cacheField name="EMPLOIS PERMANENTS À TEMPS NON COMPLET" numFmtId="1">
      <sharedItems containsSemiMixedTypes="0" containsString="0" containsNumber="1" containsInteger="1" minValue="0" maxValue="157"/>
    </cacheField>
    <cacheField name="AGENTS TITULAIRES" numFmtId="1">
      <sharedItems containsSemiMixedTypes="0" containsString="0" containsNumber="1" containsInteger="1" minValue="0" maxValue="1497" count="58">
        <n v="409"/>
        <n v="0"/>
        <n v="3"/>
        <n v="1"/>
        <n v="214"/>
        <n v="34"/>
        <n v="121"/>
        <n v="46"/>
        <n v="65"/>
        <n v="31"/>
        <n v="15"/>
        <n v="6"/>
        <n v="9"/>
        <n v="13"/>
        <n v="17"/>
        <n v="5"/>
        <n v="7"/>
        <n v="2"/>
        <n v="22"/>
        <n v="14"/>
        <n v="21"/>
        <n v="4"/>
        <n v="19"/>
        <n v="35"/>
        <n v="10"/>
        <n v="155"/>
        <n v="77"/>
        <n v="90"/>
        <n v="61"/>
        <n v="129"/>
        <n v="72"/>
        <n v="57"/>
        <n v="29"/>
        <n v="32"/>
        <n v="48"/>
        <n v="62"/>
        <n v="55"/>
        <n v="27"/>
        <n v="12"/>
        <n v="660"/>
        <n v="432"/>
        <n v="860"/>
        <n v="1497"/>
        <n v="606"/>
        <n v="897"/>
        <n v="265"/>
        <n v="231"/>
        <n v="549"/>
        <n v="1071"/>
        <n v="239"/>
        <n v="364"/>
        <n v="204"/>
        <n v="24"/>
        <n v="84"/>
        <n v="221"/>
        <n v="177"/>
        <n v="158"/>
        <n v="156"/>
      </sharedItems>
    </cacheField>
    <cacheField name="AGENTS NON TITULAIRES" numFmtId="1">
      <sharedItems containsSemiMixedTypes="0" containsString="0" containsNumber="1" containsInteger="1" minValue="0" maxValue="1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rnaud Dupleix" refreshedDate="43768.748246759256" createdVersion="4" refreshedVersion="4" minRefreshableVersion="3" recordCount="150">
  <cacheSource type="worksheet">
    <worksheetSource name="Tableau7"/>
  </cacheSource>
  <cacheFields count="28">
    <cacheField name="Famille" numFmtId="0">
      <sharedItems count="4">
        <s v="Emprunts obligataires"/>
        <s v="Emprunts auprès des établissements financiers"/>
        <s v="Emprunts auprès des établissements financiers assortis d'une option de tirage sur ligne de trésorerie"/>
        <s v="Dépôts et cautionnements reçus"/>
      </sharedItems>
    </cacheField>
    <cacheField name="Contrat" numFmtId="0">
      <sharedItems containsBlank="1" containsMixedTypes="1" containsNumber="1" containsInteger="1" minValue="2" maxValue="753842016"/>
    </cacheField>
    <cacheField name="Prêteur" numFmtId="0">
      <sharedItems count="28">
        <s v="NATIXIS"/>
        <s v="HSBC"/>
        <s v="COMMERZBANK"/>
        <s v="Emission privée DEXIA"/>
        <s v="Nomura Internat plc"/>
        <s v="Soc Gen EMTN"/>
        <s v="CFF"/>
        <s v="Crédit Agricole CIB"/>
        <s v="Société Générale"/>
        <s v="ARKEA"/>
        <s v="Caisse Régionale de Crédit Agricole"/>
        <s v="CDC"/>
        <s v="AFL"/>
        <s v="BAYERN LB"/>
        <s v="DePfa Bank Europe plc"/>
        <s v="Crédit Mutuel"/>
        <s v="BNP Paribas"/>
        <s v="DEUTSCHE PFANDBRIEF BANK"/>
        <s v="CEPAC"/>
        <s v="Dexia Crédit Local"/>
        <s v="CAFFIL"/>
        <s v="LA BANQUE POSTALE"/>
        <s v="NSV HSBC"/>
        <s v="Société Générale OCLT"/>
        <s v="CFF - OCLT"/>
        <s v="DEXIA CLTR"/>
        <s v="CRCA - OCLT"/>
        <s v="Person morale physique"/>
      </sharedItems>
    </cacheField>
    <cacheField name="Date de signature" numFmtId="170">
      <sharedItems containsSemiMixedTypes="0" containsNonDate="0" containsDate="1" containsString="0" minDate="1998-10-26T00:00:00" maxDate="2018-12-07T00:00:00"/>
    </cacheField>
    <cacheField name="Date d'émission ou date de mobilisation" numFmtId="170">
      <sharedItems containsSemiMixedTypes="0" containsNonDate="0" containsDate="1" containsString="0" minDate="1998-10-26T00:00:00" maxDate="2018-12-14T00:00:00"/>
    </cacheField>
    <cacheField name="Date du premier remboursement" numFmtId="170">
      <sharedItems containsSemiMixedTypes="0" containsNonDate="0" containsDate="1" containsString="0" minDate="2000-01-25T00:00:00" maxDate="2029-11-15T00:00:00"/>
    </cacheField>
    <cacheField name="Nominal" numFmtId="44">
      <sharedItems containsSemiMixedTypes="0" containsString="0" containsNumber="1" minValue="459997" maxValue="150000000"/>
    </cacheField>
    <cacheField name="Type de taux d'intérêt" numFmtId="0">
      <sharedItems count="3">
        <s v="F"/>
        <s v="C"/>
        <s v="V"/>
      </sharedItems>
    </cacheField>
    <cacheField name="Index" numFmtId="0">
      <sharedItems count="12">
        <s v="FIXE"/>
        <s v="TAUX STRUCTURES"/>
        <s v="TAM"/>
        <s v="EURIBOR 3"/>
        <s v="EURIBOR 12"/>
        <s v="LIVRET A"/>
        <s v="LEP"/>
        <s v="EONIA"/>
        <s v="TAG01M"/>
        <s v="EURIBOR 1M"/>
        <s v="EURIBOR 6"/>
        <s v="MULTI-INDE"/>
      </sharedItems>
    </cacheField>
    <cacheField name="Taux initial - Niveau de taux" numFmtId="167">
      <sharedItems containsSemiMixedTypes="0" containsString="0" containsNumber="1" minValue="0" maxValue="5.73"/>
    </cacheField>
    <cacheField name="Taux initial - Taux actuariel" numFmtId="167">
      <sharedItems containsSemiMixedTypes="0" containsString="0" containsNumber="1" minValue="0" maxValue="5.7350000000000003"/>
    </cacheField>
    <cacheField name="Devise" numFmtId="0">
      <sharedItems containsNonDate="0" containsString="0" containsBlank="1"/>
    </cacheField>
    <cacheField name="Périodicité des remboursements" numFmtId="0">
      <sharedItems/>
    </cacheField>
    <cacheField name="Profil d'amortissement" numFmtId="0">
      <sharedItems/>
    </cacheField>
    <cacheField name="Possibilité de remboursement anticipé O/N" numFmtId="0">
      <sharedItems count="2">
        <s v="O"/>
        <s v="N"/>
      </sharedItems>
    </cacheField>
    <cacheField name="Catégorie d’emprunt" numFmtId="0">
      <sharedItems/>
    </cacheField>
    <cacheField name="Emprunts et dettes au 31/12/N - Couverture ? O/N" numFmtId="0">
      <sharedItems/>
    </cacheField>
    <cacheField name="Montant couvert" numFmtId="0">
      <sharedItems containsMixedTypes="1" containsNumber="1" containsInteger="1" minValue="0" maxValue="0"/>
    </cacheField>
    <cacheField name="Catégorie d’emprunt après couverture éventuelle" numFmtId="0">
      <sharedItems/>
    </cacheField>
    <cacheField name="Capital restant dû au 31/12/N" numFmtId="44">
      <sharedItems containsSemiMixedTypes="0" containsString="0" containsNumber="1" minValue="0" maxValue="150000000"/>
    </cacheField>
    <cacheField name="Durée résiduelle (en années)" numFmtId="2">
      <sharedItems containsSemiMixedTypes="0" containsString="0" containsNumber="1" minValue="0" maxValue="25" count="79">
        <n v="5.5"/>
        <n v="2.17"/>
        <n v="10.42"/>
        <n v="9.92"/>
        <n v="16.829999999999998"/>
        <n v="17.829999999999998"/>
        <n v="5.42"/>
        <n v="10.83"/>
        <n v="7.5"/>
        <n v="8.5"/>
        <n v="7.83"/>
        <n v="22.83"/>
        <n v="19.920000000000002"/>
        <n v="20.92"/>
        <n v="2.92"/>
        <n v="8.92"/>
        <n v="0"/>
        <n v="3.83"/>
        <n v="1.83"/>
        <n v="6.83"/>
        <n v="13.75"/>
        <n v="2.83"/>
        <n v="1.08"/>
        <n v="0.25"/>
        <n v="0.67"/>
        <n v="5.17"/>
        <n v="11.67"/>
        <n v="5"/>
        <n v="12.83"/>
        <n v="8"/>
        <n v="8.25"/>
        <n v="14.08"/>
        <n v="2.25"/>
        <n v="2"/>
        <n v="14.67"/>
        <n v="15.67"/>
        <n v="9.33"/>
        <n v="15.42"/>
        <n v="4.42"/>
        <n v="4.92"/>
        <n v="17.670000000000002"/>
        <n v="1.75"/>
        <n v="1.92"/>
        <n v="13.92"/>
        <n v="11.83"/>
        <n v="0.83"/>
        <n v="25"/>
        <n v="16"/>
        <n v="24"/>
        <n v="23"/>
        <n v="22"/>
        <n v="21"/>
        <n v="17"/>
        <n v="19"/>
        <n v="6.92"/>
        <n v="15"/>
        <n v="4.83"/>
        <n v="5.67"/>
        <n v="5.75"/>
        <n v="2.58"/>
        <n v="8.75"/>
        <n v="16.079999999999998"/>
        <n v="14"/>
        <n v="0.92"/>
        <n v="8.42"/>
        <n v="0.33"/>
        <n v="9"/>
        <n v="4.75"/>
        <n v="9.58"/>
        <n v="10.58"/>
        <n v="9.67"/>
        <n v="12.67"/>
        <n v="9.5"/>
        <n v="0.5"/>
        <n v="7.92"/>
        <n v="13.83"/>
        <n v="7.75"/>
        <n v="15.75"/>
        <n v="15.83"/>
      </sharedItems>
      <fieldGroup base="20">
        <rangePr startNum="0" endNum="25" groupInterval="5"/>
        <groupItems count="7">
          <s v="&lt;0"/>
          <s v="0-5"/>
          <s v="5-10"/>
          <s v="10-15"/>
          <s v="15-20"/>
          <s v="20-25"/>
          <s v="&gt;25"/>
        </groupItems>
      </fieldGroup>
    </cacheField>
    <cacheField name="Taux d'intérêt - Type de taux " numFmtId="0">
      <sharedItems/>
    </cacheField>
    <cacheField name="Index2" numFmtId="0">
      <sharedItems/>
    </cacheField>
    <cacheField name="Niveau de taux d'intérêt au 31/12/N" numFmtId="167">
      <sharedItems containsSemiMixedTypes="0" containsString="0" containsNumber="1" minValue="0" maxValue="5.73"/>
    </cacheField>
    <cacheField name="Annuité de l’exercice - Capital" numFmtId="44">
      <sharedItems containsSemiMixedTypes="0" containsString="0" containsNumber="1" minValue="0" maxValue="8500000"/>
    </cacheField>
    <cacheField name="Annuité - Charges d'intérêt" numFmtId="44">
      <sharedItems containsSemiMixedTypes="0" containsString="0" containsNumber="1" minValue="0" maxValue="6000000"/>
    </cacheField>
    <cacheField name="Annuité - Intérêts perçus (le cas échéant) " numFmtId="44">
      <sharedItems containsSemiMixedTypes="0" containsString="0" containsNumber="1" containsInteger="1" minValue="0" maxValue="0"/>
    </cacheField>
    <cacheField name="ICNE de l'exercice" numFmtId="44">
      <sharedItems containsSemiMixedTypes="0" containsString="0" containsNumber="1" minValue="0" maxValue="1260061.11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1">
  <r>
    <x v="0"/>
    <x v="0"/>
    <x v="0"/>
    <x v="0"/>
    <n v="6042"/>
    <s v="Achats prestat° services (hors terrains)"/>
    <n v="317151.94"/>
    <n v="268541.88"/>
  </r>
  <r>
    <x v="0"/>
    <x v="0"/>
    <x v="0"/>
    <x v="1"/>
    <n v="605"/>
    <s v="Achats matériel, équipements et travaux"/>
    <n v="30716.2"/>
    <n v="26346.959999999999"/>
  </r>
  <r>
    <x v="0"/>
    <x v="0"/>
    <x v="0"/>
    <x v="2"/>
    <n v="60611"/>
    <s v="Eau et assainissement"/>
    <n v="5250492.22"/>
    <n v="5073133.59"/>
  </r>
  <r>
    <x v="0"/>
    <x v="0"/>
    <x v="0"/>
    <x v="3"/>
    <n v="60612"/>
    <s v="Energie - Electricité"/>
    <n v="31325147.870000001"/>
    <n v="28103937.010000002"/>
  </r>
  <r>
    <x v="0"/>
    <x v="0"/>
    <x v="0"/>
    <x v="4"/>
    <n v="60621"/>
    <s v="Combustibles"/>
    <n v="213158.44"/>
    <n v="110806.81"/>
  </r>
  <r>
    <x v="0"/>
    <x v="0"/>
    <x v="0"/>
    <x v="5"/>
    <n v="60622"/>
    <s v="Carburants"/>
    <n v="3459756.65"/>
    <n v="2281815.7999999998"/>
  </r>
  <r>
    <x v="0"/>
    <x v="0"/>
    <x v="0"/>
    <x v="6"/>
    <n v="60623"/>
    <s v="Alimentation"/>
    <n v="3162954.18"/>
    <n v="2500540.9900000002"/>
  </r>
  <r>
    <x v="0"/>
    <x v="0"/>
    <x v="0"/>
    <x v="7"/>
    <n v="60628"/>
    <s v="Autres fournitures non stockées"/>
    <n v="777141.82"/>
    <n v="524111.73"/>
  </r>
  <r>
    <x v="0"/>
    <x v="0"/>
    <x v="0"/>
    <x v="8"/>
    <n v="60631"/>
    <s v="Fournitures d'entretien"/>
    <n v="1529964.88"/>
    <n v="966094.52"/>
  </r>
  <r>
    <x v="0"/>
    <x v="0"/>
    <x v="0"/>
    <x v="9"/>
    <n v="60632"/>
    <s v="Fournitures de petit équipement"/>
    <n v="5631893.7800000003"/>
    <n v="4077236.69"/>
  </r>
  <r>
    <x v="0"/>
    <x v="0"/>
    <x v="0"/>
    <x v="10"/>
    <n v="60636"/>
    <s v="Vêtements de travail"/>
    <n v="2731950.71"/>
    <n v="1640551.85"/>
  </r>
  <r>
    <x v="0"/>
    <x v="0"/>
    <x v="0"/>
    <x v="11"/>
    <n v="6064"/>
    <s v="Fournitures administratives"/>
    <n v="410566.15"/>
    <n v="299456.53999999998"/>
  </r>
  <r>
    <x v="0"/>
    <x v="0"/>
    <x v="0"/>
    <x v="12"/>
    <n v="6065"/>
    <s v="Livres, disques, ... (médiathèque)"/>
    <n v="1290881.5900000001"/>
    <n v="1054127.31"/>
  </r>
  <r>
    <x v="0"/>
    <x v="0"/>
    <x v="0"/>
    <x v="13"/>
    <n v="6067"/>
    <s v="Fournitures scolaires"/>
    <n v="3526080.29"/>
    <n v="2941284.05"/>
  </r>
  <r>
    <x v="0"/>
    <x v="0"/>
    <x v="0"/>
    <x v="14"/>
    <n v="6068"/>
    <s v="Autres matières et fournitures"/>
    <n v="4529825.58"/>
    <n v="3150025.19"/>
  </r>
  <r>
    <x v="0"/>
    <x v="0"/>
    <x v="0"/>
    <x v="15"/>
    <n v="611"/>
    <s v="Contrats de prestations de services"/>
    <n v="25953383.949999999"/>
    <n v="20766827"/>
  </r>
  <r>
    <x v="0"/>
    <x v="0"/>
    <x v="0"/>
    <x v="16"/>
    <n v="6132"/>
    <s v="Locations immobilières"/>
    <n v="16919081.850000001"/>
    <n v="14707763.58"/>
  </r>
  <r>
    <x v="0"/>
    <x v="0"/>
    <x v="0"/>
    <x v="17"/>
    <n v="6135"/>
    <s v="Locations mobilières"/>
    <n v="1878061.14"/>
    <n v="1324302.9099999999"/>
  </r>
  <r>
    <x v="0"/>
    <x v="0"/>
    <x v="0"/>
    <x v="18"/>
    <n v="614"/>
    <s v="Charges locatives et de copropriété"/>
    <n v="3937968"/>
    <n v="3466707.32"/>
  </r>
  <r>
    <x v="0"/>
    <x v="0"/>
    <x v="0"/>
    <x v="19"/>
    <n v="61521"/>
    <s v="Entretien terrains"/>
    <n v="5416980.6299999999"/>
    <n v="3962233.84"/>
  </r>
  <r>
    <x v="0"/>
    <x v="0"/>
    <x v="0"/>
    <x v="20"/>
    <n v="615221"/>
    <s v="Entretien, réparations bâtiments publics"/>
    <n v="5122455.07"/>
    <n v="3493607.45"/>
  </r>
  <r>
    <x v="0"/>
    <x v="0"/>
    <x v="0"/>
    <x v="21"/>
    <n v="615228"/>
    <s v="Entretien, réparations autres bâtiments"/>
    <n v="2908972.56"/>
    <n v="1926869.61"/>
  </r>
  <r>
    <x v="0"/>
    <x v="0"/>
    <x v="0"/>
    <x v="22"/>
    <n v="615231"/>
    <s v="Entretien, réparations voiries"/>
    <n v="13958.07"/>
    <n v="12927.82"/>
  </r>
  <r>
    <x v="0"/>
    <x v="0"/>
    <x v="0"/>
    <x v="23"/>
    <n v="615232"/>
    <s v="Entretien, réparations réseaux"/>
    <n v="2630578.86"/>
    <n v="1824976.54"/>
  </r>
  <r>
    <x v="0"/>
    <x v="0"/>
    <x v="0"/>
    <x v="24"/>
    <n v="61551"/>
    <s v="Entretien matériel roulant"/>
    <n v="1309514.1000000001"/>
    <n v="1000203.02"/>
  </r>
  <r>
    <x v="0"/>
    <x v="0"/>
    <x v="0"/>
    <x v="25"/>
    <n v="61558"/>
    <s v="Entretien autres biens mobiliers"/>
    <n v="1395373.12"/>
    <n v="858127.54"/>
  </r>
  <r>
    <x v="0"/>
    <x v="0"/>
    <x v="0"/>
    <x v="26"/>
    <n v="6156"/>
    <s v="Maintenance"/>
    <n v="12820095.51"/>
    <n v="8322337.6900000004"/>
  </r>
  <r>
    <x v="0"/>
    <x v="0"/>
    <x v="0"/>
    <x v="27"/>
    <n v="6161"/>
    <s v="Multirisques"/>
    <n v="2137763.04"/>
    <n v="1875343.95"/>
  </r>
  <r>
    <x v="0"/>
    <x v="0"/>
    <x v="0"/>
    <x v="28"/>
    <n v="617"/>
    <s v="Etudes et recherches"/>
    <n v="885540.37"/>
    <n v="263478.71000000002"/>
  </r>
  <r>
    <x v="0"/>
    <x v="0"/>
    <x v="0"/>
    <x v="29"/>
    <n v="6182"/>
    <s v="Documentation générale et technique"/>
    <n v="728364.01"/>
    <n v="647790.81000000006"/>
  </r>
  <r>
    <x v="0"/>
    <x v="0"/>
    <x v="0"/>
    <x v="30"/>
    <n v="6184"/>
    <s v="Versements à des organismes de formation"/>
    <n v="2242732.5099999998"/>
    <n v="1184729.06"/>
  </r>
  <r>
    <x v="0"/>
    <x v="0"/>
    <x v="0"/>
    <x v="31"/>
    <n v="6185"/>
    <s v="Frais de colloques et de séminaires"/>
    <n v="19714.060000000001"/>
    <n v="850"/>
  </r>
  <r>
    <x v="0"/>
    <x v="0"/>
    <x v="0"/>
    <x v="32"/>
    <n v="6188"/>
    <s v="Autres frais divers"/>
    <n v="480309.75"/>
    <n v="305124.40000000002"/>
  </r>
  <r>
    <x v="0"/>
    <x v="0"/>
    <x v="0"/>
    <x v="33"/>
    <n v="6225"/>
    <s v="Indemnités aux comptable et régisseurs"/>
    <n v="450"/>
    <n v="220"/>
  </r>
  <r>
    <x v="0"/>
    <x v="0"/>
    <x v="0"/>
    <x v="34"/>
    <n v="6226"/>
    <s v="Honoraires"/>
    <n v="1703669.72"/>
    <n v="592778.77"/>
  </r>
  <r>
    <x v="0"/>
    <x v="0"/>
    <x v="0"/>
    <x v="35"/>
    <n v="6227"/>
    <s v="Frais d'actes et de contentieux"/>
    <n v="56642.01"/>
    <n v="45419.53"/>
  </r>
  <r>
    <x v="0"/>
    <x v="0"/>
    <x v="0"/>
    <x v="36"/>
    <n v="6228"/>
    <s v="Divers"/>
    <n v="16097231.470000001"/>
    <n v="10501784.65"/>
  </r>
  <r>
    <x v="0"/>
    <x v="0"/>
    <x v="0"/>
    <x v="37"/>
    <n v="6231"/>
    <s v="Annonces et insertions"/>
    <n v="3548898.71"/>
    <n v="2916183.32"/>
  </r>
  <r>
    <x v="0"/>
    <x v="0"/>
    <x v="0"/>
    <x v="38"/>
    <n v="6232"/>
    <s v="Fêtes et cérémonies"/>
    <n v="2420306.9900000002"/>
    <n v="1407272.86"/>
  </r>
  <r>
    <x v="0"/>
    <x v="0"/>
    <x v="0"/>
    <x v="39"/>
    <n v="6233"/>
    <s v="Foires et expositions"/>
    <n v="3747347.17"/>
    <n v="3309045.19"/>
  </r>
  <r>
    <x v="0"/>
    <x v="0"/>
    <x v="0"/>
    <x v="40"/>
    <n v="6236"/>
    <s v="Catalogues et imprimés"/>
    <n v="413081.84"/>
    <n v="352693.37"/>
  </r>
  <r>
    <x v="0"/>
    <x v="0"/>
    <x v="0"/>
    <x v="41"/>
    <n v="6238"/>
    <s v="Divers"/>
    <n v="1749828.17"/>
    <n v="1306322.3500000001"/>
  </r>
  <r>
    <x v="0"/>
    <x v="0"/>
    <x v="0"/>
    <x v="42"/>
    <n v="6241"/>
    <s v="Transports de biens"/>
    <n v="1626372.52"/>
    <n v="1392194.53"/>
  </r>
  <r>
    <x v="0"/>
    <x v="0"/>
    <x v="0"/>
    <x v="43"/>
    <n v="6247"/>
    <s v="Transports collectifs"/>
    <n v="2409000.2999999998"/>
    <n v="1727266.27"/>
  </r>
  <r>
    <x v="0"/>
    <x v="0"/>
    <x v="0"/>
    <x v="44"/>
    <n v="6248"/>
    <s v="Divers"/>
    <n v="199218.38"/>
    <n v="121781.98"/>
  </r>
  <r>
    <x v="0"/>
    <x v="0"/>
    <x v="0"/>
    <x v="45"/>
    <n v="6251"/>
    <s v="Voyages et déplacements"/>
    <n v="40055.4"/>
    <n v="35055.83"/>
  </r>
  <r>
    <x v="0"/>
    <x v="0"/>
    <x v="0"/>
    <x v="46"/>
    <n v="6255"/>
    <s v="Frais de déménagement"/>
    <n v="171856.23"/>
    <n v="115884.08"/>
  </r>
  <r>
    <x v="0"/>
    <x v="0"/>
    <x v="0"/>
    <x v="47"/>
    <n v="6256"/>
    <s v="Missions"/>
    <n v="753774.02"/>
    <n v="371491.9"/>
  </r>
  <r>
    <x v="0"/>
    <x v="0"/>
    <x v="0"/>
    <x v="48"/>
    <n v="6257"/>
    <s v="Réceptions"/>
    <n v="541751.93999999994"/>
    <n v="459288.05"/>
  </r>
  <r>
    <x v="0"/>
    <x v="0"/>
    <x v="0"/>
    <x v="49"/>
    <n v="6261"/>
    <s v="Frais d'affranchissement"/>
    <n v="1270943.58"/>
    <n v="1027262.48"/>
  </r>
  <r>
    <x v="0"/>
    <x v="0"/>
    <x v="0"/>
    <x v="50"/>
    <n v="6262"/>
    <s v="Frais de télécommunications"/>
    <n v="6513291.1200000001"/>
    <n v="4214005.3899999997"/>
  </r>
  <r>
    <x v="0"/>
    <x v="0"/>
    <x v="0"/>
    <x v="51"/>
    <n v="627"/>
    <s v="Services bancaires et assimilés"/>
    <n v="2540339.19"/>
    <n v="2427389.7000000002"/>
  </r>
  <r>
    <x v="0"/>
    <x v="0"/>
    <x v="0"/>
    <x v="52"/>
    <n v="6281"/>
    <s v="Concours divers (cotisations)"/>
    <n v="491973.62"/>
    <n v="436089.29"/>
  </r>
  <r>
    <x v="0"/>
    <x v="0"/>
    <x v="0"/>
    <x v="53"/>
    <n v="6282"/>
    <s v="Frais de gardiennage (églises, forêts, ."/>
    <n v="10683282.779999999"/>
    <n v="8040956.4400000004"/>
  </r>
  <r>
    <x v="0"/>
    <x v="0"/>
    <x v="0"/>
    <x v="54"/>
    <n v="6283"/>
    <s v="Frais de nettoyage des locaux"/>
    <n v="6384334.5300000003"/>
    <n v="5262779.97"/>
  </r>
  <r>
    <x v="0"/>
    <x v="0"/>
    <x v="0"/>
    <x v="55"/>
    <n v="6284"/>
    <s v="Redevances pour services rendus"/>
    <n v="124265.01"/>
    <n v="98261.13"/>
  </r>
  <r>
    <x v="0"/>
    <x v="0"/>
    <x v="0"/>
    <x v="56"/>
    <n v="62872"/>
    <s v="Remb. frais au budget annexe"/>
    <n v="517782.6"/>
    <n v="447061.05"/>
  </r>
  <r>
    <x v="0"/>
    <x v="0"/>
    <x v="0"/>
    <x v="57"/>
    <n v="62876"/>
    <s v="Remb. frais à un GFP de rattachement"/>
    <n v="1989218.25"/>
    <n v="1883002.25"/>
  </r>
  <r>
    <x v="0"/>
    <x v="0"/>
    <x v="0"/>
    <x v="58"/>
    <n v="62878"/>
    <s v="Remb. frais à d'autres organismes"/>
    <n v="7543.75"/>
    <n v="1155.07"/>
  </r>
  <r>
    <x v="0"/>
    <x v="0"/>
    <x v="0"/>
    <x v="59"/>
    <n v="6288"/>
    <s v="Autres services extérieurs"/>
    <n v="4905905.47"/>
    <n v="3418333.65"/>
  </r>
  <r>
    <x v="0"/>
    <x v="0"/>
    <x v="0"/>
    <x v="60"/>
    <n v="63512"/>
    <s v="Taxes foncières"/>
    <n v="2702211.4"/>
    <n v="2408642.2400000002"/>
  </r>
  <r>
    <x v="0"/>
    <x v="0"/>
    <x v="0"/>
    <x v="61"/>
    <n v="63513"/>
    <s v="Autres impôts locaux"/>
    <n v="316325"/>
    <n v="246824"/>
  </r>
  <r>
    <x v="0"/>
    <x v="0"/>
    <x v="0"/>
    <x v="62"/>
    <n v="6353"/>
    <s v="Impôts indirects"/>
    <n v="11400"/>
    <n v="11288"/>
  </r>
  <r>
    <x v="0"/>
    <x v="0"/>
    <x v="0"/>
    <x v="63"/>
    <n v="6354"/>
    <s v="Droits d'enregistrement et de timbre"/>
    <n v="100"/>
    <n v="0"/>
  </r>
  <r>
    <x v="0"/>
    <x v="0"/>
    <x v="0"/>
    <x v="64"/>
    <n v="6355"/>
    <s v="Taxes et impôts sur les véhicules"/>
    <n v="5000"/>
    <n v="4712"/>
  </r>
  <r>
    <x v="0"/>
    <x v="0"/>
    <x v="0"/>
    <x v="65"/>
    <n v="6358"/>
    <s v="Autres droits"/>
    <n v="19338"/>
    <n v="17969"/>
  </r>
  <r>
    <x v="0"/>
    <x v="0"/>
    <x v="0"/>
    <x v="66"/>
    <n v="637"/>
    <s v="Autres impôts, taxes (autres organismes)"/>
    <n v="29401.67"/>
    <n v="22985.919999999998"/>
  </r>
  <r>
    <x v="0"/>
    <x v="0"/>
    <x v="1"/>
    <x v="67"/>
    <n v="6218"/>
    <s v="Autre personnel extérieur"/>
    <n v="83971917.010000005"/>
    <n v="82414143.959999993"/>
  </r>
  <r>
    <x v="0"/>
    <x v="0"/>
    <x v="1"/>
    <x v="68"/>
    <n v="6331"/>
    <s v="Versement de transport"/>
    <n v="5389956.4199999999"/>
    <n v="5289700.4400000004"/>
  </r>
  <r>
    <x v="0"/>
    <x v="0"/>
    <x v="1"/>
    <x v="69"/>
    <n v="6332"/>
    <s v="Cotisations versées au F.N.A.L."/>
    <n v="1347357.43"/>
    <n v="1322207.75"/>
  </r>
  <r>
    <x v="0"/>
    <x v="0"/>
    <x v="1"/>
    <x v="70"/>
    <n v="6336"/>
    <s v="Cotisations CNFPT et CDGFPT"/>
    <n v="2416835.56"/>
    <n v="2373372.46"/>
  </r>
  <r>
    <x v="0"/>
    <x v="0"/>
    <x v="1"/>
    <x v="71"/>
    <n v="6338"/>
    <s v="Autres impôts, taxes sur rémunérations"/>
    <n v="8563.6200000000008"/>
    <n v="5840"/>
  </r>
  <r>
    <x v="0"/>
    <x v="0"/>
    <x v="1"/>
    <x v="72"/>
    <n v="64111"/>
    <s v="Rémunération principale titulaires"/>
    <n v="241600174.31"/>
    <n v="239157605.22"/>
  </r>
  <r>
    <x v="0"/>
    <x v="0"/>
    <x v="1"/>
    <x v="73"/>
    <n v="64112"/>
    <s v="NBI, SFT, indemnité résidence"/>
    <n v="15100290"/>
    <n v="14732643.890000001"/>
  </r>
  <r>
    <x v="0"/>
    <x v="0"/>
    <x v="1"/>
    <x v="74"/>
    <n v="64118"/>
    <s v="Autres indemnités titulaires"/>
    <n v="68098002"/>
    <n v="68441770.5"/>
  </r>
  <r>
    <x v="0"/>
    <x v="0"/>
    <x v="1"/>
    <x v="75"/>
    <n v="64131"/>
    <s v="Rémunérations non tit."/>
    <n v="26903451.780000001"/>
    <n v="22281864.559999999"/>
  </r>
  <r>
    <x v="0"/>
    <x v="0"/>
    <x v="1"/>
    <x v="76"/>
    <n v="64136"/>
    <s v="Indemnités préavis, licenciement non tit"/>
    <n v="62494"/>
    <n v="0"/>
  </r>
  <r>
    <x v="0"/>
    <x v="0"/>
    <x v="1"/>
    <x v="77"/>
    <n v="64138"/>
    <s v="Autres indemnités non tit."/>
    <n v="2419462.25"/>
    <n v="3836367.38"/>
  </r>
  <r>
    <x v="0"/>
    <x v="0"/>
    <x v="1"/>
    <x v="78"/>
    <n v="6417"/>
    <s v="Rémunérations des apprentis"/>
    <n v="1016128"/>
    <n v="1047699.38"/>
  </r>
  <r>
    <x v="0"/>
    <x v="0"/>
    <x v="1"/>
    <x v="79"/>
    <n v="6451"/>
    <s v="Cotisations à l'U.R.S.S.A.F."/>
    <n v="49160169.990000002"/>
    <n v="44108079.520000003"/>
  </r>
  <r>
    <x v="0"/>
    <x v="0"/>
    <x v="1"/>
    <x v="80"/>
    <n v="6453"/>
    <s v="Cotisations aux caisses de retraites"/>
    <n v="80203194.629999995"/>
    <n v="79710906.75"/>
  </r>
  <r>
    <x v="0"/>
    <x v="0"/>
    <x v="1"/>
    <x v="81"/>
    <n v="6454"/>
    <s v="Cotisations aux A.S.S.E.D.I.C."/>
    <n v="5309.55"/>
    <n v="5107.55"/>
  </r>
  <r>
    <x v="0"/>
    <x v="0"/>
    <x v="1"/>
    <x v="82"/>
    <n v="6456"/>
    <s v="Versement au F.N.C. supplément familial"/>
    <n v="813648.1"/>
    <n v="810927"/>
  </r>
  <r>
    <x v="0"/>
    <x v="0"/>
    <x v="1"/>
    <x v="83"/>
    <n v="6457"/>
    <s v="Cotis. sociales liées à l'apprentissage"/>
    <n v="34087"/>
    <n v="35766.35"/>
  </r>
  <r>
    <x v="0"/>
    <x v="0"/>
    <x v="1"/>
    <x v="84"/>
    <n v="6458"/>
    <s v="Cotis. aux autres organismes sociaux"/>
    <n v="1944.95"/>
    <n v="504.38"/>
  </r>
  <r>
    <x v="0"/>
    <x v="0"/>
    <x v="1"/>
    <x v="85"/>
    <n v="6472"/>
    <s v="Prestations familiales directes"/>
    <n v="259712"/>
    <n v="297542.61"/>
  </r>
  <r>
    <x v="0"/>
    <x v="0"/>
    <x v="1"/>
    <x v="86"/>
    <n v="64731"/>
    <s v="Allocations chômage versées directement"/>
    <n v="1461589.29"/>
    <n v="1453268.05"/>
  </r>
  <r>
    <x v="0"/>
    <x v="0"/>
    <x v="1"/>
    <x v="87"/>
    <n v="6475"/>
    <s v="Médecine du travail, pharmacie"/>
    <n v="1063364.42"/>
    <n v="913359.09"/>
  </r>
  <r>
    <x v="0"/>
    <x v="0"/>
    <x v="1"/>
    <x v="88"/>
    <n v="6488"/>
    <s v="Autres charges"/>
    <n v="22865419.34"/>
    <n v="19861590.780000001"/>
  </r>
  <r>
    <x v="0"/>
    <x v="0"/>
    <x v="2"/>
    <x v="89"/>
    <n v="703894"/>
    <s v="Revers. sur forfait post-stationnement"/>
    <n v="2473000"/>
    <n v="0"/>
  </r>
  <r>
    <x v="0"/>
    <x v="0"/>
    <x v="2"/>
    <x v="90"/>
    <n v="7391172"/>
    <s v="Dégrèvt taxe habitat° sur logements vaca"/>
    <n v="5000"/>
    <n v="0"/>
  </r>
  <r>
    <x v="0"/>
    <x v="0"/>
    <x v="2"/>
    <x v="91"/>
    <n v="7391178"/>
    <s v="Autres restitut° dégrèvt contrib. direct"/>
    <n v="115480"/>
    <n v="115480"/>
  </r>
  <r>
    <x v="0"/>
    <x v="0"/>
    <x v="2"/>
    <x v="92"/>
    <n v="739223"/>
    <s v="Fonds péréquation ress. com. et intercom"/>
    <n v="971232"/>
    <n v="971232"/>
  </r>
  <r>
    <x v="0"/>
    <x v="0"/>
    <x v="2"/>
    <x v="93"/>
    <n v="7398"/>
    <s v="Reverst., restitut° et prélèvt divers"/>
    <n v="5035938.53"/>
    <n v="4997368.72"/>
  </r>
  <r>
    <x v="0"/>
    <x v="0"/>
    <x v="2"/>
    <x v="94"/>
    <n v="748719"/>
    <s v="Dotation d'animation locale versée"/>
    <n v="303014"/>
    <n v="303014"/>
  </r>
  <r>
    <x v="0"/>
    <x v="0"/>
    <x v="2"/>
    <x v="95"/>
    <n v="748729"/>
    <s v="Dotation de gestion locale versée"/>
    <n v="14066122"/>
    <n v="14066122"/>
  </r>
  <r>
    <x v="0"/>
    <x v="0"/>
    <x v="3"/>
    <x v="96"/>
    <n v="651"/>
    <s v="Redevances pour licences, logiciels, ..."/>
    <n v="380426.52"/>
    <n v="244055.21"/>
  </r>
  <r>
    <x v="0"/>
    <x v="0"/>
    <x v="3"/>
    <x v="97"/>
    <n v="6531"/>
    <s v="Indemnités"/>
    <n v="4850000"/>
    <n v="4741047.51"/>
  </r>
  <r>
    <x v="0"/>
    <x v="0"/>
    <x v="3"/>
    <x v="98"/>
    <n v="6532"/>
    <s v="Frais de mission"/>
    <n v="156475.63"/>
    <n v="68915.490000000005"/>
  </r>
  <r>
    <x v="0"/>
    <x v="0"/>
    <x v="3"/>
    <x v="99"/>
    <n v="6533"/>
    <s v="Cotisations de retraite"/>
    <n v="500000"/>
    <n v="466805.31"/>
  </r>
  <r>
    <x v="0"/>
    <x v="0"/>
    <x v="3"/>
    <x v="100"/>
    <n v="6534"/>
    <s v="Cotis. de sécurité sociale - part patron"/>
    <n v="1150000"/>
    <n v="1096152.77"/>
  </r>
  <r>
    <x v="0"/>
    <x v="0"/>
    <x v="3"/>
    <x v="101"/>
    <n v="6535"/>
    <s v="Formation"/>
    <n v="353648.25"/>
    <n v="41702.15"/>
  </r>
  <r>
    <x v="0"/>
    <x v="0"/>
    <x v="3"/>
    <x v="102"/>
    <n v="6536"/>
    <s v="Frais de représentation du maire"/>
    <n v="52600"/>
    <n v="31047.14"/>
  </r>
  <r>
    <x v="0"/>
    <x v="0"/>
    <x v="3"/>
    <x v="103"/>
    <n v="65371"/>
    <s v="Compensations pour formation"/>
    <n v="1000"/>
    <n v="0"/>
  </r>
  <r>
    <x v="0"/>
    <x v="0"/>
    <x v="3"/>
    <x v="104"/>
    <n v="6541"/>
    <s v="Créances admises en non-valeur"/>
    <n v="2425429.2400000002"/>
    <n v="2288661.91"/>
  </r>
  <r>
    <x v="0"/>
    <x v="0"/>
    <x v="3"/>
    <x v="105"/>
    <n v="6542"/>
    <s v="Créances éteintes"/>
    <n v="44881.18"/>
    <n v="34881.14"/>
  </r>
  <r>
    <x v="0"/>
    <x v="0"/>
    <x v="3"/>
    <x v="106"/>
    <n v="6556"/>
    <s v="Indemnités de logement aux instituteurs"/>
    <n v="7198"/>
    <n v="6330.87"/>
  </r>
  <r>
    <x v="0"/>
    <x v="0"/>
    <x v="3"/>
    <x v="107"/>
    <n v="6558"/>
    <s v="Autres contributions obligatoires"/>
    <n v="11955580.449999999"/>
    <n v="11871149"/>
  </r>
  <r>
    <x v="0"/>
    <x v="0"/>
    <x v="3"/>
    <x v="108"/>
    <n v="657341"/>
    <s v="Subv. fonct. Communes du GFP"/>
    <n v="25000"/>
    <n v="14966.45"/>
  </r>
  <r>
    <x v="0"/>
    <x v="0"/>
    <x v="3"/>
    <x v="109"/>
    <n v="657361"/>
    <s v="Subv. fonct. Caisse des écoles"/>
    <n v="1325000"/>
    <n v="1325000"/>
  </r>
  <r>
    <x v="0"/>
    <x v="0"/>
    <x v="3"/>
    <x v="110"/>
    <n v="657362"/>
    <s v="Subv. fonct. CCAS"/>
    <n v="10209592"/>
    <n v="10202947"/>
  </r>
  <r>
    <x v="0"/>
    <x v="0"/>
    <x v="3"/>
    <x v="111"/>
    <n v="65737"/>
    <s v="Autres établissements publics locaux"/>
    <n v="616579"/>
    <n v="529671.68999999994"/>
  </r>
  <r>
    <x v="0"/>
    <x v="0"/>
    <x v="3"/>
    <x v="112"/>
    <n v="65738"/>
    <s v="Subv. fonct. Autres organismes publics"/>
    <n v="9946796.0899999999"/>
    <n v="8786021.8399999999"/>
  </r>
  <r>
    <x v="0"/>
    <x v="0"/>
    <x v="3"/>
    <x v="113"/>
    <n v="6574"/>
    <s v="Subv. fonct. Associat°, personnes privée"/>
    <n v="69276618.420000002"/>
    <n v="62098713.609999999"/>
  </r>
  <r>
    <x v="0"/>
    <x v="0"/>
    <x v="3"/>
    <x v="114"/>
    <n v="658821"/>
    <s v="Secours d'urgence"/>
    <n v="5700000"/>
    <n v="782202.81"/>
  </r>
  <r>
    <x v="0"/>
    <x v="0"/>
    <x v="3"/>
    <x v="115"/>
    <n v="65888"/>
    <s v="Autres"/>
    <n v="67446.539999999994"/>
    <n v="67446.539999999994"/>
  </r>
  <r>
    <x v="0"/>
    <x v="0"/>
    <x v="4"/>
    <x v="116"/>
    <n v="6561"/>
    <s v="Frais de personnel"/>
    <n v="1030334"/>
    <n v="662589.93999999994"/>
  </r>
  <r>
    <x v="0"/>
    <x v="0"/>
    <x v="4"/>
    <x v="117"/>
    <n v="6562"/>
    <s v="Matériel, équipement et fournitures"/>
    <n v="67000"/>
    <n v="62983.66"/>
  </r>
  <r>
    <x v="0"/>
    <x v="0"/>
    <x v="5"/>
    <x v="118"/>
    <n v="66111"/>
    <s v="Intérêts réglés à l'échéance"/>
    <n v="46498530"/>
    <n v="45829899.140000001"/>
  </r>
  <r>
    <x v="0"/>
    <x v="0"/>
    <x v="5"/>
    <x v="119"/>
    <n v="66112"/>
    <s v="Intérêts - Rattachement des ICNE"/>
    <n v="-914965.28"/>
    <n v="-16496140.210000001"/>
  </r>
  <r>
    <x v="0"/>
    <x v="0"/>
    <x v="5"/>
    <x v="120"/>
    <n v="6688"/>
    <s v="Autres"/>
    <n v="593082"/>
    <n v="583585.27"/>
  </r>
  <r>
    <x v="0"/>
    <x v="0"/>
    <x v="6"/>
    <x v="121"/>
    <n v="6711"/>
    <s v="Intérêts moratoires, pénalités / marché"/>
    <n v="1716156.86"/>
    <n v="1069511.22"/>
  </r>
  <r>
    <x v="0"/>
    <x v="0"/>
    <x v="6"/>
    <x v="122"/>
    <n v="6712"/>
    <s v="Amendes fiscales et pénales"/>
    <n v="600"/>
    <n v="0"/>
  </r>
  <r>
    <x v="0"/>
    <x v="0"/>
    <x v="6"/>
    <x v="123"/>
    <n v="6713"/>
    <s v="Secours et dots"/>
    <n v="1102431.77"/>
    <n v="96632.75"/>
  </r>
  <r>
    <x v="0"/>
    <x v="0"/>
    <x v="6"/>
    <x v="124"/>
    <n v="6714"/>
    <s v="Bourses et prix"/>
    <n v="191070.53"/>
    <n v="191045"/>
  </r>
  <r>
    <x v="0"/>
    <x v="0"/>
    <x v="6"/>
    <x v="125"/>
    <n v="6718"/>
    <s v="Autres charges exceptionnelles gestion"/>
    <n v="2524028.14"/>
    <n v="1941546.49"/>
  </r>
  <r>
    <x v="0"/>
    <x v="0"/>
    <x v="6"/>
    <x v="126"/>
    <n v="673"/>
    <s v="Titres annulés (sur exercices antérieurs"/>
    <n v="634427.18000000005"/>
    <n v="312741.78000000003"/>
  </r>
  <r>
    <x v="0"/>
    <x v="0"/>
    <x v="6"/>
    <x v="127"/>
    <n v="67441"/>
    <s v="Subv. budgets annexes et régies (AF)"/>
    <n v="30234077.289999999"/>
    <n v="29774481.260000002"/>
  </r>
  <r>
    <x v="0"/>
    <x v="0"/>
    <x v="6"/>
    <x v="128"/>
    <n v="67443"/>
    <s v="Subv. aux fermiers et concessionnaires"/>
    <n v="20818619.289999999"/>
    <n v="16924892.850000001"/>
  </r>
  <r>
    <x v="0"/>
    <x v="0"/>
    <x v="6"/>
    <x v="129"/>
    <n v="678"/>
    <s v="Autres charges exceptionnelles"/>
    <n v="682499.3"/>
    <n v="571283.81999999995"/>
  </r>
  <r>
    <x v="0"/>
    <x v="0"/>
    <x v="7"/>
    <x v="130"/>
    <n v="23"/>
    <s v="Virement à la section d'investissement"/>
    <n v="164194000"/>
    <n v="0"/>
  </r>
  <r>
    <x v="0"/>
    <x v="0"/>
    <x v="8"/>
    <x v="131"/>
    <n v="675"/>
    <s v="Valeurs comptables immobilisations cédée"/>
    <n v="0"/>
    <n v="5306745.57"/>
  </r>
  <r>
    <x v="0"/>
    <x v="0"/>
    <x v="8"/>
    <x v="132"/>
    <n v="6761"/>
    <s v="Différences sur réalisations (positives)"/>
    <n v="0"/>
    <n v="4056797.49"/>
  </r>
  <r>
    <x v="0"/>
    <x v="0"/>
    <x v="8"/>
    <x v="133"/>
    <n v="6811"/>
    <s v="Dot. amort. et prov. Immos incorporelles"/>
    <n v="57485241.350000001"/>
    <n v="57471289.020000003"/>
  </r>
  <r>
    <x v="0"/>
    <x v="0"/>
    <x v="8"/>
    <x v="134"/>
    <n v="6815"/>
    <s v="Dot. prov. pour risques fonct. courant"/>
    <n v="2037593.95"/>
    <n v="2037593.95"/>
  </r>
  <r>
    <x v="0"/>
    <x v="0"/>
    <x v="8"/>
    <x v="135"/>
    <n v="6817"/>
    <s v="Dot. prov. dépréc. actifs circulants"/>
    <n v="1737816.35"/>
    <n v="1737816.35"/>
  </r>
  <r>
    <x v="0"/>
    <x v="0"/>
    <x v="8"/>
    <x v="136"/>
    <n v="6865"/>
    <s v="Dot. prov. risques et charges financiers"/>
    <n v="386759.96"/>
    <n v="386759.96"/>
  </r>
  <r>
    <x v="0"/>
    <x v="1"/>
    <x v="9"/>
    <x v="137"/>
    <n v="6096"/>
    <s v="RRR obtenus sur approv. non stocké"/>
    <n v="4710000"/>
    <n v="4723131.72"/>
  </r>
  <r>
    <x v="0"/>
    <x v="1"/>
    <x v="9"/>
    <x v="138"/>
    <n v="619"/>
    <s v="RRR obtenus sur services extérieurs"/>
    <n v="12000"/>
    <n v="13807.6"/>
  </r>
  <r>
    <x v="0"/>
    <x v="1"/>
    <x v="9"/>
    <x v="139"/>
    <n v="629"/>
    <s v="RRR obtenus / autres services extérieurs"/>
    <n v="42300"/>
    <n v="36817.18"/>
  </r>
  <r>
    <x v="0"/>
    <x v="1"/>
    <x v="9"/>
    <x v="140"/>
    <n v="6419"/>
    <s v="Remboursements rémunérations personnel"/>
    <n v="1246342"/>
    <n v="1796756.82"/>
  </r>
  <r>
    <x v="0"/>
    <x v="1"/>
    <x v="9"/>
    <x v="141"/>
    <n v="6459"/>
    <s v="Rembourst charges SS et prévoyance"/>
    <n v="65000"/>
    <n v="204250.52"/>
  </r>
  <r>
    <x v="0"/>
    <x v="1"/>
    <x v="9"/>
    <x v="142"/>
    <n v="6479"/>
    <s v="Rembourst sur autres charges sociales"/>
    <n v="7242131"/>
    <n v="6360494.6900000004"/>
  </r>
  <r>
    <x v="0"/>
    <x v="1"/>
    <x v="10"/>
    <x v="143"/>
    <n v="7028"/>
    <s v="Autres produits agricoles et forestiers"/>
    <n v="40"/>
    <n v="40"/>
  </r>
  <r>
    <x v="0"/>
    <x v="1"/>
    <x v="10"/>
    <x v="144"/>
    <n v="70311"/>
    <s v="Concessions cimetières (produit net)"/>
    <n v="1890000"/>
    <n v="2246274.39"/>
  </r>
  <r>
    <x v="0"/>
    <x v="1"/>
    <x v="10"/>
    <x v="145"/>
    <n v="70321"/>
    <s v="Stationnement et location voie publique"/>
    <n v="46525"/>
    <n v="47451.7"/>
  </r>
  <r>
    <x v="0"/>
    <x v="1"/>
    <x v="10"/>
    <x v="146"/>
    <n v="70323"/>
    <s v="Redev. occupat° domaine public communal"/>
    <n v="8800850"/>
    <n v="7676975.4500000002"/>
  </r>
  <r>
    <x v="0"/>
    <x v="1"/>
    <x v="10"/>
    <x v="147"/>
    <n v="70328"/>
    <s v="Autres droits stationnement et location"/>
    <n v="480650"/>
    <n v="555181.4"/>
  </r>
  <r>
    <x v="0"/>
    <x v="1"/>
    <x v="10"/>
    <x v="148"/>
    <n v="7035"/>
    <s v="Locations de droits de chasse et pêche"/>
    <n v="13000"/>
    <n v="12034.45"/>
  </r>
  <r>
    <x v="0"/>
    <x v="1"/>
    <x v="10"/>
    <x v="149"/>
    <n v="70383"/>
    <s v="Redevance de stationnement"/>
    <n v="10000000"/>
    <n v="9985393.3000000007"/>
  </r>
  <r>
    <x v="0"/>
    <x v="1"/>
    <x v="10"/>
    <x v="150"/>
    <n v="70384"/>
    <s v="Forfait de post-stationnement"/>
    <n v="7900000"/>
    <n v="5230822.5"/>
  </r>
  <r>
    <x v="0"/>
    <x v="1"/>
    <x v="10"/>
    <x v="151"/>
    <n v="70388"/>
    <s v="Autres redevances et recettes diverses"/>
    <n v="3800000"/>
    <n v="3829692.48"/>
  </r>
  <r>
    <x v="0"/>
    <x v="1"/>
    <x v="10"/>
    <x v="152"/>
    <n v="704"/>
    <s v="Travaux"/>
    <n v="3000"/>
    <n v="4226.8999999999996"/>
  </r>
  <r>
    <x v="0"/>
    <x v="1"/>
    <x v="10"/>
    <x v="153"/>
    <n v="7062"/>
    <s v="Redevances services à caractère culturel"/>
    <n v="1140000"/>
    <n v="1479002.07"/>
  </r>
  <r>
    <x v="0"/>
    <x v="1"/>
    <x v="10"/>
    <x v="154"/>
    <n v="70631"/>
    <s v="Redevances services à caractère sportif"/>
    <n v="931000"/>
    <n v="946883.34"/>
  </r>
  <r>
    <x v="0"/>
    <x v="1"/>
    <x v="10"/>
    <x v="155"/>
    <n v="7066"/>
    <s v="Redevances services à caractère social"/>
    <n v="11378486"/>
    <n v="10593817.08"/>
  </r>
  <r>
    <x v="0"/>
    <x v="1"/>
    <x v="10"/>
    <x v="156"/>
    <n v="7067"/>
    <s v="Redev. services périscolaires et enseign"/>
    <n v="600000"/>
    <n v="1738649.87"/>
  </r>
  <r>
    <x v="0"/>
    <x v="1"/>
    <x v="10"/>
    <x v="157"/>
    <n v="70688"/>
    <s v="Autres prestations de services"/>
    <n v="742409"/>
    <n v="774837.85"/>
  </r>
  <r>
    <x v="0"/>
    <x v="1"/>
    <x v="10"/>
    <x v="158"/>
    <n v="7078"/>
    <s v="Autres marchandises"/>
    <n v="225400"/>
    <n v="313218.28000000003"/>
  </r>
  <r>
    <x v="0"/>
    <x v="1"/>
    <x v="10"/>
    <x v="159"/>
    <n v="7083"/>
    <s v="Locations diverses (autres qu'immeubles)"/>
    <n v="6000"/>
    <n v="13074.5"/>
  </r>
  <r>
    <x v="0"/>
    <x v="1"/>
    <x v="10"/>
    <x v="160"/>
    <n v="70846"/>
    <s v="Mise à dispo personnel GFP rattachement"/>
    <n v="2540906"/>
    <n v="1242642.53"/>
  </r>
  <r>
    <x v="0"/>
    <x v="1"/>
    <x v="10"/>
    <x v="161"/>
    <n v="70848"/>
    <s v="Mise à dispo personnel autres organismes"/>
    <n v="1175581.98"/>
    <n v="1175582.43"/>
  </r>
  <r>
    <x v="0"/>
    <x v="1"/>
    <x v="10"/>
    <x v="162"/>
    <n v="70872"/>
    <s v="Remb. frais B.A. et régies municipales"/>
    <n v="500323.94"/>
    <n v="393546.81"/>
  </r>
  <r>
    <x v="0"/>
    <x v="1"/>
    <x v="10"/>
    <x v="163"/>
    <n v="70876"/>
    <s v="Remb. frais par le GFP de rattachement"/>
    <n v="1985250"/>
    <n v="1556825.07"/>
  </r>
  <r>
    <x v="0"/>
    <x v="1"/>
    <x v="10"/>
    <x v="164"/>
    <n v="70878"/>
    <s v="Remb. frais par d'autres redevables"/>
    <n v="2589129.1"/>
    <n v="2513363.98"/>
  </r>
  <r>
    <x v="0"/>
    <x v="1"/>
    <x v="10"/>
    <x v="165"/>
    <n v="7088"/>
    <s v="Produits activités annexes (abonnements)"/>
    <n v="362050"/>
    <n v="365275.07"/>
  </r>
  <r>
    <x v="0"/>
    <x v="1"/>
    <x v="11"/>
    <x v="166"/>
    <n v="73111"/>
    <s v="Taxes foncières et d'habitation"/>
    <n v="534585172"/>
    <n v="533210049"/>
  </r>
  <r>
    <x v="0"/>
    <x v="1"/>
    <x v="11"/>
    <x v="167"/>
    <n v="73211"/>
    <s v="Attribution de compensation"/>
    <n v="135912331"/>
    <n v="135912331"/>
  </r>
  <r>
    <x v="0"/>
    <x v="1"/>
    <x v="11"/>
    <x v="168"/>
    <n v="73223"/>
    <s v="Fonds péréquation ress. com. et intercom"/>
    <n v="13829656"/>
    <n v="13829656"/>
  </r>
  <r>
    <x v="0"/>
    <x v="1"/>
    <x v="11"/>
    <x v="169"/>
    <n v="7328"/>
    <s v="Autres fiscalités reversées"/>
    <n v="10000000"/>
    <n v="10000000"/>
  </r>
  <r>
    <x v="0"/>
    <x v="1"/>
    <x v="11"/>
    <x v="170"/>
    <n v="7333"/>
    <s v="Taxes funéraires"/>
    <n v="1250000"/>
    <n v="1480337.29"/>
  </r>
  <r>
    <x v="0"/>
    <x v="1"/>
    <x v="11"/>
    <x v="171"/>
    <n v="7343"/>
    <s v="Taxes sur les pylônes électriques"/>
    <n v="175190"/>
    <n v="175190"/>
  </r>
  <r>
    <x v="0"/>
    <x v="1"/>
    <x v="11"/>
    <x v="172"/>
    <n v="7346"/>
    <s v="Taxe milieux aquatiques et inondations"/>
    <n v="0"/>
    <n v="9283"/>
  </r>
  <r>
    <x v="0"/>
    <x v="1"/>
    <x v="11"/>
    <x v="173"/>
    <n v="7351"/>
    <s v="Taxe consommation finale d'électricité"/>
    <n v="14000000"/>
    <n v="15264737.550000001"/>
  </r>
  <r>
    <x v="0"/>
    <x v="1"/>
    <x v="11"/>
    <x v="174"/>
    <n v="7362"/>
    <s v="Taxes de séjour"/>
    <n v="4400000"/>
    <n v="6085388.6900000004"/>
  </r>
  <r>
    <x v="0"/>
    <x v="1"/>
    <x v="11"/>
    <x v="175"/>
    <n v="7363"/>
    <s v="Impôt sur les cercles et maisons de jeux"/>
    <n v="9254.65"/>
    <n v="31415.63"/>
  </r>
  <r>
    <x v="0"/>
    <x v="1"/>
    <x v="11"/>
    <x v="176"/>
    <n v="7368"/>
    <s v="Taxes locales sur la publicité extérieur"/>
    <n v="2700000"/>
    <n v="3133544.67"/>
  </r>
  <r>
    <x v="0"/>
    <x v="1"/>
    <x v="11"/>
    <x v="177"/>
    <n v="7381"/>
    <s v="Taxes additionnelles droits de mutation"/>
    <n v="34000000"/>
    <n v="40569378.950000003"/>
  </r>
  <r>
    <x v="0"/>
    <x v="1"/>
    <x v="11"/>
    <x v="178"/>
    <n v="7388"/>
    <s v="Autres taxes diverses"/>
    <n v="106000"/>
    <n v="257817"/>
  </r>
  <r>
    <x v="0"/>
    <x v="1"/>
    <x v="12"/>
    <x v="179"/>
    <n v="7411"/>
    <s v="Dotation forfaitaire"/>
    <n v="135483116"/>
    <n v="135483116"/>
  </r>
  <r>
    <x v="0"/>
    <x v="1"/>
    <x v="12"/>
    <x v="180"/>
    <n v="74123"/>
    <s v="Dotation de solidarité urbaine"/>
    <n v="70754501"/>
    <n v="70754501"/>
  </r>
  <r>
    <x v="0"/>
    <x v="1"/>
    <x v="12"/>
    <x v="181"/>
    <n v="74127"/>
    <s v="Dotation nationale de péréquation"/>
    <n v="14183458"/>
    <n v="14183458"/>
  </r>
  <r>
    <x v="0"/>
    <x v="1"/>
    <x v="12"/>
    <x v="182"/>
    <n v="7413"/>
    <s v="DGF des permanents syndicaux"/>
    <n v="31388"/>
    <n v="34226.550000000003"/>
  </r>
  <r>
    <x v="0"/>
    <x v="1"/>
    <x v="12"/>
    <x v="183"/>
    <n v="744"/>
    <s v="FCTVA"/>
    <n v="1000000"/>
    <n v="975530.63"/>
  </r>
  <r>
    <x v="0"/>
    <x v="1"/>
    <x v="12"/>
    <x v="184"/>
    <n v="745"/>
    <s v="Dotation spéciale instituteurs"/>
    <n v="80000"/>
    <n v="75816"/>
  </r>
  <r>
    <x v="0"/>
    <x v="1"/>
    <x v="12"/>
    <x v="185"/>
    <n v="7461"/>
    <s v="DGD"/>
    <n v="2834712"/>
    <n v="2834712.18"/>
  </r>
  <r>
    <x v="0"/>
    <x v="1"/>
    <x v="12"/>
    <x v="186"/>
    <n v="74718"/>
    <s v="Autres participations Etat"/>
    <n v="3011160"/>
    <n v="2677160.1800000002"/>
  </r>
  <r>
    <x v="0"/>
    <x v="1"/>
    <x v="12"/>
    <x v="187"/>
    <n v="7472"/>
    <s v="Participat° Régions"/>
    <n v="624200"/>
    <n v="654256.4"/>
  </r>
  <r>
    <x v="0"/>
    <x v="1"/>
    <x v="12"/>
    <x v="188"/>
    <n v="7473"/>
    <s v="Participat° Départements"/>
    <n v="9714040"/>
    <n v="9718254"/>
  </r>
  <r>
    <x v="0"/>
    <x v="1"/>
    <x v="12"/>
    <x v="189"/>
    <n v="74751"/>
    <s v="Participat° GFP de rattachement"/>
    <n v="13769943"/>
    <n v="12984443.029999999"/>
  </r>
  <r>
    <x v="0"/>
    <x v="1"/>
    <x v="12"/>
    <x v="190"/>
    <n v="7477"/>
    <s v="Participat° Budget communautaire et FS"/>
    <n v="60610"/>
    <n v="36829.42"/>
  </r>
  <r>
    <x v="0"/>
    <x v="1"/>
    <x v="12"/>
    <x v="191"/>
    <n v="7478"/>
    <s v="Participat° Autres organismes"/>
    <n v="32052721"/>
    <n v="32246257.710000001"/>
  </r>
  <r>
    <x v="0"/>
    <x v="1"/>
    <x v="12"/>
    <x v="192"/>
    <n v="7482"/>
    <s v="Compens. perte taxe add. droits mutation"/>
    <n v="0"/>
    <n v="59085"/>
  </r>
  <r>
    <x v="0"/>
    <x v="1"/>
    <x v="12"/>
    <x v="193"/>
    <n v="74832"/>
    <s v="Attribution du fonds départemental TP"/>
    <n v="0"/>
    <n v="300000"/>
  </r>
  <r>
    <x v="0"/>
    <x v="1"/>
    <x v="12"/>
    <x v="194"/>
    <n v="74834"/>
    <s v="Etat - Compens. exonérat° taxes foncière"/>
    <n v="2083392"/>
    <n v="2236855"/>
  </r>
  <r>
    <x v="0"/>
    <x v="1"/>
    <x v="12"/>
    <x v="195"/>
    <n v="74835"/>
    <s v="Etat - Compens. exonérat° taxe habitat°"/>
    <n v="41440192"/>
    <n v="41440192"/>
  </r>
  <r>
    <x v="0"/>
    <x v="1"/>
    <x v="12"/>
    <x v="196"/>
    <n v="7484"/>
    <s v="Dotation de recensement"/>
    <n v="166557"/>
    <n v="166557"/>
  </r>
  <r>
    <x v="0"/>
    <x v="1"/>
    <x v="12"/>
    <x v="197"/>
    <n v="7485"/>
    <s v="Dotation pour les titres sécurisés"/>
    <n v="586980"/>
    <n v="586980"/>
  </r>
  <r>
    <x v="0"/>
    <x v="1"/>
    <x v="13"/>
    <x v="198"/>
    <n v="752"/>
    <s v="Revenus des immeubles"/>
    <n v="6919383"/>
    <n v="7044431.5199999996"/>
  </r>
  <r>
    <x v="0"/>
    <x v="1"/>
    <x v="13"/>
    <x v="199"/>
    <n v="757"/>
    <s v="Redevances versées par fermiers, conces."/>
    <n v="545315"/>
    <n v="531143.78"/>
  </r>
  <r>
    <x v="0"/>
    <x v="1"/>
    <x v="13"/>
    <x v="200"/>
    <n v="7588"/>
    <s v="Autres produits div. de gestion courante"/>
    <n v="11430729"/>
    <n v="12096198.720000001"/>
  </r>
  <r>
    <x v="0"/>
    <x v="1"/>
    <x v="14"/>
    <x v="201"/>
    <n v="761"/>
    <s v="Produits de participations"/>
    <n v="50000"/>
    <n v="48490.73"/>
  </r>
  <r>
    <x v="0"/>
    <x v="1"/>
    <x v="14"/>
    <x v="202"/>
    <n v="76232"/>
    <s v="Remb. intérêts emprunts GFP rattachement"/>
    <n v="362179"/>
    <n v="180744.95999999999"/>
  </r>
  <r>
    <x v="0"/>
    <x v="1"/>
    <x v="14"/>
    <x v="203"/>
    <n v="764"/>
    <s v="Revenus valeurs mobilières de placement"/>
    <n v="8514"/>
    <n v="8133.8"/>
  </r>
  <r>
    <x v="0"/>
    <x v="1"/>
    <x v="14"/>
    <x v="204"/>
    <n v="76812"/>
    <s v="Sortie empr. risque sans IRA capital."/>
    <n v="439926"/>
    <n v="439926.24"/>
  </r>
  <r>
    <x v="0"/>
    <x v="1"/>
    <x v="14"/>
    <x v="205"/>
    <n v="7688"/>
    <s v="Autres"/>
    <n v="3500"/>
    <n v="63269.57"/>
  </r>
  <r>
    <x v="0"/>
    <x v="1"/>
    <x v="15"/>
    <x v="206"/>
    <n v="7711"/>
    <s v="Dédits et pénalités perçus"/>
    <n v="0"/>
    <n v="741362.62"/>
  </r>
  <r>
    <x v="0"/>
    <x v="1"/>
    <x v="15"/>
    <x v="207"/>
    <n v="7713"/>
    <s v="Libéralités reçues"/>
    <n v="500"/>
    <n v="50"/>
  </r>
  <r>
    <x v="0"/>
    <x v="1"/>
    <x v="15"/>
    <x v="208"/>
    <n v="7714"/>
    <s v="Recouvrt créances admises en non valeur"/>
    <n v="9000"/>
    <n v="11104.24"/>
  </r>
  <r>
    <x v="0"/>
    <x v="1"/>
    <x v="15"/>
    <x v="209"/>
    <n v="7718"/>
    <s v="Autres produits except. opérat° gestion"/>
    <n v="285000"/>
    <n v="506721.42"/>
  </r>
  <r>
    <x v="0"/>
    <x v="1"/>
    <x v="15"/>
    <x v="210"/>
    <n v="773"/>
    <s v="Mandats annulés (exercices antérieurs)"/>
    <n v="0"/>
    <n v="25560.080000000002"/>
  </r>
  <r>
    <x v="0"/>
    <x v="1"/>
    <x v="15"/>
    <x v="211"/>
    <n v="775"/>
    <s v="Produits des cessions d'immobilisations"/>
    <n v="0"/>
    <n v="8681247"/>
  </r>
  <r>
    <x v="0"/>
    <x v="1"/>
    <x v="15"/>
    <x v="212"/>
    <n v="7788"/>
    <s v="Produits exceptionnels divers"/>
    <n v="2182624.11"/>
    <n v="2982314.27"/>
  </r>
  <r>
    <x v="0"/>
    <x v="1"/>
    <x v="16"/>
    <x v="213"/>
    <n v="7761"/>
    <s v="Diff / réal (+) transférées en invest."/>
    <n v="0"/>
    <n v="682296.06"/>
  </r>
  <r>
    <x v="0"/>
    <x v="1"/>
    <x v="16"/>
    <x v="214"/>
    <n v="777"/>
    <s v="Quote-part subv invest transf cpte résul"/>
    <n v="1787126.59"/>
    <n v="1787117.08"/>
  </r>
  <r>
    <x v="0"/>
    <x v="1"/>
    <x v="16"/>
    <x v="215"/>
    <n v="7815"/>
    <s v="Rep. prov. charges fonctionnt courant"/>
    <n v="38000"/>
    <n v="38000"/>
  </r>
  <r>
    <x v="0"/>
    <x v="1"/>
    <x v="16"/>
    <x v="216"/>
    <n v="7817"/>
    <s v="Rep. prov. dépréc. actifs circulants"/>
    <n v="2532139.2799999998"/>
    <n v="2532139.2799999998"/>
  </r>
  <r>
    <x v="0"/>
    <x v="1"/>
    <x v="16"/>
    <x v="217"/>
    <n v="7865"/>
    <s v="Rep. prov. risques et charges financiers"/>
    <n v="246137.19"/>
    <n v="246137.19"/>
  </r>
  <r>
    <x v="1"/>
    <x v="0"/>
    <x v="17"/>
    <x v="218"/>
    <n v="202"/>
    <s v="Frais réalisat° documents urbanisme"/>
    <n v="50000"/>
    <n v="30153.599999999999"/>
  </r>
  <r>
    <x v="1"/>
    <x v="0"/>
    <x v="17"/>
    <x v="219"/>
    <n v="2031"/>
    <s v="Frais d'études"/>
    <n v="12576539.449999999"/>
    <n v="4718846.88"/>
  </r>
  <r>
    <x v="1"/>
    <x v="0"/>
    <x v="17"/>
    <x v="220"/>
    <n v="2033"/>
    <s v="Frais d'insertion"/>
    <n v="55243.32"/>
    <n v="6293.63"/>
  </r>
  <r>
    <x v="1"/>
    <x v="0"/>
    <x v="17"/>
    <x v="221"/>
    <n v="2051"/>
    <s v="Concessions, droits similaires"/>
    <n v="5350527.6100000003"/>
    <n v="5211216.1399999997"/>
  </r>
  <r>
    <x v="1"/>
    <x v="0"/>
    <x v="17"/>
    <x v="222"/>
    <n v="2088"/>
    <s v="Autres immobilisations incorporelles"/>
    <n v="438000"/>
    <n v="317970.64"/>
  </r>
  <r>
    <x v="1"/>
    <x v="0"/>
    <x v="18"/>
    <x v="223"/>
    <n v="2041582"/>
    <s v="Autres grpts - Bâtiments et installat°"/>
    <n v="6554417"/>
    <n v="4324138.54"/>
  </r>
  <r>
    <x v="1"/>
    <x v="0"/>
    <x v="18"/>
    <x v="224"/>
    <n v="2041622"/>
    <s v="CCAS : Bâtiments, installations"/>
    <n v="50837.82"/>
    <n v="50837.4"/>
  </r>
  <r>
    <x v="1"/>
    <x v="0"/>
    <x v="18"/>
    <x v="225"/>
    <n v="2041642"/>
    <s v="IC : Bâtiments, installations"/>
    <n v="31500"/>
    <n v="0"/>
  </r>
  <r>
    <x v="1"/>
    <x v="0"/>
    <x v="18"/>
    <x v="226"/>
    <n v="204171"/>
    <s v="Autres EPL : Bien mobilier, matériel"/>
    <n v="8410.4"/>
    <n v="8410.4"/>
  </r>
  <r>
    <x v="1"/>
    <x v="0"/>
    <x v="18"/>
    <x v="227"/>
    <n v="204172"/>
    <s v="Autres EPL : Bâtiments, installations"/>
    <n v="780000"/>
    <n v="780000"/>
  </r>
  <r>
    <x v="1"/>
    <x v="0"/>
    <x v="18"/>
    <x v="228"/>
    <n v="204181"/>
    <s v="Autres org pub - Biens mob, mat, études"/>
    <n v="1202150"/>
    <n v="922341.31"/>
  </r>
  <r>
    <x v="1"/>
    <x v="0"/>
    <x v="18"/>
    <x v="229"/>
    <n v="204182"/>
    <s v="Autres org pub - Bâtiments et installat°"/>
    <n v="2270000"/>
    <n v="2125000"/>
  </r>
  <r>
    <x v="1"/>
    <x v="0"/>
    <x v="18"/>
    <x v="230"/>
    <n v="204183"/>
    <s v="Autres org pub-Proj infrastruct int nat."/>
    <n v="170000"/>
    <n v="130305.31"/>
  </r>
  <r>
    <x v="1"/>
    <x v="0"/>
    <x v="18"/>
    <x v="231"/>
    <n v="20421"/>
    <s v="Privé : Bien mobilier, matériel"/>
    <n v="1469022.36"/>
    <n v="1197799.92"/>
  </r>
  <r>
    <x v="1"/>
    <x v="0"/>
    <x v="18"/>
    <x v="232"/>
    <n v="20422"/>
    <s v="Privé : Bâtiments, installations"/>
    <n v="15406195.67"/>
    <n v="5008544.46"/>
  </r>
  <r>
    <x v="1"/>
    <x v="0"/>
    <x v="19"/>
    <x v="233"/>
    <n v="2111"/>
    <s v="Terrains nus"/>
    <n v="16456484.949999999"/>
    <n v="16054458.1"/>
  </r>
  <r>
    <x v="1"/>
    <x v="0"/>
    <x v="19"/>
    <x v="234"/>
    <n v="2115"/>
    <s v="Terrains bâtis"/>
    <n v="1430289.82"/>
    <n v="1167072.71"/>
  </r>
  <r>
    <x v="1"/>
    <x v="0"/>
    <x v="19"/>
    <x v="235"/>
    <n v="2128"/>
    <s v="Autres agencements et aménagements"/>
    <n v="19197886.030000001"/>
    <n v="14410291.77"/>
  </r>
  <r>
    <x v="1"/>
    <x v="0"/>
    <x v="19"/>
    <x v="236"/>
    <n v="21311"/>
    <s v="Hôtel de ville"/>
    <n v="227057"/>
    <n v="220489.08"/>
  </r>
  <r>
    <x v="1"/>
    <x v="0"/>
    <x v="19"/>
    <x v="237"/>
    <n v="21312"/>
    <s v="Bâtiments scolaires"/>
    <n v="16952873.079999998"/>
    <n v="13111938.6"/>
  </r>
  <r>
    <x v="1"/>
    <x v="0"/>
    <x v="19"/>
    <x v="238"/>
    <n v="21316"/>
    <s v="Equipements du cimetière"/>
    <n v="196382.8"/>
    <n v="196271.25"/>
  </r>
  <r>
    <x v="1"/>
    <x v="0"/>
    <x v="19"/>
    <x v="239"/>
    <n v="21318"/>
    <s v="Autres bâtiments publics"/>
    <n v="37394833.350000001"/>
    <n v="21510892.91"/>
  </r>
  <r>
    <x v="1"/>
    <x v="0"/>
    <x v="19"/>
    <x v="240"/>
    <n v="2135"/>
    <s v="Installations générales, agencements"/>
    <n v="790864.44"/>
    <n v="782540.67"/>
  </r>
  <r>
    <x v="1"/>
    <x v="0"/>
    <x v="19"/>
    <x v="241"/>
    <n v="2138"/>
    <s v="Autres constructions"/>
    <n v="10009122.029999999"/>
    <n v="8831795.8599999994"/>
  </r>
  <r>
    <x v="1"/>
    <x v="0"/>
    <x v="19"/>
    <x v="242"/>
    <n v="2145"/>
    <s v="Construct° sol autrui - Installat° géné."/>
    <n v="151453.04"/>
    <n v="133530.49"/>
  </r>
  <r>
    <x v="1"/>
    <x v="0"/>
    <x v="19"/>
    <x v="243"/>
    <n v="2152"/>
    <s v="Installations de voirie"/>
    <n v="3610461.38"/>
    <n v="3506418.9"/>
  </r>
  <r>
    <x v="1"/>
    <x v="0"/>
    <x v="19"/>
    <x v="244"/>
    <n v="21534"/>
    <s v="Réseaux d'électrification"/>
    <n v="4023901.37"/>
    <n v="2953547.77"/>
  </r>
  <r>
    <x v="1"/>
    <x v="0"/>
    <x v="19"/>
    <x v="245"/>
    <n v="21538"/>
    <s v="Autres réseaux"/>
    <n v="611867.72"/>
    <n v="557056.21"/>
  </r>
  <r>
    <x v="1"/>
    <x v="0"/>
    <x v="19"/>
    <x v="246"/>
    <n v="21561"/>
    <s v="Matériel roulant"/>
    <n v="7797207.3200000003"/>
    <n v="7788048.9400000004"/>
  </r>
  <r>
    <x v="1"/>
    <x v="0"/>
    <x v="19"/>
    <x v="247"/>
    <n v="21568"/>
    <s v="Autres matériels, outillages incendie"/>
    <n v="1418578.08"/>
    <n v="1400948.79"/>
  </r>
  <r>
    <x v="1"/>
    <x v="0"/>
    <x v="19"/>
    <x v="248"/>
    <n v="2158"/>
    <s v="Autres inst.,matériel,outil. techniques"/>
    <n v="2084875.37"/>
    <n v="1722817.65"/>
  </r>
  <r>
    <x v="1"/>
    <x v="0"/>
    <x v="19"/>
    <x v="249"/>
    <n v="2161"/>
    <s v="Oeuvres et objets d'art"/>
    <n v="671414"/>
    <n v="477740.98"/>
  </r>
  <r>
    <x v="1"/>
    <x v="0"/>
    <x v="19"/>
    <x v="250"/>
    <n v="2162"/>
    <s v="Fonds anciens des bibliothèques et musée"/>
    <n v="194132.2"/>
    <n v="92556.25"/>
  </r>
  <r>
    <x v="1"/>
    <x v="0"/>
    <x v="19"/>
    <x v="251"/>
    <n v="2168"/>
    <s v="Autres collections et oeuvres d'art"/>
    <n v="358932"/>
    <n v="328636.57"/>
  </r>
  <r>
    <x v="1"/>
    <x v="0"/>
    <x v="19"/>
    <x v="252"/>
    <n v="2181"/>
    <s v="Installat° générales, agencements"/>
    <n v="2911024.19"/>
    <n v="2689328.59"/>
  </r>
  <r>
    <x v="1"/>
    <x v="0"/>
    <x v="19"/>
    <x v="253"/>
    <n v="2182"/>
    <s v="Matériel de transport"/>
    <n v="2295067.11"/>
    <n v="1524315.44"/>
  </r>
  <r>
    <x v="1"/>
    <x v="0"/>
    <x v="19"/>
    <x v="254"/>
    <n v="2183"/>
    <s v="Matériel de bureau et informatique"/>
    <n v="3211691.64"/>
    <n v="2842255.34"/>
  </r>
  <r>
    <x v="1"/>
    <x v="0"/>
    <x v="19"/>
    <x v="255"/>
    <n v="2184"/>
    <s v="Mobilier"/>
    <n v="3106222.87"/>
    <n v="2878530"/>
  </r>
  <r>
    <x v="1"/>
    <x v="0"/>
    <x v="19"/>
    <x v="256"/>
    <n v="2188"/>
    <s v="Autres immobilisations corporelles"/>
    <n v="5205577.09"/>
    <n v="4395576.1100000003"/>
  </r>
  <r>
    <x v="1"/>
    <x v="0"/>
    <x v="20"/>
    <x v="257"/>
    <n v="2312"/>
    <s v="Agencements et aménagements de terrains"/>
    <n v="9292421.3800000008"/>
    <n v="3739958.02"/>
  </r>
  <r>
    <x v="1"/>
    <x v="0"/>
    <x v="20"/>
    <x v="258"/>
    <n v="2313"/>
    <s v="Constructions"/>
    <n v="23768735.379999999"/>
    <n v="18329747.199999999"/>
  </r>
  <r>
    <x v="1"/>
    <x v="0"/>
    <x v="20"/>
    <x v="259"/>
    <n v="2314"/>
    <s v="Constructions sur sol d'autrui"/>
    <n v="10000"/>
    <n v="0"/>
  </r>
  <r>
    <x v="1"/>
    <x v="0"/>
    <x v="20"/>
    <x v="260"/>
    <n v="2315"/>
    <s v="Installat°, matériel et outillage techni"/>
    <n v="2083256.92"/>
    <n v="1844176.15"/>
  </r>
  <r>
    <x v="1"/>
    <x v="0"/>
    <x v="20"/>
    <x v="261"/>
    <n v="2316"/>
    <s v="Restauration collections, oeuvres d'art"/>
    <n v="384015.5"/>
    <n v="324858.21999999997"/>
  </r>
  <r>
    <x v="1"/>
    <x v="0"/>
    <x v="20"/>
    <x v="262"/>
    <n v="2318"/>
    <s v="Autres immo. corporelles en cours"/>
    <n v="4160873.88"/>
    <n v="4153747.6"/>
  </r>
  <r>
    <x v="1"/>
    <x v="0"/>
    <x v="20"/>
    <x v="263"/>
    <n v="238"/>
    <s v="Avances versées commandes immo. incorp."/>
    <n v="4424251.82"/>
    <n v="4413288"/>
  </r>
  <r>
    <x v="1"/>
    <x v="0"/>
    <x v="21"/>
    <x v="264"/>
    <n v="1321"/>
    <s v="Subv. non transf. Etat, établ. nationaux"/>
    <n v="6300"/>
    <n v="6291.91"/>
  </r>
  <r>
    <x v="1"/>
    <x v="0"/>
    <x v="21"/>
    <x v="265"/>
    <n v="1328"/>
    <s v="Autres subventions d'équip. non transf."/>
    <n v="102000"/>
    <n v="101868.74"/>
  </r>
  <r>
    <x v="1"/>
    <x v="0"/>
    <x v="22"/>
    <x v="266"/>
    <n v="16318"/>
    <s v="Autres emprunts obligataires"/>
    <n v="1200000"/>
    <n v="1200000"/>
  </r>
  <r>
    <x v="1"/>
    <x v="0"/>
    <x v="22"/>
    <x v="267"/>
    <n v="1641"/>
    <s v="Emprunts en euros"/>
    <n v="165353225.03999999"/>
    <n v="165143725.91"/>
  </r>
  <r>
    <x v="1"/>
    <x v="0"/>
    <x v="22"/>
    <x v="268"/>
    <n v="16441"/>
    <s v="Opérat° afférentes à l'emprunt"/>
    <n v="5389420.25"/>
    <n v="5389420.25"/>
  </r>
  <r>
    <x v="1"/>
    <x v="0"/>
    <x v="22"/>
    <x v="269"/>
    <n v="16449"/>
    <s v="Opérat° de tirage sur ligne trésorerie"/>
    <n v="21983021.850000001"/>
    <n v="11022857.15"/>
  </r>
  <r>
    <x v="1"/>
    <x v="0"/>
    <x v="22"/>
    <x v="270"/>
    <n v="165"/>
    <s v="Dépôts et cautionnements reçus"/>
    <n v="14771.33"/>
    <n v="8666.26"/>
  </r>
  <r>
    <x v="1"/>
    <x v="0"/>
    <x v="23"/>
    <x v="271"/>
    <n v="275"/>
    <s v="Dépôts et cautionnements versés"/>
    <n v="15228.67"/>
    <n v="10530.58"/>
  </r>
  <r>
    <x v="1"/>
    <x v="0"/>
    <x v="23"/>
    <x v="272"/>
    <n v="2761"/>
    <s v="Créances avances en garanties d'emprunt"/>
    <n v="246200"/>
    <n v="246137.19"/>
  </r>
  <r>
    <x v="1"/>
    <x v="0"/>
    <x v="23"/>
    <x v="273"/>
    <n v="2764"/>
    <s v="Créances sur personnes de droit privé"/>
    <n v="9753800"/>
    <n v="0"/>
  </r>
  <r>
    <x v="1"/>
    <x v="0"/>
    <x v="24"/>
    <x v="274"/>
    <n v="454103"/>
    <s v="Travaux de sécurité pour le compte de tiers (3)"/>
    <n v="1300000"/>
    <n v="168126.12"/>
  </r>
  <r>
    <x v="1"/>
    <x v="0"/>
    <x v="24"/>
    <x v="275"/>
    <n v="454104"/>
    <s v="Travaux de démolition Bar de l'Escalette (3)"/>
    <n v="0"/>
    <n v="0"/>
  </r>
  <r>
    <x v="1"/>
    <x v="0"/>
    <x v="24"/>
    <x v="276"/>
    <n v="454201"/>
    <s v="Mise en sécurité &amp; démolition immeuble 35 rue Cristofol (3)"/>
    <n v="0"/>
    <n v="0"/>
  </r>
  <r>
    <x v="1"/>
    <x v="0"/>
    <x v="24"/>
    <x v="277"/>
    <n v="454203"/>
    <s v="Travaux de sécurité pour le compte de tiers (3)"/>
    <n v="0"/>
    <n v="0"/>
  </r>
  <r>
    <x v="1"/>
    <x v="0"/>
    <x v="24"/>
    <x v="278"/>
    <n v="458103"/>
    <s v="Réalisation du collège Pierre Puget (3)"/>
    <n v="0"/>
    <n v="0"/>
  </r>
  <r>
    <x v="1"/>
    <x v="0"/>
    <x v="24"/>
    <x v="279"/>
    <n v="458104"/>
    <s v="EXTENSION DU RESEAU BASSE TENSION (3)"/>
    <n v="0"/>
    <n v="0"/>
  </r>
  <r>
    <x v="1"/>
    <x v="0"/>
    <x v="24"/>
    <x v="280"/>
    <n v="458106"/>
    <s v="Construction Ecole Polytechnique - Site de Château"/>
    <n v="8110"/>
    <n v="5166.1400000000003"/>
  </r>
  <r>
    <x v="1"/>
    <x v="0"/>
    <x v="24"/>
    <x v="281"/>
    <m/>
    <s v="Gombert (3)"/>
    <m/>
    <m/>
  </r>
  <r>
    <x v="1"/>
    <x v="0"/>
    <x v="24"/>
    <x v="282"/>
    <n v="458107"/>
    <s v="Construction Restructuration Ecole Centrale Château"/>
    <n v="433500"/>
    <n v="278496.61"/>
  </r>
  <r>
    <x v="1"/>
    <x v="0"/>
    <x v="24"/>
    <x v="281"/>
    <m/>
    <s v="Gombert (3)"/>
    <m/>
    <m/>
  </r>
  <r>
    <x v="1"/>
    <x v="0"/>
    <x v="24"/>
    <x v="283"/>
    <n v="458108"/>
    <s v="Ilôt Bernard Dubois - Regroupement des équipes de"/>
    <n v="619488"/>
    <n v="125044.17"/>
  </r>
  <r>
    <x v="1"/>
    <x v="0"/>
    <x v="24"/>
    <x v="284"/>
    <m/>
    <s v="recherche (3)"/>
    <m/>
    <m/>
  </r>
  <r>
    <x v="1"/>
    <x v="0"/>
    <x v="24"/>
    <x v="285"/>
    <n v="458203"/>
    <s v="REALISATION DU COLLEGE PIERRE PUGET (3)"/>
    <n v="0"/>
    <n v="0"/>
  </r>
  <r>
    <x v="1"/>
    <x v="0"/>
    <x v="25"/>
    <x v="286"/>
    <n v="13911"/>
    <s v="Etat et établissements nationaux"/>
    <n v="9410.75"/>
    <n v="9401.24"/>
  </r>
  <r>
    <x v="1"/>
    <x v="0"/>
    <x v="25"/>
    <x v="287"/>
    <n v="13913"/>
    <s v="Sub. transf cpte résult. Départements"/>
    <n v="1532889.68"/>
    <n v="1532889.68"/>
  </r>
  <r>
    <x v="1"/>
    <x v="0"/>
    <x v="25"/>
    <x v="288"/>
    <n v="139151"/>
    <s v="Sub. transf cpte résult. GFP de rattach."/>
    <n v="31896.49"/>
    <n v="31896.49"/>
  </r>
  <r>
    <x v="1"/>
    <x v="0"/>
    <x v="25"/>
    <x v="289"/>
    <n v="13918"/>
    <s v="Autres subventions d'équipement"/>
    <n v="212929.67"/>
    <n v="212929.67"/>
  </r>
  <r>
    <x v="1"/>
    <x v="0"/>
    <x v="25"/>
    <x v="290"/>
    <n v="15112"/>
    <s v="Provisions pour litiges"/>
    <n v="38000"/>
    <n v="38000"/>
  </r>
  <r>
    <x v="1"/>
    <x v="0"/>
    <x v="25"/>
    <x v="291"/>
    <n v="15172"/>
    <s v="Provisions pour garanties d'emprunt"/>
    <n v="246137.19"/>
    <n v="246137.19"/>
  </r>
  <r>
    <x v="1"/>
    <x v="0"/>
    <x v="25"/>
    <x v="292"/>
    <n v="192"/>
    <s v="Plus ou moins-values sur cession immo."/>
    <n v="0"/>
    <n v="682296.06"/>
  </r>
  <r>
    <x v="1"/>
    <x v="0"/>
    <x v="25"/>
    <x v="293"/>
    <n v="4912"/>
    <s v="Prov. dépréc. comptes redevables"/>
    <n v="2077405.9"/>
    <n v="2077405.9"/>
  </r>
  <r>
    <x v="1"/>
    <x v="0"/>
    <x v="25"/>
    <x v="294"/>
    <n v="4962"/>
    <s v="Prov. dépréc. comptes débiteurs divers"/>
    <n v="454733.38"/>
    <n v="454733.38"/>
  </r>
  <r>
    <x v="1"/>
    <x v="0"/>
    <x v="25"/>
    <x v="295"/>
    <n v="458103"/>
    <s v="REALISATION DU COLLEGE PIERRE PUGET"/>
    <n v="0"/>
    <n v="0"/>
  </r>
  <r>
    <x v="1"/>
    <x v="0"/>
    <x v="26"/>
    <x v="219"/>
    <n v="2031"/>
    <s v="Frais d'études"/>
    <n v="10000"/>
    <n v="0"/>
  </r>
  <r>
    <x v="1"/>
    <x v="0"/>
    <x v="26"/>
    <x v="296"/>
    <n v="204412"/>
    <s v="Sub nat org pub - Bâtiments, installat°"/>
    <n v="7000000"/>
    <n v="2857221.2"/>
  </r>
  <r>
    <x v="1"/>
    <x v="0"/>
    <x v="26"/>
    <x v="297"/>
    <n v="204422"/>
    <s v="Sub nat privé - Bâtiments et installat°"/>
    <n v="70000"/>
    <n v="36318.370000000003"/>
  </r>
  <r>
    <x v="1"/>
    <x v="0"/>
    <x v="26"/>
    <x v="221"/>
    <n v="2051"/>
    <s v="Concessions, droits similaires"/>
    <n v="753000"/>
    <n v="478122.46"/>
  </r>
  <r>
    <x v="1"/>
    <x v="0"/>
    <x v="26"/>
    <x v="233"/>
    <n v="2111"/>
    <s v="Terrains nus"/>
    <n v="30000"/>
    <n v="0"/>
  </r>
  <r>
    <x v="1"/>
    <x v="0"/>
    <x v="26"/>
    <x v="234"/>
    <n v="2115"/>
    <s v="Terrains bâtis"/>
    <n v="40000"/>
    <n v="1"/>
  </r>
  <r>
    <x v="1"/>
    <x v="0"/>
    <x v="26"/>
    <x v="235"/>
    <n v="2128"/>
    <s v="Autres agencements et aménagements"/>
    <n v="2030000"/>
    <n v="2013107.12"/>
  </r>
  <r>
    <x v="1"/>
    <x v="0"/>
    <x v="26"/>
    <x v="237"/>
    <n v="21312"/>
    <s v="Bâtiments scolaires"/>
    <n v="425000"/>
    <n v="388984.26"/>
  </r>
  <r>
    <x v="1"/>
    <x v="0"/>
    <x v="26"/>
    <x v="239"/>
    <n v="21318"/>
    <s v="Autres bâtiments publics"/>
    <n v="1295000"/>
    <n v="1290716.21"/>
  </r>
  <r>
    <x v="1"/>
    <x v="0"/>
    <x v="26"/>
    <x v="241"/>
    <n v="2138"/>
    <s v="Autres constructions"/>
    <n v="140000"/>
    <n v="16264.45"/>
  </r>
  <r>
    <x v="1"/>
    <x v="0"/>
    <x v="26"/>
    <x v="242"/>
    <n v="2145"/>
    <s v="Construct° sol autrui - Installat° géné."/>
    <n v="20000"/>
    <n v="15163.75"/>
  </r>
  <r>
    <x v="1"/>
    <x v="0"/>
    <x v="26"/>
    <x v="243"/>
    <n v="2152"/>
    <s v="Installations de voirie"/>
    <n v="1311000"/>
    <n v="1268320.1100000001"/>
  </r>
  <r>
    <x v="1"/>
    <x v="0"/>
    <x v="26"/>
    <x v="245"/>
    <n v="21538"/>
    <s v="Autres réseaux"/>
    <n v="15000"/>
    <n v="14142.98"/>
  </r>
  <r>
    <x v="1"/>
    <x v="0"/>
    <x v="26"/>
    <x v="247"/>
    <n v="21568"/>
    <s v="Autres matériels, outillages incendie"/>
    <n v="1000"/>
    <n v="0"/>
  </r>
  <r>
    <x v="1"/>
    <x v="0"/>
    <x v="26"/>
    <x v="248"/>
    <n v="2158"/>
    <s v="Autres inst.,matériel,outil. techniques"/>
    <n v="1000"/>
    <n v="0"/>
  </r>
  <r>
    <x v="1"/>
    <x v="0"/>
    <x v="26"/>
    <x v="249"/>
    <n v="2161"/>
    <s v="Oeuvres et objets d'art"/>
    <n v="5000"/>
    <n v="4112.6400000000003"/>
  </r>
  <r>
    <x v="1"/>
    <x v="0"/>
    <x v="26"/>
    <x v="251"/>
    <n v="2168"/>
    <s v="Autres collections et oeuvres d'art"/>
    <n v="2000"/>
    <n v="1339.2"/>
  </r>
  <r>
    <x v="1"/>
    <x v="0"/>
    <x v="26"/>
    <x v="252"/>
    <n v="2181"/>
    <s v="Installat° générales, agencements"/>
    <n v="60000"/>
    <n v="48169.86"/>
  </r>
  <r>
    <x v="1"/>
    <x v="0"/>
    <x v="26"/>
    <x v="253"/>
    <n v="2182"/>
    <s v="Matériel de transport"/>
    <n v="1000"/>
    <n v="0"/>
  </r>
  <r>
    <x v="1"/>
    <x v="0"/>
    <x v="26"/>
    <x v="254"/>
    <n v="2183"/>
    <s v="Matériel de bureau et informatique"/>
    <n v="10000"/>
    <n v="0"/>
  </r>
  <r>
    <x v="1"/>
    <x v="0"/>
    <x v="26"/>
    <x v="255"/>
    <n v="2184"/>
    <s v="Mobilier"/>
    <n v="1000"/>
    <n v="0"/>
  </r>
  <r>
    <x v="1"/>
    <x v="0"/>
    <x v="26"/>
    <x v="256"/>
    <n v="2188"/>
    <s v="Autres immobilisations corporelles"/>
    <n v="11000"/>
    <n v="0"/>
  </r>
  <r>
    <x v="1"/>
    <x v="0"/>
    <x v="26"/>
    <x v="257"/>
    <n v="2312"/>
    <s v="Agencements et aménagements de terrains"/>
    <n v="1000000"/>
    <n v="0"/>
  </r>
  <r>
    <x v="1"/>
    <x v="0"/>
    <x v="26"/>
    <x v="258"/>
    <n v="2313"/>
    <s v="Constructions"/>
    <n v="4391000"/>
    <n v="2532750.0699999998"/>
  </r>
  <r>
    <x v="1"/>
    <x v="0"/>
    <x v="26"/>
    <x v="261"/>
    <n v="2316"/>
    <s v="Restauration collections, oeuvres d'art"/>
    <n v="1000"/>
    <n v="0"/>
  </r>
  <r>
    <x v="1"/>
    <x v="0"/>
    <x v="26"/>
    <x v="298"/>
    <n v="2762"/>
    <s v="Créances transfert droit déduct° TVA"/>
    <n v="47000"/>
    <n v="46261.53"/>
  </r>
  <r>
    <x v="1"/>
    <x v="0"/>
    <x v="26"/>
    <x v="299"/>
    <n v="458106"/>
    <s v="Construction Ecole Polytechnique - Site de Château Gombert"/>
    <n v="1000"/>
    <n v="0"/>
  </r>
  <r>
    <x v="1"/>
    <x v="0"/>
    <x v="26"/>
    <x v="300"/>
    <n v="458107"/>
    <s v="Construction Restructuration Ecole Centrale Château Gombert"/>
    <n v="580000"/>
    <n v="580000"/>
  </r>
  <r>
    <x v="1"/>
    <x v="0"/>
    <x v="26"/>
    <x v="301"/>
    <n v="458108"/>
    <s v="Ilôt Bernard Dubois - Regroupement des équipes de recherche"/>
    <n v="2500000"/>
    <n v="1056437.01"/>
  </r>
  <r>
    <x v="1"/>
    <x v="1"/>
    <x v="21"/>
    <x v="302"/>
    <n v="1311"/>
    <s v="Subv. transf. Etat et établ. Nationaux"/>
    <n v="916600"/>
    <n v="0"/>
  </r>
  <r>
    <x v="1"/>
    <x v="1"/>
    <x v="21"/>
    <x v="303"/>
    <n v="1312"/>
    <s v="Subv. transf. Régions"/>
    <n v="10000"/>
    <n v="0"/>
  </r>
  <r>
    <x v="1"/>
    <x v="1"/>
    <x v="21"/>
    <x v="304"/>
    <n v="1313"/>
    <s v="Subv. transf. Départements"/>
    <n v="5228000"/>
    <n v="1201601"/>
  </r>
  <r>
    <x v="1"/>
    <x v="1"/>
    <x v="21"/>
    <x v="305"/>
    <n v="1318"/>
    <s v="Autres subventions d'équipement transf."/>
    <n v="210600"/>
    <n v="1755835.79"/>
  </r>
  <r>
    <x v="1"/>
    <x v="1"/>
    <x v="21"/>
    <x v="264"/>
    <n v="1321"/>
    <s v="Subv. non transf. Etat, établ. nationaux"/>
    <n v="20040947"/>
    <n v="8317047.5899999999"/>
  </r>
  <r>
    <x v="1"/>
    <x v="1"/>
    <x v="21"/>
    <x v="306"/>
    <n v="1322"/>
    <s v="Subv. non transf. Régions"/>
    <n v="1199625"/>
    <n v="388874.5"/>
  </r>
  <r>
    <x v="1"/>
    <x v="1"/>
    <x v="21"/>
    <x v="307"/>
    <n v="1323"/>
    <s v="Subv. non transf. Départements"/>
    <n v="29793020"/>
    <n v="21619318.940000001"/>
  </r>
  <r>
    <x v="1"/>
    <x v="1"/>
    <x v="21"/>
    <x v="308"/>
    <n v="13251"/>
    <s v="Subv. non transf. GFP de rattachement"/>
    <n v="50000"/>
    <n v="50000"/>
  </r>
  <r>
    <x v="1"/>
    <x v="1"/>
    <x v="21"/>
    <x v="309"/>
    <n v="13258"/>
    <s v="Subv. non transf. Autres groupements"/>
    <n v="2624239"/>
    <n v="1592295.53"/>
  </r>
  <r>
    <x v="1"/>
    <x v="1"/>
    <x v="21"/>
    <x v="265"/>
    <n v="1328"/>
    <s v="Autres subventions d'équip. non transf."/>
    <n v="1492649"/>
    <n v="1682609.33"/>
  </r>
  <r>
    <x v="1"/>
    <x v="1"/>
    <x v="27"/>
    <x v="310"/>
    <n v="16311"/>
    <s v="Emprunt obligataire remboursable in fine"/>
    <n v="0"/>
    <n v="30000000"/>
  </r>
  <r>
    <x v="1"/>
    <x v="1"/>
    <x v="27"/>
    <x v="267"/>
    <n v="1641"/>
    <s v="Emprunts en euros"/>
    <n v="128300000"/>
    <n v="49175007"/>
  </r>
  <r>
    <x v="1"/>
    <x v="1"/>
    <x v="27"/>
    <x v="269"/>
    <n v="16449"/>
    <s v="Opérat° de tirage sur ligne trésorerie"/>
    <n v="21983021.850000001"/>
    <n v="11022857.15"/>
  </r>
  <r>
    <x v="1"/>
    <x v="1"/>
    <x v="28"/>
    <x v="219"/>
    <n v="2031"/>
    <s v="Frais d'études"/>
    <n v="104000"/>
    <n v="109239.78"/>
  </r>
  <r>
    <x v="1"/>
    <x v="1"/>
    <x v="28"/>
    <x v="221"/>
    <n v="2051"/>
    <s v="Concessions, droits similaires"/>
    <n v="43000"/>
    <n v="42120"/>
  </r>
  <r>
    <x v="1"/>
    <x v="1"/>
    <x v="29"/>
    <x v="223"/>
    <n v="2041582"/>
    <s v="Autres grpts - Bâtiments et installat°"/>
    <n v="4000"/>
    <n v="3092.66"/>
  </r>
  <r>
    <x v="1"/>
    <x v="1"/>
    <x v="29"/>
    <x v="232"/>
    <n v="20422"/>
    <s v="Privé : Bâtiments, installations"/>
    <n v="15000"/>
    <n v="1136479.54"/>
  </r>
  <r>
    <x v="1"/>
    <x v="1"/>
    <x v="30"/>
    <x v="234"/>
    <n v="2115"/>
    <s v="Terrains bâtis"/>
    <n v="100"/>
    <n v="45.52"/>
  </r>
  <r>
    <x v="1"/>
    <x v="1"/>
    <x v="30"/>
    <x v="241"/>
    <n v="2138"/>
    <s v="Autres constructions"/>
    <n v="200"/>
    <n v="177.57"/>
  </r>
  <r>
    <x v="1"/>
    <x v="1"/>
    <x v="30"/>
    <x v="256"/>
    <n v="2188"/>
    <s v="Autres immobilisations corporelles"/>
    <n v="100"/>
    <n v="543.64"/>
  </r>
  <r>
    <x v="1"/>
    <x v="1"/>
    <x v="31"/>
    <x v="311"/>
    <n v="237"/>
    <s v="Avances versées commandes immo. corpo."/>
    <n v="300000"/>
    <n v="300000"/>
  </r>
  <r>
    <x v="1"/>
    <x v="1"/>
    <x v="31"/>
    <x v="263"/>
    <n v="238"/>
    <s v="Avances versées commandes immo. incorp."/>
    <n v="100000"/>
    <n v="100000"/>
  </r>
  <r>
    <x v="1"/>
    <x v="1"/>
    <x v="32"/>
    <x v="312"/>
    <n v="10222"/>
    <s v="FCTVA"/>
    <n v="19000000"/>
    <n v="24904375.98"/>
  </r>
  <r>
    <x v="1"/>
    <x v="1"/>
    <x v="32"/>
    <x v="313"/>
    <n v="10251"/>
    <s v="Dons et legs en capital"/>
    <n v="29000"/>
    <n v="28097.43"/>
  </r>
  <r>
    <x v="1"/>
    <x v="1"/>
    <x v="32"/>
    <x v="314"/>
    <n v="1068"/>
    <s v="Excédents de fonctionnement capitalisés"/>
    <n v="130160344.44"/>
    <n v="130160344.44"/>
  </r>
  <r>
    <x v="1"/>
    <x v="1"/>
    <x v="33"/>
    <x v="270"/>
    <n v="165"/>
    <s v="Dépôts et cautionnements reçus"/>
    <n v="11000"/>
    <n v="17505.84"/>
  </r>
  <r>
    <x v="1"/>
    <x v="1"/>
    <x v="23"/>
    <x v="315"/>
    <n v="274"/>
    <s v="Prêts"/>
    <n v="18161000"/>
    <n v="18160843.859999999"/>
  </r>
  <r>
    <x v="1"/>
    <x v="1"/>
    <x v="23"/>
    <x v="272"/>
    <n v="2761"/>
    <s v="Créances avances en garanties d'emprunt"/>
    <n v="246200"/>
    <n v="246137.19"/>
  </r>
  <r>
    <x v="1"/>
    <x v="1"/>
    <x v="23"/>
    <x v="298"/>
    <n v="2762"/>
    <s v="Créances transfert droit déduct° TVA"/>
    <n v="47000"/>
    <n v="46261.53"/>
  </r>
  <r>
    <x v="1"/>
    <x v="1"/>
    <x v="23"/>
    <x v="316"/>
    <n v="276351"/>
    <s v="Créance GFP de rattachement"/>
    <n v="2451142.13"/>
    <n v="1731897.13"/>
  </r>
  <r>
    <x v="1"/>
    <x v="1"/>
    <x v="34"/>
    <x v="317"/>
    <n v="454201"/>
    <s v="Mise en sécurité et démolition immeuble 35 rue Cristofol (2)"/>
    <n v="0"/>
    <n v="0"/>
  </r>
  <r>
    <x v="1"/>
    <x v="1"/>
    <x v="34"/>
    <x v="318"/>
    <n v="454202"/>
    <s v="Travaux d'urgence glissement de terrain SCI La Valentelle (2)"/>
    <n v="2971635"/>
    <n v="0"/>
  </r>
  <r>
    <x v="1"/>
    <x v="1"/>
    <x v="34"/>
    <x v="319"/>
    <n v="454203"/>
    <s v="Travaux de sécurité pour le compte de tiers (2)"/>
    <n v="259369.32"/>
    <n v="37784.080000000002"/>
  </r>
  <r>
    <x v="1"/>
    <x v="1"/>
    <x v="34"/>
    <x v="320"/>
    <n v="458203"/>
    <s v="Réalisation du collège Pierre Puget (2)"/>
    <n v="0"/>
    <n v="0"/>
  </r>
  <r>
    <x v="1"/>
    <x v="1"/>
    <x v="34"/>
    <x v="321"/>
    <n v="458204"/>
    <s v="Extension du réseau basse tension (2)"/>
    <n v="0"/>
    <n v="0"/>
  </r>
  <r>
    <x v="1"/>
    <x v="1"/>
    <x v="34"/>
    <x v="322"/>
    <n v="458205"/>
    <s v="Nécropole des Vaudrans caveaux (2)"/>
    <n v="350000"/>
    <n v="350000"/>
  </r>
  <r>
    <x v="1"/>
    <x v="1"/>
    <x v="34"/>
    <x v="323"/>
    <n v="458206"/>
    <s v="Construction Ecole Polytechnique - Site de Château"/>
    <n v="0"/>
    <n v="0"/>
  </r>
  <r>
    <x v="1"/>
    <x v="1"/>
    <x v="34"/>
    <x v="324"/>
    <m/>
    <s v="Gombert (2)"/>
    <m/>
    <m/>
  </r>
  <r>
    <x v="1"/>
    <x v="1"/>
    <x v="34"/>
    <x v="325"/>
    <n v="458207"/>
    <s v="Construction Restructuration Ecole Centrale Château_x000a_Gombert (2)"/>
    <n v="434000"/>
    <n v="255710"/>
  </r>
  <r>
    <x v="1"/>
    <x v="1"/>
    <x v="34"/>
    <x v="326"/>
    <n v="458208"/>
    <s v="Ilôt Bernard Dubois - Regroupement des équipes de recherche (2)"/>
    <n v="619000"/>
    <n v="609796.34"/>
  </r>
  <r>
    <x v="1"/>
    <x v="1"/>
    <x v="35"/>
    <x v="327"/>
    <n v="21"/>
    <s v="Virement de la sect° de fonctionnement"/>
    <n v="164194000"/>
    <m/>
  </r>
  <r>
    <x v="1"/>
    <x v="1"/>
    <x v="36"/>
    <x v="290"/>
    <n v="15112"/>
    <s v="Provisions pour litiges"/>
    <n v="2037593.95"/>
    <n v="2037593.95"/>
  </r>
  <r>
    <x v="1"/>
    <x v="1"/>
    <x v="36"/>
    <x v="291"/>
    <n v="15172"/>
    <s v="Provisions pour garanties d'emprunt"/>
    <n v="386759.96"/>
    <n v="386759.96"/>
  </r>
  <r>
    <x v="1"/>
    <x v="1"/>
    <x v="36"/>
    <x v="292"/>
    <n v="192"/>
    <s v="Plus ou moins-values sur cession immo."/>
    <n v="0"/>
    <n v="4056797.49"/>
  </r>
  <r>
    <x v="1"/>
    <x v="1"/>
    <x v="36"/>
    <x v="233"/>
    <n v="2111"/>
    <s v="Terrains nus"/>
    <n v="0"/>
    <n v="403113.92"/>
  </r>
  <r>
    <x v="1"/>
    <x v="1"/>
    <x v="36"/>
    <x v="234"/>
    <n v="2115"/>
    <s v="Terrains bâtis"/>
    <n v="0"/>
    <n v="211266.42"/>
  </r>
  <r>
    <x v="1"/>
    <x v="1"/>
    <x v="36"/>
    <x v="235"/>
    <n v="2128"/>
    <s v="Autres agencements et aménagements"/>
    <n v="0"/>
    <n v="470033.59"/>
  </r>
  <r>
    <x v="1"/>
    <x v="1"/>
    <x v="36"/>
    <x v="239"/>
    <n v="21318"/>
    <s v="Autres bâtiments publics"/>
    <n v="0"/>
    <n v="259571.43"/>
  </r>
  <r>
    <x v="1"/>
    <x v="1"/>
    <x v="36"/>
    <x v="328"/>
    <n v="2132"/>
    <s v="Immeubles de rapport"/>
    <n v="0"/>
    <n v="32208.91"/>
  </r>
  <r>
    <x v="1"/>
    <x v="1"/>
    <x v="36"/>
    <x v="241"/>
    <n v="2138"/>
    <s v="Autres constructions"/>
    <n v="0"/>
    <n v="420912.14"/>
  </r>
  <r>
    <x v="1"/>
    <x v="1"/>
    <x v="36"/>
    <x v="329"/>
    <n v="21571"/>
    <s v="Matériel roulant"/>
    <n v="0"/>
    <n v="4954.59"/>
  </r>
  <r>
    <x v="1"/>
    <x v="1"/>
    <x v="36"/>
    <x v="253"/>
    <n v="2182"/>
    <s v="Matériel de transport"/>
    <n v="0"/>
    <n v="21543.72"/>
  </r>
  <r>
    <x v="1"/>
    <x v="1"/>
    <x v="36"/>
    <x v="256"/>
    <n v="2188"/>
    <s v="Autres immobilisations corporelles"/>
    <n v="0"/>
    <n v="57930.62"/>
  </r>
  <r>
    <x v="1"/>
    <x v="1"/>
    <x v="36"/>
    <x v="330"/>
    <n v="261"/>
    <s v="Titres de participation"/>
    <n v="0"/>
    <n v="3425210.23"/>
  </r>
  <r>
    <x v="1"/>
    <x v="1"/>
    <x v="36"/>
    <x v="331"/>
    <n v="28031"/>
    <s v="Frais d'études"/>
    <n v="279000"/>
    <n v="277694.74"/>
  </r>
  <r>
    <x v="1"/>
    <x v="1"/>
    <x v="36"/>
    <x v="332"/>
    <n v="28033"/>
    <s v="Frais d'insertion"/>
    <n v="6000"/>
    <n v="3251.83"/>
  </r>
  <r>
    <x v="1"/>
    <x v="1"/>
    <x v="36"/>
    <x v="333"/>
    <n v="2804112"/>
    <s v="Subv. Etat : Bâtiments, installations"/>
    <n v="1304192.74"/>
    <n v="1304192.74"/>
  </r>
  <r>
    <x v="1"/>
    <x v="1"/>
    <x v="36"/>
    <x v="334"/>
    <n v="2804122"/>
    <s v="Subv.Régions : Bâtiments, installations"/>
    <n v="219115.66"/>
    <n v="219115.66"/>
  </r>
  <r>
    <x v="1"/>
    <x v="1"/>
    <x v="36"/>
    <x v="335"/>
    <n v="2804132"/>
    <s v="Subv. Dpt : Bâtiments, installations"/>
    <n v="118375.44"/>
    <n v="118375.44"/>
  </r>
  <r>
    <x v="1"/>
    <x v="1"/>
    <x v="36"/>
    <x v="336"/>
    <n v="28041512"/>
    <s v="GFP rat : Bâtiments, installations"/>
    <n v="493117.48"/>
    <n v="493117.48"/>
  </r>
  <r>
    <x v="1"/>
    <x v="1"/>
    <x v="36"/>
    <x v="337"/>
    <n v="28041582"/>
    <s v="GFP : Bâtiments, installations"/>
    <n v="2889972.76"/>
    <n v="2889972.76"/>
  </r>
  <r>
    <x v="1"/>
    <x v="1"/>
    <x v="36"/>
    <x v="338"/>
    <n v="28041622"/>
    <s v="CCAS : Bâtiments, installations"/>
    <n v="63531.58"/>
    <n v="63531.58"/>
  </r>
  <r>
    <x v="1"/>
    <x v="1"/>
    <x v="36"/>
    <x v="339"/>
    <n v="28041642"/>
    <s v="IC : Bâtiments, installations"/>
    <n v="900"/>
    <n v="900"/>
  </r>
  <r>
    <x v="1"/>
    <x v="1"/>
    <x v="36"/>
    <x v="340"/>
    <n v="2804171"/>
    <s v="Autres EPL : Bien mobilier, matériel"/>
    <n v="9200"/>
    <n v="9200"/>
  </r>
  <r>
    <x v="1"/>
    <x v="1"/>
    <x v="36"/>
    <x v="341"/>
    <n v="2804172"/>
    <s v="Autres EPL : Bâtiments, installations"/>
    <n v="4632324.8099999996"/>
    <n v="4632324.8099999996"/>
  </r>
  <r>
    <x v="1"/>
    <x v="1"/>
    <x v="36"/>
    <x v="342"/>
    <n v="2804181"/>
    <s v="Autres org pub - Biens mob, mat, études"/>
    <n v="477055.28"/>
    <n v="477055.28"/>
  </r>
  <r>
    <x v="1"/>
    <x v="1"/>
    <x v="36"/>
    <x v="343"/>
    <n v="2804182"/>
    <s v="Autres org pub - Bâtiments et installat°"/>
    <n v="6073641.4400000004"/>
    <n v="6073641.4400000004"/>
  </r>
  <r>
    <x v="1"/>
    <x v="1"/>
    <x v="36"/>
    <x v="344"/>
    <n v="2804183"/>
    <s v="Autres org pub-Proj infrastruct int nat."/>
    <n v="69999.990000000005"/>
    <n v="69999.990000000005"/>
  </r>
  <r>
    <x v="1"/>
    <x v="1"/>
    <x v="36"/>
    <x v="345"/>
    <n v="280421"/>
    <s v="Privé : Bien mobilier, matériel"/>
    <n v="125369.39"/>
    <n v="125369.39"/>
  </r>
  <r>
    <x v="1"/>
    <x v="1"/>
    <x v="36"/>
    <x v="346"/>
    <n v="280422"/>
    <s v="Privé : Bâtiments, installations"/>
    <n v="8262515.3799999999"/>
    <n v="8261767.4000000004"/>
  </r>
  <r>
    <x v="1"/>
    <x v="1"/>
    <x v="36"/>
    <x v="347"/>
    <n v="2804411"/>
    <s v="Sub nat org pub - Biens mob, mat, études"/>
    <n v="17318.03"/>
    <n v="17318.03"/>
  </r>
  <r>
    <x v="1"/>
    <x v="1"/>
    <x v="36"/>
    <x v="348"/>
    <n v="2804412"/>
    <s v="Sub nat org pub - Bâtiments, installat°"/>
    <n v="2408069.5"/>
    <n v="2408069.5"/>
  </r>
  <r>
    <x v="1"/>
    <x v="1"/>
    <x v="36"/>
    <x v="349"/>
    <n v="2804422"/>
    <s v="Sub nat privé - Bâtiments et installat°"/>
    <n v="80698.899999999994"/>
    <n v="80698.899999999994"/>
  </r>
  <r>
    <x v="1"/>
    <x v="1"/>
    <x v="36"/>
    <x v="350"/>
    <n v="28051"/>
    <s v="Concessions et droits similaires"/>
    <n v="6077769.5599999996"/>
    <n v="6077769.5599999996"/>
  </r>
  <r>
    <x v="1"/>
    <x v="1"/>
    <x v="36"/>
    <x v="351"/>
    <n v="28128"/>
    <s v="Autres aménagements de terrains"/>
    <n v="3137.9"/>
    <n v="3137.9"/>
  </r>
  <r>
    <x v="1"/>
    <x v="1"/>
    <x v="36"/>
    <x v="352"/>
    <n v="281318"/>
    <s v="Autres bâtiments publics"/>
    <n v="1319667.03"/>
    <n v="1319667.03"/>
  </r>
  <r>
    <x v="1"/>
    <x v="1"/>
    <x v="36"/>
    <x v="353"/>
    <n v="281561"/>
    <s v="Matériel roulant"/>
    <n v="4752972.12"/>
    <n v="4752972.12"/>
  </r>
  <r>
    <x v="1"/>
    <x v="1"/>
    <x v="36"/>
    <x v="354"/>
    <n v="281568"/>
    <s v="Autres matériels, outillages incendie"/>
    <n v="1808389.01"/>
    <n v="1808147.27"/>
  </r>
  <r>
    <x v="1"/>
    <x v="1"/>
    <x v="36"/>
    <x v="355"/>
    <n v="28158"/>
    <s v="Autres installat°, matériel et outillage"/>
    <n v="1556690.8"/>
    <n v="1556690.8"/>
  </r>
  <r>
    <x v="1"/>
    <x v="1"/>
    <x v="36"/>
    <x v="356"/>
    <n v="28181"/>
    <s v="Installations générales, aménagt divers"/>
    <n v="276749.81"/>
    <n v="276749.81"/>
  </r>
  <r>
    <x v="1"/>
    <x v="1"/>
    <x v="36"/>
    <x v="357"/>
    <n v="28182"/>
    <s v="Matériel de transport"/>
    <n v="1946673.98"/>
    <n v="1946673.98"/>
  </r>
  <r>
    <x v="1"/>
    <x v="1"/>
    <x v="36"/>
    <x v="358"/>
    <n v="28183"/>
    <s v="Matériel de bureau et informatique"/>
    <n v="3620784.58"/>
    <n v="3620250.64"/>
  </r>
  <r>
    <x v="1"/>
    <x v="1"/>
    <x v="36"/>
    <x v="359"/>
    <n v="28184"/>
    <s v="Mobilier"/>
    <n v="3252171.34"/>
    <n v="3245006.62"/>
  </r>
  <r>
    <x v="1"/>
    <x v="1"/>
    <x v="36"/>
    <x v="360"/>
    <n v="28188"/>
    <s v="Autres immo. corporelles"/>
    <n v="5339836.84"/>
    <n v="5338626.32"/>
  </r>
  <r>
    <x v="1"/>
    <x v="1"/>
    <x v="36"/>
    <x v="293"/>
    <n v="4912"/>
    <s v="Prov. dépréc. comptes redevables"/>
    <n v="1491679.16"/>
    <n v="1491679.16"/>
  </r>
  <r>
    <x v="1"/>
    <x v="1"/>
    <x v="36"/>
    <x v="294"/>
    <n v="4962"/>
    <s v="Prov. dépréc. comptes débiteurs divers"/>
    <n v="246137.19"/>
    <n v="246137.19"/>
  </r>
  <r>
    <x v="1"/>
    <x v="1"/>
    <x v="37"/>
    <x v="264"/>
    <n v="1321"/>
    <s v="Subv. non transf. Etat, établ. nationaux"/>
    <n v="1201000"/>
    <n v="1200833.3700000001"/>
  </r>
  <r>
    <x v="1"/>
    <x v="1"/>
    <x v="37"/>
    <x v="308"/>
    <n v="13251"/>
    <s v="Subv. non transf. GFP de rattachement"/>
    <n v="30000"/>
    <n v="0"/>
  </r>
  <r>
    <x v="1"/>
    <x v="1"/>
    <x v="37"/>
    <x v="265"/>
    <n v="1328"/>
    <s v="Autres subventions d'équip. non transf."/>
    <n v="160000"/>
    <n v="1"/>
  </r>
  <r>
    <x v="1"/>
    <x v="1"/>
    <x v="37"/>
    <x v="219"/>
    <n v="2031"/>
    <s v="Frais d'études"/>
    <n v="2350000"/>
    <n v="2326787.38"/>
  </r>
  <r>
    <x v="1"/>
    <x v="1"/>
    <x v="37"/>
    <x v="220"/>
    <n v="2033"/>
    <s v="Frais d'insertion"/>
    <n v="50000"/>
    <n v="21599.38"/>
  </r>
  <r>
    <x v="1"/>
    <x v="1"/>
    <x v="37"/>
    <x v="233"/>
    <n v="2111"/>
    <s v="Terrains nus"/>
    <n v="545000"/>
    <n v="576473.05000000005"/>
  </r>
  <r>
    <x v="1"/>
    <x v="1"/>
    <x v="37"/>
    <x v="234"/>
    <n v="2115"/>
    <s v="Terrains bâtis"/>
    <n v="2260000"/>
    <n v="2253420.52"/>
  </r>
  <r>
    <x v="1"/>
    <x v="1"/>
    <x v="37"/>
    <x v="235"/>
    <n v="2128"/>
    <s v="Autres agencements et aménagements"/>
    <n v="170000"/>
    <n v="63646"/>
  </r>
  <r>
    <x v="1"/>
    <x v="1"/>
    <x v="37"/>
    <x v="237"/>
    <n v="21312"/>
    <s v="Bâtiments scolaires"/>
    <n v="20000"/>
    <n v="0"/>
  </r>
  <r>
    <x v="1"/>
    <x v="1"/>
    <x v="37"/>
    <x v="239"/>
    <n v="21318"/>
    <s v="Autres bâtiments publics"/>
    <n v="4075000"/>
    <n v="46261.53"/>
  </r>
  <r>
    <x v="1"/>
    <x v="1"/>
    <x v="37"/>
    <x v="240"/>
    <n v="2135"/>
    <s v="Installations générales, agencements"/>
    <n v="10000"/>
    <n v="0"/>
  </r>
  <r>
    <x v="1"/>
    <x v="1"/>
    <x v="37"/>
    <x v="241"/>
    <n v="2138"/>
    <s v="Autres constructions"/>
    <n v="10000"/>
    <n v="0"/>
  </r>
  <r>
    <x v="1"/>
    <x v="1"/>
    <x v="37"/>
    <x v="311"/>
    <n v="237"/>
    <s v="Avances versées commandes immo. corpo."/>
    <n v="20000"/>
    <n v="0"/>
  </r>
  <r>
    <x v="1"/>
    <x v="1"/>
    <x v="37"/>
    <x v="263"/>
    <n v="238"/>
    <s v="Avances versées commandes immo. incorp."/>
    <n v="8750000"/>
    <n v="4521972.9800000004"/>
  </r>
  <r>
    <x v="1"/>
    <x v="1"/>
    <x v="37"/>
    <x v="273"/>
    <n v="2764"/>
    <s v="Créances sur personnes de droit privé"/>
    <n v="2100000"/>
    <n v="1636437.01"/>
  </r>
  <r>
    <x v="1"/>
    <x v="1"/>
    <x v="37"/>
    <x v="361"/>
    <n v="454203"/>
    <s v="Travaux de sécurité pour le compte de tiers"/>
    <n v="0"/>
    <n v="0"/>
  </r>
  <r>
    <x v="1"/>
    <x v="1"/>
    <x v="37"/>
    <x v="362"/>
    <n v="454205"/>
    <s v="Études et travaux de mise en sécurité sur terrains instables"/>
    <n v="0"/>
    <n v="0"/>
  </r>
  <r>
    <x v="1"/>
    <x v="1"/>
    <x v="37"/>
    <x v="363"/>
    <n v="458201"/>
    <s v="Aménagement de locaux pour le PC circulation"/>
    <n v="0"/>
    <n v="0"/>
  </r>
  <r>
    <x v="1"/>
    <x v="1"/>
    <x v="37"/>
    <x v="364"/>
    <n v="458206"/>
    <s v="Construction Ecole Polytechnique - Site de Château Gombert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s v="6042 - Achats prestat° services (hors terrains)"/>
    <x v="0"/>
    <n v="268541.88"/>
  </r>
  <r>
    <s v="605 - Achats matériel, équipements et travaux"/>
    <x v="1"/>
    <n v="26346.959999999999"/>
  </r>
  <r>
    <s v="60611 - Eau et assainissement"/>
    <x v="2"/>
    <n v="5073133.59"/>
  </r>
  <r>
    <s v="60612 - Energie - Electricité"/>
    <x v="2"/>
    <n v="28103937.010000002"/>
  </r>
  <r>
    <s v="60621 - Combustibles"/>
    <x v="2"/>
    <n v="110806.81"/>
  </r>
  <r>
    <s v="60622 - Carburants"/>
    <x v="2"/>
    <n v="2281815.7999999998"/>
  </r>
  <r>
    <s v="60623 - Alimentation"/>
    <x v="2"/>
    <n v="2500540.9900000002"/>
  </r>
  <r>
    <s v="60628 - Autres fournitures non stockées"/>
    <x v="2"/>
    <n v="524111.73"/>
  </r>
  <r>
    <s v="60631 - Fournitures d'entretien"/>
    <x v="2"/>
    <n v="966094.52"/>
  </r>
  <r>
    <s v="60632 - Fournitures de petit équipement"/>
    <x v="2"/>
    <n v="4077236.69"/>
  </r>
  <r>
    <s v="60636 - Vêtements de travail"/>
    <x v="2"/>
    <n v="1640551.85"/>
  </r>
  <r>
    <s v="6064 - Fournitures administratives"/>
    <x v="2"/>
    <n v="299456.53999999998"/>
  </r>
  <r>
    <s v="6065 - Livres, disques, ... (médiathèque)"/>
    <x v="2"/>
    <n v="1054127.31"/>
  </r>
  <r>
    <s v="6067 - Fournitures scolaires"/>
    <x v="2"/>
    <n v="2941284.05"/>
  </r>
  <r>
    <s v="6068 - Autres matières et fournitures"/>
    <x v="2"/>
    <n v="3150025.19"/>
  </r>
  <r>
    <s v="611 - Contrats de prestations de services"/>
    <x v="3"/>
    <n v="20766827"/>
  </r>
  <r>
    <s v="6132 - Locations immobilières"/>
    <x v="4"/>
    <n v="14707763.58"/>
  </r>
  <r>
    <s v="6135 - Locations mobilières"/>
    <x v="4"/>
    <n v="1324302.9099999999"/>
  </r>
  <r>
    <s v="614 - Charges locatives et de copropriété"/>
    <x v="5"/>
    <n v="3466707.32"/>
  </r>
  <r>
    <s v="61521 - Entretien terrains"/>
    <x v="6"/>
    <n v="3962233.84"/>
  </r>
  <r>
    <s v="615221 - Entretien, réparations bâtiments publics"/>
    <x v="6"/>
    <n v="3493607.45"/>
  </r>
  <r>
    <s v="615228 - Entretien, réparations autres bâtiments"/>
    <x v="6"/>
    <n v="1926869.61"/>
  </r>
  <r>
    <s v="615231 - Entretien, réparations voiries"/>
    <x v="6"/>
    <n v="12927.82"/>
  </r>
  <r>
    <s v="615232 - Entretien, réparations réseaux"/>
    <x v="6"/>
    <n v="1824976.54"/>
  </r>
  <r>
    <s v="61551 - Entretien matériel roulant"/>
    <x v="6"/>
    <n v="1000203.02"/>
  </r>
  <r>
    <s v="61558 - Entretien autres biens mobiliers"/>
    <x v="6"/>
    <n v="858127.54"/>
  </r>
  <r>
    <s v="6156 - Maintenance"/>
    <x v="6"/>
    <n v="8322337.6900000004"/>
  </r>
  <r>
    <s v="6161 - Multirisques"/>
    <x v="7"/>
    <n v="1875343.95"/>
  </r>
  <r>
    <s v="617 - Etudes et recherches"/>
    <x v="8"/>
    <n v="263478.71000000002"/>
  </r>
  <r>
    <s v="6182 - Documentation générale et technique"/>
    <x v="9"/>
    <n v="647790.81000000006"/>
  </r>
  <r>
    <s v="6184 - Versements à des organismes de formation"/>
    <x v="10"/>
    <n v="1184729.06"/>
  </r>
  <r>
    <s v="6185 - Frais de colloques et de séminaires"/>
    <x v="9"/>
    <n v="850"/>
  </r>
  <r>
    <s v="6188 - Autres frais divers"/>
    <x v="9"/>
    <n v="305124.40000000002"/>
  </r>
  <r>
    <s v="6225 - Indemnités aux comptable et régisseurs"/>
    <x v="11"/>
    <n v="220"/>
  </r>
  <r>
    <s v="6226 - Honoraires"/>
    <x v="12"/>
    <n v="592778.77"/>
  </r>
  <r>
    <s v="6227 - Frais d'actes et de contentieux"/>
    <x v="12"/>
    <n v="45419.53"/>
  </r>
  <r>
    <s v="6228 - Divers"/>
    <x v="12"/>
    <n v="10501784.65"/>
  </r>
  <r>
    <s v="6231 - Annonces et insertions"/>
    <x v="13"/>
    <n v="2916183.32"/>
  </r>
  <r>
    <s v="6232 - Fêtes et cérémonies"/>
    <x v="14"/>
    <n v="1407272.86"/>
  </r>
  <r>
    <s v="6233 - Foires et expositions"/>
    <x v="14"/>
    <n v="3309045.19"/>
  </r>
  <r>
    <s v="6236 - Catalogues et imprimés"/>
    <x v="14"/>
    <n v="352693.37"/>
  </r>
  <r>
    <s v="6238 - Divers"/>
    <x v="14"/>
    <n v="1306322.3500000001"/>
  </r>
  <r>
    <s v="6241 - Transports de biens"/>
    <x v="15"/>
    <n v="1392194.53"/>
  </r>
  <r>
    <s v="6247 - Transports collectifs"/>
    <x v="16"/>
    <n v="1727266.27"/>
  </r>
  <r>
    <s v="6248 - Divers"/>
    <x v="16"/>
    <n v="121781.98"/>
  </r>
  <r>
    <s v="6251 - Voyages et déplacements"/>
    <x v="17"/>
    <n v="35055.83"/>
  </r>
  <r>
    <s v="6255 - Frais de déménagement"/>
    <x v="18"/>
    <n v="115884.08"/>
  </r>
  <r>
    <s v="6256 - Missions"/>
    <x v="18"/>
    <n v="371491.9"/>
  </r>
  <r>
    <s v="6257 - Réceptions"/>
    <x v="18"/>
    <n v="459288.05"/>
  </r>
  <r>
    <s v="6261 - Frais d'affranchissement"/>
    <x v="19"/>
    <n v="1027262.48"/>
  </r>
  <r>
    <s v="6262 - Frais de télécommunications"/>
    <x v="20"/>
    <n v="4214005.3899999997"/>
  </r>
  <r>
    <s v="627 - Services bancaires et assimilés"/>
    <x v="21"/>
    <n v="2427389.7000000002"/>
  </r>
  <r>
    <s v="6281 - Concours divers (cotisations)"/>
    <x v="22"/>
    <n v="436089.29"/>
  </r>
  <r>
    <s v="6282 - Frais de gardiennage (églises, forêts, ."/>
    <x v="23"/>
    <n v="8040956.4400000004"/>
  </r>
  <r>
    <s v="6283 - Frais de nettoyage des locaux"/>
    <x v="23"/>
    <n v="5262779.97"/>
  </r>
  <r>
    <s v="6284 - Redevances pour services rendus"/>
    <x v="23"/>
    <n v="98261.13"/>
  </r>
  <r>
    <s v="62872 - Remb. frais au budget annexe"/>
    <x v="23"/>
    <n v="447061.05"/>
  </r>
  <r>
    <s v="62876 - Remb. frais à un GFP de rattachement"/>
    <x v="24"/>
    <n v="1883002.25"/>
  </r>
  <r>
    <s v="62878 - Remb. frais à d'autres organismes"/>
    <x v="25"/>
    <n v="1155.07"/>
  </r>
  <r>
    <s v="6288 - Autres services extérieurs"/>
    <x v="26"/>
    <n v="3418333.65"/>
  </r>
  <r>
    <s v="63512 - Taxes foncières"/>
    <x v="27"/>
    <n v="2408642.2400000002"/>
  </r>
  <r>
    <s v="63513 - Autres impôts locaux"/>
    <x v="28"/>
    <n v="246824"/>
  </r>
  <r>
    <s v="6353 - Impôts indirects"/>
    <x v="28"/>
    <n v="11288"/>
  </r>
  <r>
    <s v="6354 - Droits d'enregistrement et de timbre"/>
    <x v="28"/>
    <n v="0"/>
  </r>
  <r>
    <s v="6355 - Taxes et impôts sur les véhicules"/>
    <x v="28"/>
    <n v="4712"/>
  </r>
  <r>
    <s v="6358 - Autres droits"/>
    <x v="28"/>
    <n v="17969"/>
  </r>
  <r>
    <s v="637 - Autres impôts, taxes (autres organismes)"/>
    <x v="29"/>
    <n v="22985.91999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71">
  <r>
    <x v="0"/>
    <x v="0"/>
    <n v="1978"/>
    <s v="P"/>
    <s v="CONST 40 LOGTS ZAC DU FRI"/>
    <s v="CDC"/>
    <n v="38630.58"/>
    <n v="0"/>
    <n v="0"/>
    <s v="A"/>
    <s v="F"/>
    <s v="FIXE"/>
    <n v="2.7639999999999998"/>
    <s v="F"/>
    <s v="FIXE"/>
    <n v="3.6"/>
    <s v="A-1"/>
    <m/>
    <n v="66.19"/>
    <n v="1839.4"/>
  </r>
  <r>
    <x v="0"/>
    <x v="0"/>
    <n v="1979"/>
    <s v="P"/>
    <s v="CONST 40 LOGTS ZAC DU FRI"/>
    <s v="CDC"/>
    <n v="53204.71"/>
    <n v="2517.33"/>
    <n v="0"/>
    <s v="A"/>
    <s v="F"/>
    <s v="FIXE"/>
    <n v="3.093"/>
    <s v="F"/>
    <s v="FIXE"/>
    <n v="3.6"/>
    <s v="A-1"/>
    <m/>
    <n v="178.09"/>
    <n v="2429.75"/>
  </r>
  <r>
    <x v="0"/>
    <x v="0"/>
    <n v="1978"/>
    <s v="P"/>
    <s v="UN LOGEMENT 17 RUE PUITDU"/>
    <s v="CDC"/>
    <n v="60781.42"/>
    <n v="8770.26"/>
    <n v="4"/>
    <s v="A"/>
    <s v="F"/>
    <s v="FIXE"/>
    <n v="1.042"/>
    <s v="F"/>
    <s v="FIXE"/>
    <n v="1.2"/>
    <s v="A-1"/>
    <m/>
    <n v="125.55"/>
    <n v="1692.16"/>
  </r>
  <r>
    <x v="0"/>
    <x v="0"/>
    <n v="1978"/>
    <s v="P"/>
    <s v="CONST DE 4 LOGTS RUE PUI"/>
    <s v="CDC"/>
    <n v="6829.72"/>
    <n v="994.48"/>
    <n v="4.75"/>
    <s v="A"/>
    <s v="F"/>
    <s v="FIXE"/>
    <n v="1.03"/>
    <s v="F"/>
    <s v="FIXE"/>
    <n v="1.2"/>
    <s v="A-1"/>
    <m/>
    <n v="14.24"/>
    <n v="191.87"/>
  </r>
  <r>
    <x v="0"/>
    <x v="0"/>
    <n v="1978"/>
    <s v="P"/>
    <s v="UN LOGEMENT 18 RUE DES PI"/>
    <s v="CDC"/>
    <n v="14314.96"/>
    <n v="2065.5100000000002"/>
    <n v="4"/>
    <s v="A"/>
    <s v="F"/>
    <s v="FIXE"/>
    <n v="1.042"/>
    <s v="F"/>
    <s v="FIXE"/>
    <n v="1.2"/>
    <s v="A-1"/>
    <m/>
    <n v="29.57"/>
    <n v="398.53"/>
  </r>
  <r>
    <x v="0"/>
    <x v="0"/>
    <n v="1978"/>
    <s v="P"/>
    <s v="UN LOGEMENT 12 RUE DES PI"/>
    <s v="CDC"/>
    <n v="51222.87"/>
    <n v="7391.17"/>
    <n v="4"/>
    <s v="A"/>
    <s v="F"/>
    <s v="FIXE"/>
    <n v="1.042"/>
    <s v="F"/>
    <s v="FIXE"/>
    <n v="1.2"/>
    <s v="A-1"/>
    <m/>
    <n v="105.81"/>
    <n v="1426.04"/>
  </r>
  <r>
    <x v="0"/>
    <x v="0"/>
    <n v="1978"/>
    <s v="P"/>
    <s v="CONST 40 LOGTS ZAC DU FR"/>
    <s v="CDC"/>
    <n v="25626.68"/>
    <n v="0"/>
    <n v="0"/>
    <s v="A"/>
    <s v="F"/>
    <s v="FIXE"/>
    <n v="5.2169999999999996"/>
    <s v="F"/>
    <s v="FIXE"/>
    <n v="7.15"/>
    <s v="A-1"/>
    <m/>
    <n v="132.57"/>
    <n v="1854.15"/>
  </r>
  <r>
    <x v="0"/>
    <x v="0"/>
    <n v="1980"/>
    <s v="P"/>
    <s v="CONST 4 LOGTS. REVISION D"/>
    <s v="CDC"/>
    <n v="6067.47"/>
    <n v="883.39"/>
    <n v="4.75"/>
    <s v="A"/>
    <s v="F"/>
    <s v="FIXE"/>
    <n v="1.1259999999999999"/>
    <s v="F"/>
    <s v="FIXE"/>
    <n v="1.2"/>
    <s v="A-1"/>
    <m/>
    <n v="12.65"/>
    <n v="170.46"/>
  </r>
  <r>
    <x v="0"/>
    <x v="0"/>
    <n v="1978"/>
    <s v="P"/>
    <s v="GROUPE LES CATALANS 10 LO"/>
    <s v="CDC"/>
    <n v="19940.330000000002"/>
    <n v="0"/>
    <n v="0"/>
    <s v="A"/>
    <s v="F"/>
    <s v="FIXE"/>
    <n v="2.831"/>
    <s v="F"/>
    <s v="FIXE"/>
    <n v="3.35"/>
    <s v="A-1"/>
    <m/>
    <n v="30.61"/>
    <n v="911.19"/>
  </r>
  <r>
    <x v="0"/>
    <x v="0"/>
    <n v="1980"/>
    <s v="P"/>
    <s v="CONST 1 LOGT 18 RUE DES P"/>
    <s v="CDC"/>
    <n v="1570.22"/>
    <n v="228.58"/>
    <n v="4.75"/>
    <s v="A"/>
    <s v="F"/>
    <s v="FIXE"/>
    <n v="1.1259999999999999"/>
    <s v="F"/>
    <s v="FIXE"/>
    <n v="1.2"/>
    <s v="A-1"/>
    <m/>
    <n v="3.27"/>
    <n v="44.12"/>
  </r>
  <r>
    <x v="0"/>
    <x v="0"/>
    <n v="1980"/>
    <s v="P"/>
    <s v="CONST 49 LOGTS LOCATIFS"/>
    <s v="CDC"/>
    <n v="31053.86"/>
    <n v="2792.42"/>
    <n v="1"/>
    <s v="A"/>
    <s v="F"/>
    <s v="FIXE"/>
    <n v="2.8839999999999999"/>
    <s v="F"/>
    <s v="FIXE"/>
    <n v="3.35"/>
    <s v="A-1"/>
    <m/>
    <n v="138.06"/>
    <n v="1328.63"/>
  </r>
  <r>
    <x v="0"/>
    <x v="1"/>
    <n v="2017"/>
    <s v="X Produits CDC"/>
    <s v="DOCKS LIBRE 2 Aqu_x000a_en VE"/>
    <s v="CDC"/>
    <n v="665772.25"/>
    <n v="660313.23"/>
    <n v="58.17"/>
    <s v="A"/>
    <s v="V"/>
    <s v="LIVRET A"/>
    <n v="1.319"/>
    <s v="V"/>
    <s v="LIVRET A"/>
    <n v="1.3"/>
    <s v="A-1"/>
    <m/>
    <n v="8655.0400000000009"/>
    <n v="5459.02"/>
  </r>
  <r>
    <x v="0"/>
    <x v="1"/>
    <n v="2017"/>
    <s v="X Produits CDC"/>
    <s v="RENE CASSIN RHVS_x000a_Constr"/>
    <s v="CDC"/>
    <n v="227120.3"/>
    <n v="222028.45"/>
    <n v="38.83"/>
    <s v="A"/>
    <s v="V"/>
    <s v="LIVRET A"/>
    <n v="0.55000000000000004"/>
    <s v="V"/>
    <s v="LIVRET A"/>
    <n v="0.55000000000000004"/>
    <s v="A-1"/>
    <m/>
    <n v="1249.1600000000001"/>
    <n v="5091.8500000000004"/>
  </r>
  <r>
    <x v="0"/>
    <x v="1"/>
    <n v="2017"/>
    <s v="X Produits CDC"/>
    <s v="DOCKS LIBRE 2 Aqu_x000a_en VE"/>
    <s v="CDC"/>
    <n v="1345833.5"/>
    <n v="1334798.29"/>
    <n v="58.17"/>
    <s v="A"/>
    <s v="V"/>
    <s v="LIVRET A"/>
    <n v="1.319"/>
    <s v="V"/>
    <s v="LIVRET A"/>
    <n v="1.3"/>
    <s v="A-1"/>
    <m/>
    <n v="17495.84"/>
    <n v="11035.21"/>
  </r>
  <r>
    <x v="0"/>
    <x v="1"/>
    <n v="2017"/>
    <s v="X Produits CDC"/>
    <s v="DOCKS LIBRE 2 Aqu_x000a_en VE"/>
    <s v="CDC"/>
    <n v="1963753"/>
    <n v="1931765.89"/>
    <n v="38.17"/>
    <s v="A"/>
    <s v="V"/>
    <s v="LIVRET A"/>
    <n v="1.37"/>
    <s v="V"/>
    <s v="LIVRET A"/>
    <n v="1.35"/>
    <s v="A-1"/>
    <m/>
    <n v="26510.67"/>
    <n v="31987.11"/>
  </r>
  <r>
    <x v="0"/>
    <x v="1"/>
    <n v="2017"/>
    <s v="X Produits CDC"/>
    <s v="DOCKS LIBRE 2 Aqu_x000a_en VE"/>
    <s v="CDC"/>
    <n v="573703.9"/>
    <n v="568999.79"/>
    <n v="58.17"/>
    <s v="A"/>
    <s v="V"/>
    <s v="LIVRET A"/>
    <n v="1.319"/>
    <s v="V"/>
    <s v="LIVRET A"/>
    <n v="1.3"/>
    <s v="A-1"/>
    <m/>
    <n v="7458.15"/>
    <n v="4704.1099999999997"/>
  </r>
  <r>
    <x v="0"/>
    <x v="1"/>
    <n v="2017"/>
    <s v="X Produits CDC"/>
    <s v="RENE CASSIN RHVS_x000a_Constr"/>
    <s v="CDC"/>
    <n v="1053874.8"/>
    <n v="1035505.25"/>
    <n v="48.83"/>
    <s v="A"/>
    <s v="V"/>
    <s v="LIVRET A"/>
    <n v="0.55000000000000004"/>
    <s v="V"/>
    <s v="LIVRET A"/>
    <n v="0.55000000000000004"/>
    <s v="A-1"/>
    <m/>
    <n v="5796.31"/>
    <n v="18369.55"/>
  </r>
  <r>
    <x v="0"/>
    <x v="1"/>
    <n v="2017"/>
    <s v="X Produits CDC"/>
    <s v="RAPHAEL PONSON_x000a_Acquisit"/>
    <s v="CDC"/>
    <n v="3705762.5"/>
    <n v="3671255.6"/>
    <n v="48.17"/>
    <s v="A"/>
    <s v="V"/>
    <s v="LIVRET A"/>
    <n v="1.887"/>
    <s v="V"/>
    <s v="LIVRET A"/>
    <n v="1.86"/>
    <s v="A-1"/>
    <m/>
    <n v="68927.179999999993"/>
    <n v="34506.9"/>
  </r>
  <r>
    <x v="0"/>
    <x v="1"/>
    <n v="2017"/>
    <s v="X Produits CDC"/>
    <s v="DOCKS LIBRE 2 Aqu_x000a_en VE"/>
    <s v="CDC"/>
    <n v="940574.8"/>
    <n v="927201.97"/>
    <n v="38.17"/>
    <s v="A"/>
    <s v="V"/>
    <s v="LIVRET A"/>
    <n v="1.887"/>
    <s v="V"/>
    <s v="LIVRET A"/>
    <n v="1.86"/>
    <s v="A-1"/>
    <m/>
    <n v="17494.689999999999"/>
    <n v="13372.83"/>
  </r>
  <r>
    <x v="0"/>
    <x v="1"/>
    <n v="2017"/>
    <s v="X Produits CDC"/>
    <s v="DOCKS LIBRE 2 Aqu_x000a_en VE"/>
    <s v="CDC"/>
    <n v="1008271.55"/>
    <n v="988219.63"/>
    <n v="38.17"/>
    <s v="A"/>
    <s v="V"/>
    <s v="LIVRET A"/>
    <n v="0.55800000000000005"/>
    <s v="V"/>
    <s v="LIVRET A"/>
    <n v="0.55000000000000004"/>
    <s v="A-1"/>
    <m/>
    <n v="5545.5"/>
    <n v="20051.919999999998"/>
  </r>
  <r>
    <x v="0"/>
    <x v="2"/>
    <n v="2012"/>
    <s v="X Produits CDC"/>
    <s v="MARSEILLE BAIGNOIR"/>
    <s v="CDC"/>
    <n v="338175.2"/>
    <n v="277217.03999999998"/>
    <n v="18.670000000000002"/>
    <s v="A"/>
    <s v="V"/>
    <s v="LIVRET A"/>
    <n v="2.8479999999999999"/>
    <s v="V"/>
    <s v="LIVRET A"/>
    <n v="2.85"/>
    <s v="A-1"/>
    <m/>
    <n v="8210.9599999999991"/>
    <n v="10886.57"/>
  </r>
  <r>
    <x v="0"/>
    <x v="2"/>
    <n v="2016"/>
    <s v="P"/>
    <s v="JOLIE MANON_x000a_transfert d"/>
    <s v="CDC"/>
    <n v="4149750"/>
    <n v="3782016.06"/>
    <n v="17.670000000000002"/>
    <s v="A"/>
    <s v="V"/>
    <s v="LIVRET A"/>
    <n v="1.32"/>
    <s v="V"/>
    <s v="LIVRET A"/>
    <n v="1.32"/>
    <s v="A-1"/>
    <m/>
    <n v="52365.57"/>
    <n v="185072.54"/>
  </r>
  <r>
    <x v="0"/>
    <x v="2"/>
    <n v="2007"/>
    <s v="X Produits CDC"/>
    <s v="RESIDENCE ROSTAND CREAT"/>
    <s v="CDC"/>
    <n v="1100000"/>
    <n v="849414.32"/>
    <n v="23.58"/>
    <s v="A"/>
    <s v="V"/>
    <s v="LIVRET A"/>
    <n v="2.7309999999999999"/>
    <s v="V"/>
    <s v="LIVRET A"/>
    <n v="2.25"/>
    <s v="A-1"/>
    <m/>
    <n v="19707.7"/>
    <n v="26483.64"/>
  </r>
  <r>
    <x v="0"/>
    <x v="2"/>
    <n v="2018"/>
    <s v="X Produits CDC"/>
    <s v="DARIUS MILHAUD"/>
    <s v="CDC"/>
    <n v="825000"/>
    <n v="825000"/>
    <n v="39.75"/>
    <s v="A"/>
    <s v="V"/>
    <s v="LIVRET A"/>
    <n v="0.55000000000000004"/>
    <s v="V"/>
    <s v="LIVRET A"/>
    <n v="0.55000000000000004"/>
    <s v="A-1"/>
    <m/>
    <n v="0"/>
    <n v="0"/>
  </r>
  <r>
    <x v="0"/>
    <x v="2"/>
    <n v="1994"/>
    <s v="X Produits CDC"/>
    <s v="ST JEROME CONST 133 LOG"/>
    <s v="CDC"/>
    <n v="3595655.05"/>
    <n v="1836815.06"/>
    <n v="10.33"/>
    <s v="A"/>
    <s v="V"/>
    <s v="LIVRET A"/>
    <n v="4.8410000000000002"/>
    <s v="V"/>
    <s v="LIVRET A"/>
    <n v="3.55"/>
    <s v="A-1"/>
    <m/>
    <n v="70073.149999999994"/>
    <n v="137076.32999999999"/>
  </r>
  <r>
    <x v="0"/>
    <x v="2"/>
    <n v="2001"/>
    <s v="X Produits CDC"/>
    <s v="RESIDENCE COLBERT"/>
    <s v="CDC"/>
    <n v="402465.4"/>
    <n v="229919.68"/>
    <n v="14.58"/>
    <s v="A"/>
    <s v="V"/>
    <s v="LIVRET A"/>
    <n v="4.17"/>
    <s v="V"/>
    <s v="LIVRET A"/>
    <n v="3.45"/>
    <s v="A-1"/>
    <m/>
    <n v="8367.01"/>
    <n v="12602.45"/>
  </r>
  <r>
    <x v="0"/>
    <x v="2"/>
    <n v="2016"/>
    <s v="X Produits CDC"/>
    <s v="THUBANEAU acq am e de 2"/>
    <s v="CDC"/>
    <n v="71500"/>
    <n v="68285.240000000005"/>
    <n v="37.17"/>
    <s v="A"/>
    <s v="V"/>
    <s v="LIVRET A"/>
    <n v="0.55000000000000004"/>
    <s v="V"/>
    <s v="LIVRET A"/>
    <n v="0.55000000000000004"/>
    <s v="A-1"/>
    <m/>
    <n v="384.43"/>
    <n v="1611.79"/>
  </r>
  <r>
    <x v="0"/>
    <x v="2"/>
    <n v="2008"/>
    <s v="X Produits CDC"/>
    <s v="RESIDENCE PRESSENSE CON"/>
    <s v="CDC"/>
    <n v="775500"/>
    <n v="594547.15"/>
    <n v="24.92"/>
    <s v="A"/>
    <s v="V"/>
    <s v="LIVRET A"/>
    <n v="3.29"/>
    <s v="V"/>
    <s v="LIVRET A"/>
    <n v="1.55"/>
    <s v="A-1"/>
    <m/>
    <n v="9515.4500000000007"/>
    <n v="19352.59"/>
  </r>
  <r>
    <x v="0"/>
    <x v="2"/>
    <n v="2004"/>
    <s v="X Produits CDC"/>
    <s v="RUE CURIOL CQ AMEL 9 LO"/>
    <s v="CDC"/>
    <n v="118385.3"/>
    <n v="82727.12"/>
    <n v="19.920000000000002"/>
    <s v="A"/>
    <s v="V"/>
    <s v="LIVRET A"/>
    <n v="3.1320000000000001"/>
    <s v="V"/>
    <s v="LIVRET A"/>
    <n v="2.95"/>
    <s v="A-1"/>
    <m/>
    <n v="2529.12"/>
    <n v="3005.77"/>
  </r>
  <r>
    <x v="0"/>
    <x v="2"/>
    <n v="2006"/>
    <s v="X Produits CDC"/>
    <s v="PETITES MARIES ACQ AMEL"/>
    <s v="CDC"/>
    <n v="167750"/>
    <n v="130854.88"/>
    <n v="22.25"/>
    <s v="A"/>
    <s v="V"/>
    <s v="LIVRET A"/>
    <n v="3.7360000000000002"/>
    <s v="V"/>
    <s v="LIVRET A"/>
    <n v="2.75"/>
    <s v="A-1"/>
    <m/>
    <n v="3704.26"/>
    <n v="3845.59"/>
  </r>
  <r>
    <x v="0"/>
    <x v="2"/>
    <n v="2001"/>
    <s v="X Produits CDC"/>
    <s v="RESIDENCE COLBERT"/>
    <s v="CDC"/>
    <n v="125770.44"/>
    <n v="76879.5"/>
    <n v="14.83"/>
    <s v="A"/>
    <s v="V"/>
    <s v="LIVRET A"/>
    <n v="3.464"/>
    <s v="V"/>
    <s v="LIVRET A"/>
    <n v="3.7"/>
    <s v="A-1"/>
    <m/>
    <n v="2984.61"/>
    <n v="3785.75"/>
  </r>
  <r>
    <x v="0"/>
    <x v="2"/>
    <n v="2008"/>
    <s v="X Produits CDC"/>
    <s v="DUGUESCLIN REHAB RESIDE"/>
    <s v="CDC"/>
    <n v="108350"/>
    <n v="62079.49"/>
    <n v="9.25"/>
    <s v="A"/>
    <s v="V"/>
    <s v="LIVRET A"/>
    <n v="4.1310000000000002"/>
    <s v="V"/>
    <s v="LIVRET A"/>
    <n v="2.9"/>
    <s v="A-1"/>
    <m/>
    <n v="1953.63"/>
    <n v="5286.89"/>
  </r>
  <r>
    <x v="0"/>
    <x v="2"/>
    <n v="2012"/>
    <s v="X Produits CDC"/>
    <s v="RUE DU RELAIS CONSTRUCT"/>
    <s v="CDC"/>
    <n v="950840"/>
    <n v="852486.93"/>
    <n v="33.67"/>
    <s v="A"/>
    <s v="V"/>
    <s v="LIVRET A"/>
    <n v="2.0489999999999999"/>
    <s v="V"/>
    <s v="LIVRET A"/>
    <n v="2.0499999999999998"/>
    <s v="A-1"/>
    <m/>
    <n v="17829.3"/>
    <n v="17234.89"/>
  </r>
  <r>
    <x v="0"/>
    <x v="2"/>
    <n v="2015"/>
    <s v="X Produits CDC"/>
    <s v="CAPUCINS 13001"/>
    <s v="CDC"/>
    <n v="323400"/>
    <n v="301945.09000000003"/>
    <n v="36.5"/>
    <s v="A"/>
    <s v="V"/>
    <s v="LIVRET A"/>
    <n v="0.55000000000000004"/>
    <s v="V"/>
    <s v="LIVRET A"/>
    <n v="0.55000000000000004"/>
    <s v="A-1"/>
    <m/>
    <n v="1701"/>
    <n v="7328.06"/>
  </r>
  <r>
    <x v="0"/>
    <x v="3"/>
    <n v="2011"/>
    <s v="X Produits CDC"/>
    <s v="RESIDENCE SOCIALE JOUVEN"/>
    <s v="CDC"/>
    <n v="1375000"/>
    <n v="1155825.6399999999"/>
    <n v="22.5"/>
    <s v="A"/>
    <s v="V"/>
    <s v="LIVRET A"/>
    <n v="1.7969999999999999"/>
    <s v="V"/>
    <s v="LIVRET A"/>
    <n v="2.0499999999999998"/>
    <s v="A-1"/>
    <m/>
    <n v="24392.02"/>
    <n v="34028.85"/>
  </r>
  <r>
    <x v="0"/>
    <x v="4"/>
    <n v="2009"/>
    <s v="X Produits CDC"/>
    <s v="MAISON RELAIS FONTAINIEU"/>
    <s v="CDC"/>
    <n v="811096"/>
    <n v="721181.6"/>
    <n v="31.33"/>
    <s v="A"/>
    <s v="V"/>
    <s v="LIVRET A"/>
    <n v="1.718"/>
    <s v="V"/>
    <s v="LIVRET A"/>
    <n v="2.0499999999999998"/>
    <s v="A-1"/>
    <m/>
    <n v="15022.62"/>
    <n v="11629.15"/>
  </r>
  <r>
    <x v="0"/>
    <x v="5"/>
    <n v="1998"/>
    <s v="P"/>
    <s v="FOYER BERLIOZ 19_x000a_rue Ber"/>
    <s v="Urcil"/>
    <n v="58692.87"/>
    <n v="31527.07"/>
    <n v="9"/>
    <s v="A"/>
    <s v="F"/>
    <s v="FIXE"/>
    <n v="1.5089999999999999"/>
    <s v="F"/>
    <s v="FIXE"/>
    <n v="1.5"/>
    <s v="A-1"/>
    <m/>
    <n v="516.44000000000005"/>
    <n v="2902.17"/>
  </r>
  <r>
    <x v="0"/>
    <x v="5"/>
    <n v="1997"/>
    <s v="X Produits CDC"/>
    <s v="FOYER BERLIOZ 19_x000a_rue Ber"/>
    <s v="CDC"/>
    <n v="184463.31"/>
    <n v="52293.19"/>
    <n v="5.58"/>
    <s v="A"/>
    <s v="V"/>
    <s v="LIVRET A"/>
    <n v="4.4029999999999996"/>
    <s v="V"/>
    <s v="LIVRET A"/>
    <n v="2.0499999999999998"/>
    <s v="A-1"/>
    <m/>
    <n v="1246.1099999999999"/>
    <n v="8492.7800000000007"/>
  </r>
  <r>
    <x v="1"/>
    <x v="6"/>
    <n v="2010"/>
    <s v="P"/>
    <s v="MAS BELLEVUE REHABILITA"/>
    <s v="CEP"/>
    <n v="500000"/>
    <n v="115445.22"/>
    <n v="1.25"/>
    <s v="A"/>
    <s v="F"/>
    <s v="FIXE"/>
    <n v="3.8069999999999999"/>
    <s v="F"/>
    <s v="FIXE"/>
    <n v="3.8"/>
    <s v="A-1"/>
    <m/>
    <n v="6460.68"/>
    <n v="54572.57"/>
  </r>
  <r>
    <x v="1"/>
    <x v="6"/>
    <n v="2013"/>
    <s v="P"/>
    <s v="ECOLE JEAN CASSE RESTRU"/>
    <s v="CEP"/>
    <n v="1000000"/>
    <n v="930329.52"/>
    <n v="25.83"/>
    <s v="M"/>
    <s v="F"/>
    <s v="FIXE"/>
    <n v="4.68"/>
    <s v="F"/>
    <s v="FIXE"/>
    <n v="4.59"/>
    <s v="A-1"/>
    <m/>
    <n v="43159.93"/>
    <n v="18285.71"/>
  </r>
  <r>
    <x v="1"/>
    <x v="6"/>
    <n v="2010"/>
    <s v="P"/>
    <s v="MAS BELLEVUE REHABILITA"/>
    <s v="CEP"/>
    <n v="1000000"/>
    <n v="698932.68"/>
    <n v="11.25"/>
    <s v="A"/>
    <s v="F"/>
    <s v="FIXE"/>
    <n v="4.3419999999999996"/>
    <s v="F"/>
    <s v="FIXE"/>
    <n v="4.4000000000000004"/>
    <s v="A-1"/>
    <m/>
    <n v="32668.91"/>
    <n v="43542.54"/>
  </r>
  <r>
    <x v="1"/>
    <x v="6"/>
    <n v="2007"/>
    <s v="P"/>
    <s v="MAS BELLEVUE REHABILITA"/>
    <s v="DEXIA CL"/>
    <n v="1000000"/>
    <n v="666833.16"/>
    <n v="11"/>
    <s v="T"/>
    <s v="F"/>
    <s v="FIXE"/>
    <n v="3.4830000000000001"/>
    <s v="F"/>
    <s v="FIXE"/>
    <n v="4.41"/>
    <s v="A-1"/>
    <m/>
    <n v="30650.51"/>
    <n v="44857.61"/>
  </r>
  <r>
    <x v="1"/>
    <x v="6"/>
    <n v="2008"/>
    <s v="P"/>
    <s v="MAS BELLEVUE REHABILITA"/>
    <s v="CEP"/>
    <n v="3250000"/>
    <n v="2762879.63"/>
    <n v="21.08"/>
    <s v="A"/>
    <s v="F"/>
    <s v="FIXE"/>
    <n v="3.9870000000000001"/>
    <s v="F"/>
    <s v="FIXE"/>
    <n v="4.6900000000000004"/>
    <s v="A-1"/>
    <m/>
    <n v="132913.28"/>
    <n v="71092.27"/>
  </r>
  <r>
    <x v="1"/>
    <x v="6"/>
    <n v="2007"/>
    <s v="P"/>
    <s v="MAS BELLEVUE REHABILITA"/>
    <s v="DEXIA CL"/>
    <n v="3250000"/>
    <n v="2619075.4900000002"/>
    <n v="20"/>
    <s v="T"/>
    <s v="F"/>
    <s v="FIXE"/>
    <n v="4.0369999999999999"/>
    <s v="F"/>
    <s v="FIXE"/>
    <n v="4.47"/>
    <s v="A-1"/>
    <m/>
    <n v="119263.82"/>
    <n v="77996.539999999994"/>
  </r>
  <r>
    <x v="1"/>
    <x v="7"/>
    <n v="2008"/>
    <s v="P"/>
    <s v="LES BOUT CHOU CRECHE MU"/>
    <s v="CDC"/>
    <n v="332500"/>
    <n v="207521.91"/>
    <n v="13"/>
    <s v="A"/>
    <s v="V"/>
    <s v="LIVRET A"/>
    <n v="2.1190000000000002"/>
    <s v="V"/>
    <s v="LIVRET A"/>
    <n v="2.85"/>
    <s v="A-1"/>
    <m/>
    <n v="6316.66"/>
    <n v="14115.3"/>
  </r>
  <r>
    <x v="1"/>
    <x v="8"/>
    <n v="2015"/>
    <s v="X Produits CDC"/>
    <s v="EHPAD LA SALETTE REHAB"/>
    <s v="CDC"/>
    <n v="1961300"/>
    <n v="1759155.72"/>
    <n v="21.5"/>
    <s v="A"/>
    <s v="V"/>
    <s v="LIVRET A"/>
    <n v="1.335"/>
    <s v="V"/>
    <s v="LIVRET A"/>
    <n v="1.35"/>
    <s v="A-1"/>
    <m/>
    <n v="24670.48"/>
    <n v="68286.98"/>
  </r>
  <r>
    <x v="0"/>
    <x v="9"/>
    <n v="2016"/>
    <s v="X Produits CDC"/>
    <s v="EHPAD MAZARGUES_x000a_Acq am"/>
    <s v="CDC"/>
    <n v="3113039.25"/>
    <n v="3011065.07"/>
    <n v="37.33"/>
    <s v="A"/>
    <s v="V"/>
    <s v="LIVRET A"/>
    <n v="1.37"/>
    <s v="V"/>
    <s v="LIVRET A"/>
    <n v="1.35"/>
    <s v="A-1"/>
    <m/>
    <n v="42515.29"/>
    <n v="51266.63"/>
  </r>
  <r>
    <x v="0"/>
    <x v="9"/>
    <n v="2015"/>
    <s v="X Produits CDC"/>
    <s v="EHPAD Croix Rouge ma mais"/>
    <s v="CDC"/>
    <n v="422758.6"/>
    <n v="399911.53"/>
    <n v="35.25"/>
    <s v="A"/>
    <s v="V"/>
    <s v="LIVRET A"/>
    <n v="1.86"/>
    <s v="V"/>
    <s v="LIVRET A"/>
    <n v="1.86"/>
    <s v="A-1"/>
    <m/>
    <n v="7582.62"/>
    <n v="7756.46"/>
  </r>
  <r>
    <x v="0"/>
    <x v="9"/>
    <n v="2015"/>
    <s v="X Produits CDC"/>
    <s v="EHPAD Croix Rouge ma mais"/>
    <s v="CDC"/>
    <n v="181182.1"/>
    <n v="171390.52"/>
    <n v="35.25"/>
    <s v="A"/>
    <s v="V"/>
    <s v="LIVRET A"/>
    <n v="1.86"/>
    <s v="V"/>
    <s v="LIVRET A"/>
    <n v="1.86"/>
    <s v="A-1"/>
    <m/>
    <n v="3249.69"/>
    <n v="3324.19"/>
  </r>
  <r>
    <x v="0"/>
    <x v="9"/>
    <n v="2016"/>
    <s v="X Produits CDC"/>
    <s v="EHPAD MAZARGUES_x000a_Acq am"/>
    <s v="CDC"/>
    <n v="1334159.55"/>
    <n v="1303884.05"/>
    <n v="47.33"/>
    <s v="A"/>
    <s v="V"/>
    <s v="LIVRET A"/>
    <n v="1.37"/>
    <s v="V"/>
    <s v="LIVRET A"/>
    <n v="1.35"/>
    <s v="A-1"/>
    <m/>
    <n v="18311.900000000001"/>
    <n v="15195.79"/>
  </r>
  <r>
    <x v="0"/>
    <x v="10"/>
    <n v="2011"/>
    <s v="X Produits CDC"/>
    <s v="LES CHLOROPHYLLES ACQ E"/>
    <s v="CDC"/>
    <n v="144474.54999999999"/>
    <n v="141411.5"/>
    <n v="43.75"/>
    <s v="A"/>
    <s v="V"/>
    <s v="LIVRET A"/>
    <n v="1.794"/>
    <s v="V"/>
    <s v="LIVRET A"/>
    <n v="2.0499999999999998"/>
    <s v="A-1"/>
    <m/>
    <n v="2925.77"/>
    <n v="1309.21"/>
  </r>
  <r>
    <x v="0"/>
    <x v="10"/>
    <n v="2010"/>
    <s v="X Produits CDC"/>
    <s v="RUE RENZO CONST 28 LOGT"/>
    <s v="CDC"/>
    <n v="315982.7"/>
    <n v="306716.57"/>
    <n v="23.17"/>
    <s v="A"/>
    <s v="V"/>
    <s v="LIVRET A"/>
    <n v="2.7429999999999999"/>
    <s v="V"/>
    <s v="LIVRET A"/>
    <n v="3.41"/>
    <s v="A-1"/>
    <m/>
    <n v="10642.88"/>
    <n v="5391.35"/>
  </r>
  <r>
    <x v="0"/>
    <x v="10"/>
    <n v="2010"/>
    <s v="X Produits CDC"/>
    <s v="RUE RENZO CONST 28 LOGT"/>
    <s v="CDC"/>
    <n v="398047.65"/>
    <n v="400514.38"/>
    <n v="33.17"/>
    <s v="A"/>
    <s v="V"/>
    <s v="LIVRET A"/>
    <n v="2.556"/>
    <s v="V"/>
    <s v="LIVRET A"/>
    <n v="3.3"/>
    <s v="A-1"/>
    <m/>
    <n v="13341.29"/>
    <n v="3767.09"/>
  </r>
  <r>
    <x v="0"/>
    <x v="10"/>
    <n v="2011"/>
    <s v="X Produits CDC"/>
    <s v="LES CHLOROPHYLLES AQC E"/>
    <s v="CDC"/>
    <n v="494117.25"/>
    <n v="497407.66"/>
    <n v="43.75"/>
    <s v="A"/>
    <s v="V"/>
    <s v="LIVRET A"/>
    <n v="2.59"/>
    <s v="V"/>
    <s v="LIVRET A"/>
    <n v="2.85"/>
    <s v="A-1"/>
    <m/>
    <n v="14265.36"/>
    <n v="3131.31"/>
  </r>
  <r>
    <x v="0"/>
    <x v="10"/>
    <n v="2010"/>
    <s v="X Produits CDC"/>
    <s v="LA CAPELETTE ACQ 66 LOG"/>
    <s v="CDC"/>
    <n v="2177002.85"/>
    <n v="2166317.0499999998"/>
    <n v="33.17"/>
    <s v="A"/>
    <s v="V"/>
    <s v="LIVRET A"/>
    <n v="2.0419999999999998"/>
    <s v="V"/>
    <s v="LIVRET A"/>
    <n v="2.85"/>
    <s v="A-1"/>
    <m/>
    <n v="62240.160000000003"/>
    <n v="17548.32"/>
  </r>
  <r>
    <x v="0"/>
    <x v="10"/>
    <n v="2011"/>
    <s v="X Produits CDC"/>
    <s v="LES CHLOROPHYLLES ACQ E"/>
    <s v="CDC"/>
    <n v="2174250.1"/>
    <n v="2072894.36"/>
    <n v="33.67"/>
    <s v="A"/>
    <s v="V"/>
    <s v="LIVRET A"/>
    <n v="2.589"/>
    <s v="V"/>
    <s v="LIVRET A"/>
    <n v="2.85"/>
    <s v="A-1"/>
    <m/>
    <n v="60005.72"/>
    <n v="32569.26"/>
  </r>
  <r>
    <x v="0"/>
    <x v="10"/>
    <n v="2011"/>
    <s v="X Produits CDC"/>
    <s v="LES CHLOROPHYLLES ACQ E"/>
    <s v="CDC"/>
    <n v="635727.94999999995"/>
    <n v="601584.82999999996"/>
    <n v="33.75"/>
    <s v="A"/>
    <s v="V"/>
    <s v="LIVRET A"/>
    <n v="1.7929999999999999"/>
    <s v="V"/>
    <s v="LIVRET A"/>
    <n v="2.0499999999999998"/>
    <s v="A-1"/>
    <m/>
    <n v="12526.32"/>
    <n v="9454.8700000000008"/>
  </r>
  <r>
    <x v="0"/>
    <x v="10"/>
    <n v="2010"/>
    <s v="X Produits CDC"/>
    <s v="RUE RENZO CONST 28 LOGT"/>
    <s v="CDC"/>
    <n v="1025314.4"/>
    <n v="1069018.25"/>
    <n v="43.17"/>
    <s v="A"/>
    <s v="V"/>
    <s v="LIVRET A"/>
    <n v="2.6269999999999998"/>
    <s v="V"/>
    <s v="LIVRET A"/>
    <n v="3.41"/>
    <s v="A-1"/>
    <m/>
    <n v="36384.54"/>
    <n v="0"/>
  </r>
  <r>
    <x v="0"/>
    <x v="10"/>
    <n v="2010"/>
    <s v="X Produits CDC"/>
    <s v="LA CAPELETTE ACQ 16 LOG"/>
    <s v="CDC"/>
    <n v="447315"/>
    <n v="436454.24"/>
    <n v="33.17"/>
    <s v="A"/>
    <s v="V"/>
    <s v="LIVRET A"/>
    <n v="1.147"/>
    <s v="V"/>
    <s v="LIVRET A"/>
    <n v="2.0499999999999998"/>
    <s v="A-1"/>
    <m/>
    <n v="9050.8799999999992"/>
    <n v="5052.29"/>
  </r>
  <r>
    <x v="0"/>
    <x v="10"/>
    <n v="2010"/>
    <s v="X Produits CDC"/>
    <s v="LA CAPELETTE ACQ 66 LO"/>
    <s v="CDC"/>
    <n v="1206995.3500000001"/>
    <n v="1263322.58"/>
    <n v="43.17"/>
    <s v="A"/>
    <s v="V"/>
    <s v="LIVRET A"/>
    <n v="2.008"/>
    <s v="V"/>
    <s v="LIVRET A"/>
    <n v="2.85"/>
    <s v="A-1"/>
    <m/>
    <n v="36065.94"/>
    <n v="2148.89"/>
  </r>
  <r>
    <x v="0"/>
    <x v="10"/>
    <n v="2010"/>
    <s v="X Produits CDC"/>
    <s v="LA CAPELETTE ACQ 16 LOG"/>
    <s v="CDC"/>
    <n v="248004.9"/>
    <n v="250486.75"/>
    <n v="43.17"/>
    <s v="A"/>
    <s v="V"/>
    <s v="LIVRET A"/>
    <n v="1.181"/>
    <s v="V"/>
    <s v="LIVRET A"/>
    <n v="2.0499999999999998"/>
    <s v="A-1"/>
    <m/>
    <n v="5160.82"/>
    <n v="1260.45"/>
  </r>
  <r>
    <x v="2"/>
    <x v="11"/>
    <n v="2012"/>
    <s v="P"/>
    <s v="CCAS ACQUISITION DU SIEGE"/>
    <s v="CEP"/>
    <n v="2633705.16"/>
    <n v="2428726.0099999998"/>
    <n v="19.75"/>
    <s v="A"/>
    <s v="F"/>
    <s v="FIXE"/>
    <n v="5.7590000000000003"/>
    <s v="F"/>
    <s v="FIXE"/>
    <n v="4.68"/>
    <s v="A-1"/>
    <m/>
    <n v="118686.67"/>
    <n v="72573.740000000005"/>
  </r>
  <r>
    <x v="2"/>
    <x v="12"/>
    <n v="2015"/>
    <s v="P"/>
    <s v="SIEGE SOCIAL MODIFICATI"/>
    <s v="CEP"/>
    <n v="2693391.26"/>
    <n v="2465113.48"/>
    <n v="18.670000000000002"/>
    <s v="A"/>
    <s v="F"/>
    <s v="FIXE"/>
    <n v="4.7480000000000002"/>
    <s v="F"/>
    <s v="FIXE"/>
    <n v="4.68"/>
    <s v="A-1"/>
    <m/>
    <n v="120746.57"/>
    <n v="79598.210000000006"/>
  </r>
  <r>
    <x v="1"/>
    <x v="13"/>
    <n v="2011"/>
    <s v="P"/>
    <s v="EHPAD ST MAUR RENOVATION"/>
    <s v="CREDIT COOP"/>
    <n v="400000"/>
    <n v="221734.22"/>
    <n v="7.25"/>
    <s v="T"/>
    <s v="F"/>
    <s v="FIXE"/>
    <n v="2.9489999999999998"/>
    <s v="F"/>
    <s v="FIXE"/>
    <n v="2.92"/>
    <s v="A-1"/>
    <m/>
    <n v="6952.25"/>
    <n v="26075.09"/>
  </r>
  <r>
    <x v="1"/>
    <x v="14"/>
    <n v="2010"/>
    <s v="X Produits CDC"/>
    <s v="CENTRE SOCIAL ST GABRIEL"/>
    <s v="CDC"/>
    <n v="144098.35"/>
    <n v="77105.69"/>
    <n v="6.33"/>
    <s v="A"/>
    <s v="V"/>
    <s v="LIVRET A"/>
    <n v="2.4769999999999999"/>
    <s v="V"/>
    <s v="LIVRET A"/>
    <n v="2.85"/>
    <s v="A-1"/>
    <m/>
    <n v="2464.85"/>
    <n v="9380.2999999999993"/>
  </r>
  <r>
    <x v="0"/>
    <x v="15"/>
    <n v="2009"/>
    <s v="X Produits CDC"/>
    <s v="ILOT 7B DESIREE CLARY"/>
    <s v="CDC"/>
    <n v="10517000"/>
    <n v="9060056.1099999994"/>
    <n v="25.67"/>
    <s v="A"/>
    <s v="V"/>
    <s v="LIVRET A"/>
    <n v="2.3370000000000002"/>
    <s v="V"/>
    <s v="LIVRET A"/>
    <n v="2.85"/>
    <s v="A-1"/>
    <m/>
    <n v="263307.59999999998"/>
    <n v="178807.01"/>
  </r>
  <r>
    <x v="0"/>
    <x v="16"/>
    <n v="2015"/>
    <s v="X Produits CDC"/>
    <s v="HORIZON MASSILIA RECONS"/>
    <s v="CDC"/>
    <n v="327347.90000000002"/>
    <n v="314169.56"/>
    <n v="46.08"/>
    <s v="A"/>
    <s v="V"/>
    <s v="LIVRET A"/>
    <n v="1.6"/>
    <s v="V"/>
    <s v="LIVRET A"/>
    <n v="1.6"/>
    <s v="A-1"/>
    <m/>
    <n v="5098.12"/>
    <n v="4462.6899999999996"/>
  </r>
  <r>
    <x v="0"/>
    <x v="16"/>
    <n v="2010"/>
    <s v="X Produits CDC"/>
    <s v="LA SAUVAGERE II ACQ 10"/>
    <s v="CDC"/>
    <n v="582513.25"/>
    <n v="531384.52"/>
    <n v="31.42"/>
    <s v="A"/>
    <s v="V"/>
    <s v="LIVRET A"/>
    <n v="2.5459999999999998"/>
    <s v="V"/>
    <s v="LIVRET A"/>
    <n v="2.85"/>
    <s v="A-1"/>
    <m/>
    <n v="15338.64"/>
    <n v="6813.38"/>
  </r>
  <r>
    <x v="0"/>
    <x v="16"/>
    <n v="2010"/>
    <s v="X Produits CDC"/>
    <s v="COLLINE DES IMPRESSIONNIS"/>
    <s v="CDC"/>
    <n v="95239.65"/>
    <n v="88851.85"/>
    <n v="41.5"/>
    <s v="A"/>
    <s v="V"/>
    <s v="LIVRET A"/>
    <n v="1.0489999999999999"/>
    <s v="V"/>
    <s v="LIVRET A"/>
    <n v="2.0499999999999998"/>
    <s v="A-1"/>
    <m/>
    <n v="1837.64"/>
    <n v="789.43"/>
  </r>
  <r>
    <x v="0"/>
    <x v="16"/>
    <n v="2008"/>
    <s v="P"/>
    <s v="BELLE DE MAI RESIDENCE"/>
    <s v="DEXIA CL"/>
    <n v="6033506"/>
    <n v="5224989.32"/>
    <n v="23.08"/>
    <s v="A"/>
    <s v="V"/>
    <s v="LIVRET A"/>
    <n v="4.6029999999999998"/>
    <s v="V"/>
    <s v="LIVRET A"/>
    <n v="4.63"/>
    <s v="A-1"/>
    <m/>
    <n v="247370.11"/>
    <n v="117777.7"/>
  </r>
  <r>
    <x v="0"/>
    <x v="16"/>
    <n v="2008"/>
    <s v="P"/>
    <s v="BELLE DE MAI RESIDENCE"/>
    <s v="DEXIA CL"/>
    <n v="971610"/>
    <n v="927091.92"/>
    <n v="43.08"/>
    <s v="A"/>
    <s v="V"/>
    <s v="LIVRET A"/>
    <n v="4.6079999999999997"/>
    <s v="V"/>
    <s v="LIVRET A"/>
    <n v="4.63"/>
    <s v="A-1"/>
    <m/>
    <n v="43224.61"/>
    <n v="6485.01"/>
  </r>
  <r>
    <x v="0"/>
    <x v="16"/>
    <n v="2008"/>
    <s v="X Produits CDC"/>
    <s v="DOMAINE DES GRANDS CEDRES"/>
    <s v="CA"/>
    <n v="109479.7"/>
    <n v="103920.28"/>
    <n v="40"/>
    <s v="A"/>
    <s v="F"/>
    <s v="FIXE"/>
    <n v="1.4"/>
    <s v="F"/>
    <s v="FIXE"/>
    <n v="1.25"/>
    <s v="A-1"/>
    <m/>
    <n v="1308.3599999999999"/>
    <n v="748.3"/>
  </r>
  <r>
    <x v="0"/>
    <x v="16"/>
    <n v="1990"/>
    <s v="X Produits CDC"/>
    <s v="ACQ AMEL 10 LOGTS SIS 39"/>
    <s v="CDC"/>
    <n v="25265.68"/>
    <n v="7760.21"/>
    <n v="5.58"/>
    <s v="A"/>
    <s v="V"/>
    <s v="LIVRET A"/>
    <n v="4.1379999999999999"/>
    <s v="V"/>
    <s v="LIVRET A"/>
    <n v="2.2160000000000002"/>
    <s v="A-1"/>
    <m/>
    <n v="316.14999999999998"/>
    <n v="1120.58"/>
  </r>
  <r>
    <x v="0"/>
    <x v="16"/>
    <n v="2001"/>
    <s v="P"/>
    <s v="PARC DU BUTRIS CONSTRUC"/>
    <s v="CDC"/>
    <n v="104402.88"/>
    <n v="79033.3"/>
    <n v="32.83"/>
    <s v="A"/>
    <s v="V"/>
    <s v="LIVRET A"/>
    <n v="3.0779999999999998"/>
    <s v="V"/>
    <s v="LIVRET A"/>
    <n v="2.95"/>
    <s v="A-1"/>
    <m/>
    <n v="2384.64"/>
    <n v="1801.87"/>
  </r>
  <r>
    <x v="0"/>
    <x v="16"/>
    <n v="1988"/>
    <s v="X Produits CDC"/>
    <s v="CONST 2O LOGTS TSE PARAN"/>
    <s v="CDC"/>
    <n v="1261122.45"/>
    <n v="268394.15000000002"/>
    <n v="3.42"/>
    <s v="A"/>
    <s v="V"/>
    <s v="LIVRET A"/>
    <n v="2.9580000000000002"/>
    <s v="V"/>
    <s v="LIVRET A"/>
    <n v="2.2160000000000002"/>
    <s v="A-1"/>
    <m/>
    <n v="14038.45"/>
    <n v="60681.54"/>
  </r>
  <r>
    <x v="0"/>
    <x v="16"/>
    <n v="1986"/>
    <s v="X Produits CDC"/>
    <s v="CONST 15_x000a_LOGEMENTS SIS 36"/>
    <s v="CDC"/>
    <n v="968658.01"/>
    <n v="157631.88"/>
    <n v="2.75"/>
    <s v="A"/>
    <s v="V"/>
    <s v="LIVRET A"/>
    <n v="4.0010000000000003"/>
    <s v="V"/>
    <s v="LIVRET A"/>
    <n v="2.2160000000000002"/>
    <s v="A-1"/>
    <m/>
    <n v="9848.8799999999992"/>
    <n v="48519.49"/>
  </r>
  <r>
    <x v="0"/>
    <x v="16"/>
    <n v="1979"/>
    <s v="P"/>
    <s v="GROUPE LA MILLIERE 14 LOG"/>
    <s v="CDC"/>
    <n v="361959.7"/>
    <n v="53180.480000000003"/>
    <n v="4.75"/>
    <s v="A"/>
    <s v="F"/>
    <s v="FIXE"/>
    <n v="1.004"/>
    <s v="F"/>
    <s v="FIXE"/>
    <n v="1.2"/>
    <s v="A-1"/>
    <m/>
    <n v="761.29"/>
    <n v="10260.75"/>
  </r>
  <r>
    <x v="0"/>
    <x v="16"/>
    <n v="1988"/>
    <s v="X Produits CDC"/>
    <s v="CONSTR 5 LOGTS BD.GINIEZ;"/>
    <s v="CDC"/>
    <n v="6780.17"/>
    <n v="1442.98"/>
    <n v="3.75"/>
    <s v="A"/>
    <s v="V"/>
    <s v="LIVRET A"/>
    <n v="4.2"/>
    <s v="V"/>
    <s v="LIVRET A"/>
    <n v="2.2160000000000002"/>
    <s v="A-1"/>
    <m/>
    <n v="74.5"/>
    <n v="326.24"/>
  </r>
  <r>
    <x v="0"/>
    <x v="16"/>
    <n v="1986"/>
    <s v="X Produits CDC"/>
    <s v="ACQ AMEL 8 LOGTS.5 RUE DE"/>
    <s v="CDC"/>
    <n v="493086.44"/>
    <n v="54113.38"/>
    <n v="1.67"/>
    <s v="A"/>
    <s v="V"/>
    <s v="LIVRET A"/>
    <n v="4.3019999999999996"/>
    <s v="V"/>
    <s v="LIVRET A"/>
    <n v="2.2160000000000002"/>
    <s v="A-1"/>
    <m/>
    <n v="4553.87"/>
    <n v="25500.720000000001"/>
  </r>
  <r>
    <x v="0"/>
    <x v="16"/>
    <n v="1986"/>
    <s v="X Produits CDC"/>
    <s v="ACQ AMEL 1 LOGT SIS 5 RUE"/>
    <s v="CDC"/>
    <n v="5153.2299999999996"/>
    <n v="838.6"/>
    <n v="2.58"/>
    <s v="A"/>
    <s v="V"/>
    <s v="LIVRET A"/>
    <n v="4.0389999999999997"/>
    <s v="V"/>
    <s v="LIVRET A"/>
    <n v="2.2160000000000002"/>
    <s v="A-1"/>
    <m/>
    <n v="52.4"/>
    <n v="258.12"/>
  </r>
  <r>
    <x v="0"/>
    <x v="16"/>
    <n v="1986"/>
    <s v="X Produits CDC"/>
    <s v="CONST 12 LOGTSLA POMMERAI"/>
    <s v="CDC"/>
    <n v="880255.87"/>
    <n v="94725.11"/>
    <n v="1.67"/>
    <s v="A"/>
    <s v="V"/>
    <s v="LIVRET A"/>
    <n v="4.49"/>
    <s v="V"/>
    <s v="LIVRET A"/>
    <n v="2.2160000000000002"/>
    <s v="A-1"/>
    <m/>
    <n v="8228.58"/>
    <n v="44638.83"/>
  </r>
  <r>
    <x v="0"/>
    <x v="16"/>
    <n v="1987"/>
    <s v="X Produits CDC"/>
    <s v="CONSTRUCTION DE 82 LOGTS."/>
    <s v="CDC"/>
    <n v="354688.65"/>
    <n v="75485.42"/>
    <n v="3.08"/>
    <s v="A"/>
    <s v="V"/>
    <s v="LIVRET A"/>
    <n v="4.0129999999999999"/>
    <s v="V"/>
    <s v="LIVRET A"/>
    <n v="2.2160000000000002"/>
    <s v="A-1"/>
    <m/>
    <n v="4303.22"/>
    <n v="17066.59"/>
  </r>
  <r>
    <x v="0"/>
    <x v="16"/>
    <n v="2015"/>
    <s v="X Produits CDC"/>
    <s v="HORIZON MASSILIA RECONS"/>
    <s v="CDC"/>
    <n v="763811.95"/>
    <n v="721808.55"/>
    <n v="36.08"/>
    <s v="A"/>
    <s v="V"/>
    <s v="LIVRET A"/>
    <n v="1.6"/>
    <s v="V"/>
    <s v="LIVRET A"/>
    <n v="1.6"/>
    <s v="A-1"/>
    <m/>
    <n v="11776.52"/>
    <n v="14223.96"/>
  </r>
  <r>
    <x v="0"/>
    <x v="16"/>
    <n v="2009"/>
    <s v="X Produits CDC"/>
    <s v="TRI POSTAL PALESTRO ACQ"/>
    <s v="CDC"/>
    <n v="803448"/>
    <n v="706696.65"/>
    <n v="31.17"/>
    <s v="A"/>
    <s v="V"/>
    <s v="LIVRET A"/>
    <n v="2.13"/>
    <s v="V"/>
    <s v="LIVRET A"/>
    <n v="3.05"/>
    <s v="A-1"/>
    <m/>
    <n v="21949.17"/>
    <n v="12948.17"/>
  </r>
  <r>
    <x v="0"/>
    <x v="16"/>
    <n v="2009"/>
    <s v="X Produits CDC"/>
    <s v="TRI POSTAL PALESTRO ACQ"/>
    <s v="CDC"/>
    <n v="1965178"/>
    <n v="1764005.76"/>
    <n v="30.92"/>
    <s v="A"/>
    <s v="V"/>
    <s v="LIVRET A"/>
    <n v="2.3130000000000002"/>
    <s v="V"/>
    <s v="LIVRET A"/>
    <n v="2.85"/>
    <s v="A-1"/>
    <m/>
    <n v="50967.15"/>
    <n v="24315.200000000001"/>
  </r>
  <r>
    <x v="0"/>
    <x v="16"/>
    <n v="2015"/>
    <s v="X Produits CDC"/>
    <s v="TRAVERSE DU VIADUC ACQ"/>
    <s v="CDC"/>
    <n v="196964.35"/>
    <n v="183632.33"/>
    <n v="36.75"/>
    <s v="A"/>
    <s v="V"/>
    <s v="LIVRET A"/>
    <n v="0.55800000000000005"/>
    <s v="V"/>
    <s v="LIVRET A"/>
    <n v="0.55000000000000004"/>
    <s v="A-1"/>
    <m/>
    <n v="1049"/>
    <n v="4474.4399999999996"/>
  </r>
  <r>
    <x v="0"/>
    <x v="16"/>
    <n v="2010"/>
    <s v="X Produits CDC"/>
    <s v="LA SAUVAGERE II PLS ACQ"/>
    <s v="CDC"/>
    <n v="97575.5"/>
    <n v="94569.56"/>
    <n v="41.42"/>
    <s v="A"/>
    <s v="V"/>
    <s v="LIVRET A"/>
    <n v="3.08"/>
    <s v="V"/>
    <s v="LIVRET A"/>
    <n v="3.38"/>
    <s v="A-1"/>
    <m/>
    <n v="3209.19"/>
    <n v="376.88"/>
  </r>
  <r>
    <x v="0"/>
    <x v="16"/>
    <n v="2010"/>
    <s v="X Produits CDC"/>
    <s v="COLLINE DES IMPRESSIONIST"/>
    <s v="CDC"/>
    <n v="1023619.3"/>
    <n v="933773.51"/>
    <n v="31.5"/>
    <s v="A"/>
    <s v="V"/>
    <s v="LIVRET A"/>
    <n v="1.8480000000000001"/>
    <s v="V"/>
    <s v="LIVRET A"/>
    <n v="2.85"/>
    <s v="A-1"/>
    <m/>
    <n v="26953.77"/>
    <n v="11972.79"/>
  </r>
  <r>
    <x v="0"/>
    <x v="16"/>
    <n v="2015"/>
    <s v="X Produits CDC"/>
    <s v="LOUBON CONSTRUCTION DE"/>
    <s v="CDC"/>
    <n v="219151.35"/>
    <n v="204330.56"/>
    <n v="36.17"/>
    <s v="A"/>
    <s v="V"/>
    <s v="LIVRET A"/>
    <n v="0.55000000000000004"/>
    <s v="V"/>
    <s v="LIVRET A"/>
    <n v="0.55000000000000004"/>
    <s v="A-1"/>
    <m/>
    <n v="1151.1400000000001"/>
    <n v="4967.3900000000003"/>
  </r>
  <r>
    <x v="0"/>
    <x v="16"/>
    <n v="2012"/>
    <s v="X Produits CDC"/>
    <s v="REAMENAGEMENT 21 PRETS"/>
    <s v="CDC"/>
    <n v="92495.88"/>
    <n v="61842.97"/>
    <n v="9.92"/>
    <s v="A"/>
    <s v="V"/>
    <s v="LIVRET A"/>
    <n v="2.4860000000000002"/>
    <s v="V"/>
    <s v="LIVRET A"/>
    <n v="2.4500000000000002"/>
    <s v="A-1"/>
    <m/>
    <n v="1671.32"/>
    <n v="5428.37"/>
  </r>
  <r>
    <x v="0"/>
    <x v="16"/>
    <n v="2011"/>
    <s v="X Produits CDC"/>
    <s v="REAMENAGEMENT DE 2 EMPRUN"/>
    <s v="CDC"/>
    <n v="4371772.76"/>
    <n v="3781206.27"/>
    <n v="24.33"/>
    <s v="A"/>
    <s v="V"/>
    <s v="LIVRET A"/>
    <n v="3.53"/>
    <s v="V"/>
    <s v="LIVRET A"/>
    <n v="3.53"/>
    <s v="A-1"/>
    <m/>
    <n v="136773.43"/>
    <n v="93395.21"/>
  </r>
  <r>
    <x v="0"/>
    <x v="16"/>
    <n v="2009"/>
    <s v="X Produits CDC"/>
    <s v="LES PRES D HALCYONE ACQ"/>
    <s v="CDC"/>
    <n v="96307.199999999997"/>
    <n v="91767.93"/>
    <n v="42.75"/>
    <s v="A"/>
    <s v="V"/>
    <s v="LIVRET A"/>
    <n v="1.173"/>
    <s v="V"/>
    <s v="LIVRET A"/>
    <n v="2.0499999999999998"/>
    <s v="A-1"/>
    <m/>
    <n v="1896.95"/>
    <n v="766.1"/>
  </r>
  <r>
    <x v="0"/>
    <x v="16"/>
    <n v="2008"/>
    <s v="X Produits CDC"/>
    <s v="PARC LONGCHAMP CONST EN"/>
    <s v="CDC"/>
    <n v="1192235"/>
    <n v="1016606.19"/>
    <n v="29.42"/>
    <s v="A"/>
    <s v="V"/>
    <s v="LIVRET A"/>
    <n v="3.5470000000000002"/>
    <s v="V"/>
    <s v="LIVRET A"/>
    <n v="3.25"/>
    <s v="A-1"/>
    <m/>
    <n v="33685.51"/>
    <n v="19871.05"/>
  </r>
  <r>
    <x v="0"/>
    <x v="16"/>
    <n v="1986"/>
    <s v="X Produits CDC"/>
    <s v="CONST 47 LOGTS ZAC DES CA"/>
    <s v="CDC"/>
    <n v="115410"/>
    <n v="18780.93"/>
    <n v="2.58"/>
    <s v="A"/>
    <s v="V"/>
    <s v="LIVRET A"/>
    <n v="4.0389999999999997"/>
    <s v="V"/>
    <s v="LIVRET A"/>
    <n v="2.2160000000000002"/>
    <s v="A-1"/>
    <m/>
    <n v="1173.44"/>
    <n v="5780.82"/>
  </r>
  <r>
    <x v="0"/>
    <x v="16"/>
    <n v="1988"/>
    <s v="X Produits CDC"/>
    <s v="ACQ AMEL 6 LOGTS 3O3 RUE"/>
    <s v="CDC"/>
    <n v="316708.26"/>
    <n v="67402.37"/>
    <n v="3.58"/>
    <s v="A"/>
    <s v="V"/>
    <s v="LIVRET A"/>
    <n v="4.2439999999999998"/>
    <s v="V"/>
    <s v="LIVRET A"/>
    <n v="2.2160000000000002"/>
    <s v="A-1"/>
    <m/>
    <n v="3479.78"/>
    <n v="15239.08"/>
  </r>
  <r>
    <x v="0"/>
    <x v="16"/>
    <n v="1987"/>
    <s v="X Produits CDC"/>
    <s v="CONSTRUCTION DE 18 LOGTS."/>
    <s v="CDC"/>
    <n v="1162389.6100000001"/>
    <n v="247381.66"/>
    <n v="3.08"/>
    <s v="A"/>
    <s v="V"/>
    <s v="LIVRET A"/>
    <n v="4.1589999999999998"/>
    <s v="V"/>
    <s v="LIVRET A"/>
    <n v="2.2160000000000002"/>
    <s v="A-1"/>
    <m/>
    <n v="14102.56"/>
    <n v="55930.81"/>
  </r>
  <r>
    <x v="0"/>
    <x v="16"/>
    <n v="1986"/>
    <s v="X Produits CDC"/>
    <s v="ACQ AMEL 5 LOGTS.137 RUE"/>
    <s v="CDC"/>
    <n v="254170.62"/>
    <n v="41361.75"/>
    <n v="2.75"/>
    <s v="A"/>
    <s v="V"/>
    <s v="LIVRET A"/>
    <n v="4.0010000000000003"/>
    <s v="V"/>
    <s v="LIVRET A"/>
    <n v="2.2160000000000002"/>
    <s v="A-1"/>
    <m/>
    <n v="2584.3000000000002"/>
    <n v="12731.25"/>
  </r>
  <r>
    <x v="0"/>
    <x v="16"/>
    <n v="2010"/>
    <s v="X Produits CDC"/>
    <s v="COLLINE DES IMPRESSIONNIS"/>
    <s v="CDC"/>
    <n v="386854.05"/>
    <n v="343969.19"/>
    <n v="31.5"/>
    <s v="A"/>
    <s v="V"/>
    <s v="LIVRET A"/>
    <n v="1.756"/>
    <s v="V"/>
    <s v="LIVRET A"/>
    <n v="2.0499999999999998"/>
    <s v="A-1"/>
    <m/>
    <n v="7165.07"/>
    <n v="5546.55"/>
  </r>
  <r>
    <x v="0"/>
    <x v="16"/>
    <n v="2010"/>
    <s v="X Produits CDC"/>
    <s v="LA SAUVAGERE II PLS ACQ"/>
    <s v="CDC"/>
    <n v="292727.59999999998"/>
    <n v="267034.11"/>
    <n v="31.42"/>
    <s v="A"/>
    <s v="V"/>
    <s v="LIVRET A"/>
    <n v="2.5459999999999998"/>
    <s v="V"/>
    <s v="LIVRET A"/>
    <n v="2.85"/>
    <s v="A-1"/>
    <m/>
    <n v="7708.05"/>
    <n v="3423.9"/>
  </r>
  <r>
    <x v="0"/>
    <x v="16"/>
    <n v="2010"/>
    <s v="X Produits CDC"/>
    <s v="COLLINE DES IMPRESSIONNIS"/>
    <s v="CDC"/>
    <n v="175620.5"/>
    <n v="167850.17"/>
    <n v="41.5"/>
    <s v="A"/>
    <s v="V"/>
    <s v="LIVRET A"/>
    <n v="1.8480000000000001"/>
    <s v="V"/>
    <s v="LIVRET A"/>
    <n v="2.85"/>
    <s v="A-1"/>
    <m/>
    <n v="4811.43"/>
    <n v="971.76"/>
  </r>
  <r>
    <x v="0"/>
    <x v="16"/>
    <n v="2008"/>
    <s v="X Produits CDC"/>
    <s v="PARC LONGCHAMP CONST EN"/>
    <s v="CDC"/>
    <n v="203015"/>
    <n v="183224.64"/>
    <n v="39.42"/>
    <s v="A"/>
    <s v="V"/>
    <s v="LIVRET A"/>
    <n v="3.54"/>
    <s v="V"/>
    <s v="LIVRET A"/>
    <n v="3.25"/>
    <s v="A-1"/>
    <m/>
    <n v="6027.05"/>
    <n v="2223.1799999999998"/>
  </r>
  <r>
    <x v="0"/>
    <x v="16"/>
    <n v="2004"/>
    <s v="X Produits CDC"/>
    <s v="LA CAPELETTE ACQ CONSTR"/>
    <s v="CDC"/>
    <n v="268459.40000000002"/>
    <n v="244117.69"/>
    <n v="37.92"/>
    <s v="A"/>
    <s v="V"/>
    <s v="LIVRET A"/>
    <n v="3.4380000000000002"/>
    <s v="V"/>
    <s v="LIVRET A"/>
    <n v="3.45"/>
    <s v="A-1"/>
    <m/>
    <n v="8528.91"/>
    <n v="3096.96"/>
  </r>
  <r>
    <x v="0"/>
    <x v="16"/>
    <n v="2004"/>
    <s v="X Produits CDC"/>
    <s v="LA CAPELETTE CONSTRUCTI"/>
    <s v="CDC"/>
    <n v="855164.75"/>
    <n v="682572.1"/>
    <n v="22.92"/>
    <s v="A"/>
    <s v="V"/>
    <s v="LIVRET A"/>
    <n v="3.4380000000000002"/>
    <s v="V"/>
    <s v="LIVRET A"/>
    <n v="3.45"/>
    <s v="A-1"/>
    <m/>
    <n v="24213.3"/>
    <n v="19262.740000000002"/>
  </r>
  <r>
    <x v="0"/>
    <x v="16"/>
    <n v="1990"/>
    <s v="X Produits CDC"/>
    <s v="CONST59 LOGTS LES JARDINS"/>
    <s v="CDC"/>
    <n v="18871.509999999998"/>
    <n v="5796.26"/>
    <n v="5.58"/>
    <s v="A"/>
    <s v="V"/>
    <s v="LIVRET A"/>
    <n v="4.149"/>
    <s v="V"/>
    <s v="LIVRET A"/>
    <n v="2.2160000000000002"/>
    <s v="A-1"/>
    <m/>
    <n v="236.14"/>
    <n v="836.99"/>
  </r>
  <r>
    <x v="0"/>
    <x v="16"/>
    <n v="1986"/>
    <s v="X Produits CDC"/>
    <s v="CONST 48 LOGEMENTS TRAVER"/>
    <s v="CDC"/>
    <n v="3026694.13"/>
    <n v="492540.69"/>
    <n v="2.33"/>
    <s v="A"/>
    <s v="V"/>
    <s v="LIVRET A"/>
    <n v="4.0990000000000002"/>
    <s v="V"/>
    <s v="LIVRET A"/>
    <n v="2.2160000000000002"/>
    <s v="A-1"/>
    <m/>
    <n v="31219.61"/>
    <n v="151605.28"/>
  </r>
  <r>
    <x v="0"/>
    <x v="16"/>
    <n v="1988"/>
    <s v="X Produits CDC"/>
    <s v="ACQ AMEL 5 LOGTS SIS 39"/>
    <s v="CDC"/>
    <n v="308170.81"/>
    <n v="65585.42"/>
    <n v="3.75"/>
    <s v="A"/>
    <s v="V"/>
    <s v="LIVRET A"/>
    <n v="4.0529999999999999"/>
    <s v="V"/>
    <s v="LIVRET A"/>
    <n v="2.2160000000000002"/>
    <s v="A-1"/>
    <m/>
    <n v="3385.97"/>
    <n v="14828.28"/>
  </r>
  <r>
    <x v="0"/>
    <x v="16"/>
    <n v="1987"/>
    <s v="X Produits CDC"/>
    <s v="CONSTRUCTION DE 32 LOGTS."/>
    <s v="CDC"/>
    <n v="2066470.36"/>
    <n v="336281.32"/>
    <n v="2.25"/>
    <s v="A"/>
    <s v="V"/>
    <s v="LIVRET A"/>
    <n v="4.3789999999999996"/>
    <s v="V"/>
    <s v="LIVRET A"/>
    <n v="2.2160000000000002"/>
    <s v="A-1"/>
    <m/>
    <n v="22223.61"/>
    <n v="103508.25"/>
  </r>
  <r>
    <x v="0"/>
    <x v="16"/>
    <n v="2010"/>
    <s v="X Produits CDC"/>
    <s v="COLLINE DES IMPRESSIONNIS"/>
    <s v="CDC"/>
    <n v="368501.1"/>
    <n v="352196.76"/>
    <n v="41.5"/>
    <s v="A"/>
    <s v="V"/>
    <s v="LIVRET A"/>
    <n v="2.5590000000000002"/>
    <s v="V"/>
    <s v="LIVRET A"/>
    <n v="2.85"/>
    <s v="A-1"/>
    <m/>
    <n v="10095.719999999999"/>
    <n v="2039.03"/>
  </r>
  <r>
    <x v="0"/>
    <x v="16"/>
    <n v="2010"/>
    <s v="X Produits CDC"/>
    <s v="LA SAUVAGERE II ACQ 10"/>
    <s v="CDC"/>
    <n v="99894.85"/>
    <n v="95475"/>
    <n v="41.42"/>
    <s v="A"/>
    <s v="V"/>
    <s v="LIVRET A"/>
    <n v="2.5550000000000002"/>
    <s v="V"/>
    <s v="LIVRET A"/>
    <n v="2.85"/>
    <s v="A-1"/>
    <m/>
    <n v="2736.79"/>
    <n v="552.75"/>
  </r>
  <r>
    <x v="0"/>
    <x v="16"/>
    <n v="2009"/>
    <s v="X Produits CDC"/>
    <s v="COLLINE DES IMPRESSIONNIS"/>
    <s v="CFF"/>
    <n v="1475144"/>
    <n v="1155540.99"/>
    <n v="20.67"/>
    <s v="A"/>
    <s v="V"/>
    <s v="LIVRET A"/>
    <n v="2.8690000000000002"/>
    <s v="V"/>
    <s v="LIVRET A"/>
    <n v="2.88"/>
    <s v="A-1"/>
    <m/>
    <n v="34422.25"/>
    <n v="39675.81"/>
  </r>
  <r>
    <x v="0"/>
    <x v="16"/>
    <n v="2008"/>
    <s v="P"/>
    <s v="BELLE DE MAI CONST 30 L"/>
    <s v="DEXIA CL"/>
    <n v="3664920"/>
    <n v="3098950.5"/>
    <n v="22"/>
    <s v="A"/>
    <s v="F"/>
    <s v="FIXE"/>
    <n v="4.6319999999999997"/>
    <s v="F"/>
    <s v="FIXE"/>
    <n v="4.63"/>
    <s v="A-1"/>
    <m/>
    <n v="146947.14000000001"/>
    <n v="74853.84"/>
  </r>
  <r>
    <x v="0"/>
    <x v="16"/>
    <n v="2015"/>
    <s v="X Produits CDC"/>
    <s v="LOUBON CONSTRUCTION DE"/>
    <s v="CDC"/>
    <n v="24351.25"/>
    <n v="23304.74"/>
    <n v="46.17"/>
    <s v="A"/>
    <s v="V"/>
    <s v="LIVRET A"/>
    <n v="1.35"/>
    <s v="V"/>
    <s v="LIVRET A"/>
    <n v="1.35"/>
    <s v="A-1"/>
    <m/>
    <n v="319.39"/>
    <n v="353.52"/>
  </r>
  <r>
    <x v="0"/>
    <x v="16"/>
    <n v="2008"/>
    <s v="P"/>
    <s v="LES PRES D HALCYONE CON"/>
    <s v="DEXIA CL"/>
    <n v="265969.55"/>
    <n v="252494.5"/>
    <n v="41.33"/>
    <s v="A"/>
    <s v="V"/>
    <s v="LIVRET A"/>
    <n v="4.6310000000000002"/>
    <s v="V"/>
    <s v="LIVRET A"/>
    <n v="4.63"/>
    <s v="A-1"/>
    <m/>
    <n v="11781.38"/>
    <n v="1962.93"/>
  </r>
  <r>
    <x v="0"/>
    <x v="16"/>
    <n v="2009"/>
    <s v="X Produits CDC"/>
    <s v="LES PRES D HALCYONE ACQ"/>
    <s v="CDC"/>
    <n v="644516.4"/>
    <n v="589515.81999999995"/>
    <n v="32.75"/>
    <s v="A"/>
    <s v="V"/>
    <s v="LIVRET A"/>
    <n v="1.1919999999999999"/>
    <s v="V"/>
    <s v="LIVRET A"/>
    <n v="2.0499999999999998"/>
    <s v="A-1"/>
    <m/>
    <n v="12268.78"/>
    <n v="8961.36"/>
  </r>
  <r>
    <x v="0"/>
    <x v="16"/>
    <n v="1995"/>
    <s v="X Produits CDC"/>
    <s v="JOUVEN 12 18 rue_x000a_Jouven"/>
    <s v="CDC"/>
    <n v="3088015.22"/>
    <n v="1087705.6100000001"/>
    <n v="8.33"/>
    <s v="A"/>
    <s v="V"/>
    <s v="LIVRET A"/>
    <n v="4.8220000000000001"/>
    <s v="V"/>
    <s v="LIVRET A"/>
    <n v="3.45"/>
    <s v="A-1"/>
    <m/>
    <n v="41078.449999999997"/>
    <n v="103057.75"/>
  </r>
  <r>
    <x v="0"/>
    <x v="16"/>
    <n v="1979"/>
    <s v="P"/>
    <s v="REHAB10 LOGTS.51 AVENUE D"/>
    <s v="CDC"/>
    <n v="5793.06"/>
    <n v="274.04000000000002"/>
    <n v="0.5"/>
    <s v="A"/>
    <s v="F"/>
    <s v="FIXE"/>
    <n v="3.036"/>
    <s v="F"/>
    <s v="FIXE"/>
    <n v="3.6"/>
    <s v="A-1"/>
    <m/>
    <n v="19.39"/>
    <n v="264.56"/>
  </r>
  <r>
    <x v="0"/>
    <x v="16"/>
    <n v="2011"/>
    <s v="X Produits CDC"/>
    <s v="REAMENAGEMENT DE 6 PRETS"/>
    <s v="CDC"/>
    <n v="5934394.0499999998"/>
    <n v="3049566.33"/>
    <n v="5.5"/>
    <s v="A"/>
    <s v="V"/>
    <s v="LIVRET A"/>
    <n v="3.4630000000000001"/>
    <s v="V"/>
    <s v="LIVRET A"/>
    <n v="3.45"/>
    <s v="A-1"/>
    <m/>
    <n v="122586.38"/>
    <n v="454157.6"/>
  </r>
  <r>
    <x v="0"/>
    <x v="16"/>
    <n v="1982"/>
    <s v="P"/>
    <s v="CONST 31 LOGTS SIS MONTGR"/>
    <s v="CDC"/>
    <n v="101393.84"/>
    <n v="16158.79"/>
    <n v="3.75"/>
    <s v="A"/>
    <s v="F"/>
    <s v="FIXE"/>
    <n v="2.0150000000000001"/>
    <s v="F"/>
    <s v="FIXE"/>
    <n v="2.98"/>
    <s v="A-1"/>
    <m/>
    <n v="593.33000000000004"/>
    <n v="3751.75"/>
  </r>
  <r>
    <x v="0"/>
    <x v="16"/>
    <n v="1988"/>
    <s v="X Produits CDC"/>
    <s v="CONST 20 LOGTS BD.ST.JEAN"/>
    <s v="CDC"/>
    <n v="1270408.43"/>
    <n v="270370.38"/>
    <n v="3.92"/>
    <s v="A"/>
    <s v="V"/>
    <s v="LIVRET A"/>
    <n v="4.1580000000000004"/>
    <s v="V"/>
    <s v="LIVRET A"/>
    <n v="2.2160000000000002"/>
    <s v="A-1"/>
    <m/>
    <n v="13958.38"/>
    <n v="61128.36"/>
  </r>
  <r>
    <x v="0"/>
    <x v="16"/>
    <n v="1989"/>
    <s v="X Produits CDC"/>
    <s v="ACQ AMEL 3 LOGTS;56 BD.OD"/>
    <s v="CDC"/>
    <n v="13643.73"/>
    <n v="3560.17"/>
    <n v="4.75"/>
    <s v="A"/>
    <s v="V"/>
    <s v="LIVRET A"/>
    <n v="4.1550000000000002"/>
    <s v="V"/>
    <s v="LIVRET A"/>
    <n v="2.2160000000000002"/>
    <s v="A-1"/>
    <m/>
    <n v="160.57"/>
    <n v="630.41"/>
  </r>
  <r>
    <x v="0"/>
    <x v="16"/>
    <n v="2009"/>
    <s v="X Produits CDC"/>
    <s v="TRI POSTAL ACQ EN VEFA"/>
    <s v="CDC"/>
    <n v="371509"/>
    <n v="345625.31"/>
    <n v="41.17"/>
    <s v="A"/>
    <s v="V"/>
    <s v="LIVRET A"/>
    <n v="5.1909999999999998"/>
    <s v="V"/>
    <s v="LIVRET A"/>
    <n v="3.63"/>
    <s v="A-1"/>
    <m/>
    <n v="12672.82"/>
    <n v="3488.1"/>
  </r>
  <r>
    <x v="0"/>
    <x v="16"/>
    <n v="2010"/>
    <s v="X Produits CDC"/>
    <s v="COLLINE DES IMPRESSIONNIS"/>
    <s v="CDC"/>
    <n v="2133017.15"/>
    <n v="1945796.57"/>
    <n v="31.5"/>
    <s v="A"/>
    <s v="V"/>
    <s v="LIVRET A"/>
    <n v="2.5510000000000002"/>
    <s v="V"/>
    <s v="LIVRET A"/>
    <n v="2.85"/>
    <s v="A-1"/>
    <m/>
    <n v="56166.25"/>
    <n v="24948.880000000001"/>
  </r>
  <r>
    <x v="0"/>
    <x v="16"/>
    <n v="2010"/>
    <s v="X Produits CDC"/>
    <s v="COLLINE DES IMPRESSIONNIS"/>
    <s v="CDC"/>
    <n v="66833.25"/>
    <n v="62350.7"/>
    <n v="41.5"/>
    <s v="A"/>
    <s v="V"/>
    <s v="LIVRET A"/>
    <n v="1.764"/>
    <s v="V"/>
    <s v="LIVRET A"/>
    <n v="2.0499999999999998"/>
    <s v="A-1"/>
    <m/>
    <n v="1289.55"/>
    <n v="553.97"/>
  </r>
  <r>
    <x v="0"/>
    <x v="16"/>
    <n v="2008"/>
    <s v="P"/>
    <s v="LES PRES D HALCYONE CON"/>
    <s v="DEXIA CL"/>
    <n v="1370765"/>
    <n v="1163646.21"/>
    <n v="21.33"/>
    <s v="A"/>
    <s v="V"/>
    <s v="LIVRET A"/>
    <n v="4.6319999999999997"/>
    <s v="V"/>
    <s v="LIVRET A"/>
    <n v="4.63"/>
    <s v="A-1"/>
    <m/>
    <n v="55273.75"/>
    <n v="30171.27"/>
  </r>
  <r>
    <x v="0"/>
    <x v="16"/>
    <n v="2011"/>
    <s v="P"/>
    <s v="R eam enagement Balcons S"/>
    <s v="CDC"/>
    <n v="601749.92000000004"/>
    <n v="472985.64"/>
    <n v="18.670000000000002"/>
    <s v="A"/>
    <s v="V"/>
    <s v="LIVRET A"/>
    <n v="2.6429999999999998"/>
    <s v="V"/>
    <s v="LIVRET A"/>
    <n v="2.19"/>
    <s v="A-1"/>
    <m/>
    <n v="10750.81"/>
    <n v="17918.990000000002"/>
  </r>
  <r>
    <x v="0"/>
    <x v="16"/>
    <n v="2011"/>
    <s v="X Produits CDC"/>
    <s v="REAMENAGEMENT DE 34 PRETS"/>
    <s v="CDC"/>
    <n v="243211.96"/>
    <n v="137865.19"/>
    <n v="7.58"/>
    <s v="A"/>
    <s v="V"/>
    <s v="LIVRET A"/>
    <n v="3.4449999999999998"/>
    <s v="V"/>
    <s v="LIVRET A"/>
    <n v="3.45"/>
    <s v="A-1"/>
    <m/>
    <n v="5265.19"/>
    <n v="14749.15"/>
  </r>
  <r>
    <x v="0"/>
    <x v="16"/>
    <n v="2009"/>
    <s v="X Produits CDC"/>
    <s v="DOMAINE DES GRANDS CEDRES"/>
    <s v="CDC"/>
    <n v="132322.85"/>
    <n v="126160.06"/>
    <n v="41"/>
    <s v="A"/>
    <s v="V"/>
    <s v="LIVRET A"/>
    <n v="1.823"/>
    <s v="V"/>
    <s v="LIVRET A"/>
    <n v="2.85"/>
    <s v="A-1"/>
    <m/>
    <n v="3616.38"/>
    <n v="730.4"/>
  </r>
  <r>
    <x v="0"/>
    <x v="16"/>
    <n v="2009"/>
    <s v="X Produits CDC"/>
    <s v="LES PRES D HALCYONE ACQ"/>
    <s v="CDC"/>
    <n v="2354157.2999999998"/>
    <n v="2201769.5499999998"/>
    <n v="32.75"/>
    <s v="A"/>
    <s v="V"/>
    <s v="LIVRET A"/>
    <n v="2.09"/>
    <s v="V"/>
    <s v="LIVRET A"/>
    <n v="2.85"/>
    <s v="A-1"/>
    <m/>
    <n v="63498.400000000001"/>
    <n v="26244.46"/>
  </r>
  <r>
    <x v="0"/>
    <x v="16"/>
    <n v="1991"/>
    <s v="X Produits CDC"/>
    <s v="CONST 66 LOGTS LES ARCADE"/>
    <s v="CDC"/>
    <n v="94927.11"/>
    <n v="33067.22"/>
    <n v="6.75"/>
    <s v="A"/>
    <s v="V"/>
    <s v="LIVRET A"/>
    <n v="4.056"/>
    <s v="V"/>
    <s v="LIVRET A"/>
    <n v="2.2160000000000002"/>
    <s v="A-1"/>
    <m/>
    <n v="955.91"/>
    <n v="4338.96"/>
  </r>
  <r>
    <x v="0"/>
    <x v="16"/>
    <n v="2001"/>
    <s v="P"/>
    <s v="PARC DU BUTRIS CONSTRUC"/>
    <s v="CDC"/>
    <n v="319168.15000000002"/>
    <n v="246796.79999999999"/>
    <n v="32.83"/>
    <s v="A"/>
    <s v="V"/>
    <s v="LIVRET A"/>
    <n v="3.1030000000000002"/>
    <s v="V"/>
    <s v="LIVRET A"/>
    <n v="3.45"/>
    <s v="A-1"/>
    <m/>
    <n v="8695.9500000000007"/>
    <n v="5259.68"/>
  </r>
  <r>
    <x v="0"/>
    <x v="16"/>
    <n v="1979"/>
    <s v="P"/>
    <s v="REHAB 5 LOGTS;23 RUE DES"/>
    <s v="CDC"/>
    <n v="5168.0200000000004"/>
    <n v="244.55"/>
    <n v="0.5"/>
    <s v="A"/>
    <s v="F"/>
    <s v="FIXE"/>
    <n v="3.036"/>
    <s v="F"/>
    <s v="FIXE"/>
    <n v="3.6"/>
    <s v="A-1"/>
    <m/>
    <n v="17.3"/>
    <n v="236.01"/>
  </r>
  <r>
    <x v="0"/>
    <x v="16"/>
    <n v="1988"/>
    <s v="X Produits CDC"/>
    <s v="ACQ AMEL 5_x000a_LOGTS.SUR 10"/>
    <s v="CDC"/>
    <n v="295688.44"/>
    <n v="62928.88"/>
    <n v="3.92"/>
    <s v="A"/>
    <s v="V"/>
    <s v="LIVRET A"/>
    <n v="4.0330000000000004"/>
    <s v="V"/>
    <s v="LIVRET A"/>
    <n v="2.2160000000000002"/>
    <s v="A-1"/>
    <m/>
    <n v="3248.82"/>
    <n v="14227.67"/>
  </r>
  <r>
    <x v="0"/>
    <x v="16"/>
    <n v="1986"/>
    <s v="X Produits CDC"/>
    <s v="CONST 28_x000a_LOGTSSPAT 287 CH"/>
    <s v="CDC"/>
    <n v="1648396.01"/>
    <n v="176846.67"/>
    <n v="1.67"/>
    <s v="A"/>
    <s v="V"/>
    <s v="LIVRET A"/>
    <n v="4.2859999999999996"/>
    <s v="V"/>
    <s v="LIVRET A"/>
    <n v="2.2160000000000002"/>
    <s v="A-1"/>
    <m/>
    <n v="14882.38"/>
    <n v="83338.320000000007"/>
  </r>
  <r>
    <x v="0"/>
    <x v="16"/>
    <n v="1986"/>
    <s v="X Produits CDC"/>
    <s v="ACQ AMEL 2 LOGTS SIS RUE"/>
    <s v="CDC"/>
    <n v="5263.3"/>
    <n v="582.16999999999996"/>
    <n v="1.67"/>
    <s v="A"/>
    <s v="V"/>
    <s v="LIVRET A"/>
    <n v="4.3070000000000004"/>
    <s v="V"/>
    <s v="LIVRET A"/>
    <n v="2.2160000000000002"/>
    <s v="A-1"/>
    <m/>
    <n v="49"/>
    <n v="274.33999999999997"/>
  </r>
  <r>
    <x v="0"/>
    <x v="16"/>
    <n v="1988"/>
    <s v="X Produits CDC"/>
    <s v="CONST 13 SIS BD.ST.JEAN."/>
    <s v="CDC"/>
    <n v="825765.56"/>
    <n v="175740.75"/>
    <n v="3.42"/>
    <s v="A"/>
    <s v="V"/>
    <s v="LIVRET A"/>
    <n v="4.3339999999999996"/>
    <s v="V"/>
    <s v="LIVRET A"/>
    <n v="2.2160000000000002"/>
    <s v="A-1"/>
    <m/>
    <n v="9192.18"/>
    <n v="39733.440000000002"/>
  </r>
  <r>
    <x v="0"/>
    <x v="16"/>
    <n v="2012"/>
    <s v="P"/>
    <s v="REGROUPEMENT 17 PRETS"/>
    <s v="CDC"/>
    <n v="493440.94"/>
    <n v="374870.89"/>
    <n v="15.33"/>
    <s v="A"/>
    <s v="V"/>
    <s v="LIVRET A"/>
    <n v="1.5629999999999999"/>
    <s v="V"/>
    <s v="LIVRET A"/>
    <n v="1.54"/>
    <s v="A-1"/>
    <m/>
    <n v="6173.66"/>
    <n v="20524.32"/>
  </r>
  <r>
    <x v="0"/>
    <x v="16"/>
    <n v="2008"/>
    <s v="P"/>
    <s v="DOMAINE DES GRANDS CEDRES"/>
    <s v="CA"/>
    <n v="732670.4"/>
    <n v="613122.72"/>
    <n v="20"/>
    <s v="A"/>
    <s v="F"/>
    <s v="FIXE"/>
    <n v="5.133"/>
    <s v="F"/>
    <s v="FIXE"/>
    <n v="5.13"/>
    <s v="A-1"/>
    <m/>
    <n v="32278.68"/>
    <n v="16091.2"/>
  </r>
  <r>
    <x v="0"/>
    <x v="16"/>
    <n v="2009"/>
    <s v="X Produits CDC"/>
    <s v="DOMAINE DES GRANDS CEDRES"/>
    <s v="CDC"/>
    <n v="815199"/>
    <n v="741834.81"/>
    <n v="31"/>
    <s v="A"/>
    <s v="V"/>
    <s v="LIVRET A"/>
    <n v="1.8089999999999999"/>
    <s v="V"/>
    <s v="LIVRET A"/>
    <n v="2.85"/>
    <s v="A-1"/>
    <m/>
    <n v="21413.38"/>
    <n v="9511.76"/>
  </r>
  <r>
    <x v="0"/>
    <x v="16"/>
    <n v="2008"/>
    <s v="X Produits CDC"/>
    <s v="PARC LONGCHAMP ACQ 26 L"/>
    <s v="CDC"/>
    <n v="656217"/>
    <n v="610497.14"/>
    <n v="41.08"/>
    <s v="A"/>
    <s v="V"/>
    <s v="LIVRET A"/>
    <n v="4.2789999999999999"/>
    <s v="V"/>
    <s v="LIVRET A"/>
    <n v="3.63"/>
    <s v="A-1"/>
    <m/>
    <n v="22384.7"/>
    <n v="6161.24"/>
  </r>
  <r>
    <x v="0"/>
    <x v="16"/>
    <n v="1988"/>
    <s v="X Produits CDC"/>
    <s v="CONST 22_x000a_LOGTS.SUR 128 SI"/>
    <s v="CDC"/>
    <n v="1399846.33"/>
    <n v="274196.03999999998"/>
    <n v="3.92"/>
    <s v="A"/>
    <s v="V"/>
    <s v="LIVRET A"/>
    <n v="4.0519999999999996"/>
    <s v="V"/>
    <s v="LIVRET A"/>
    <n v="2.2160000000000002"/>
    <s v="A-1"/>
    <m/>
    <n v="14155.9"/>
    <n v="61993.3"/>
  </r>
  <r>
    <x v="0"/>
    <x v="16"/>
    <n v="1988"/>
    <s v="X Produits CDC"/>
    <s v="ACQ AMEL 3 LOGTS 56 BD"/>
    <s v="CDC"/>
    <n v="181414.33"/>
    <n v="38608.9"/>
    <n v="3.25"/>
    <s v="A"/>
    <s v="V"/>
    <s v="LIVRET A"/>
    <n v="4.3339999999999996"/>
    <s v="V"/>
    <s v="LIVRET A"/>
    <n v="2.2160000000000002"/>
    <s v="A-1"/>
    <m/>
    <n v="2097.6799999999998"/>
    <n v="8729.1299999999992"/>
  </r>
  <r>
    <x v="0"/>
    <x v="16"/>
    <n v="1986"/>
    <s v="X Produits CDC"/>
    <s v="CONST 5 LOGTS.1 AV.DE TOU"/>
    <s v="CDC"/>
    <n v="212170.92"/>
    <n v="34527.050000000003"/>
    <n v="2.75"/>
    <s v="A"/>
    <s v="V"/>
    <s v="LIVRET A"/>
    <n v="4.0010000000000003"/>
    <s v="V"/>
    <s v="LIVRET A"/>
    <n v="2.2160000000000002"/>
    <s v="A-1"/>
    <m/>
    <n v="2157.2600000000002"/>
    <n v="10627.51"/>
  </r>
  <r>
    <x v="0"/>
    <x v="16"/>
    <n v="1986"/>
    <s v="X Produits CDC"/>
    <s v="CONST 30 LOGTS 69_x000a_71 AVEN"/>
    <s v="CDC"/>
    <n v="1942200.48"/>
    <n v="316058.59999999998"/>
    <n v="2.83"/>
    <s v="A"/>
    <s v="V"/>
    <s v="LIVRET A"/>
    <n v="3.9820000000000002"/>
    <s v="V"/>
    <s v="LIVRET A"/>
    <n v="2.2160000000000002"/>
    <s v="A-1"/>
    <m/>
    <n v="19747.419999999998"/>
    <n v="97283.65"/>
  </r>
  <r>
    <x v="0"/>
    <x v="16"/>
    <n v="1988"/>
    <s v="X Produits CDC"/>
    <s v="CONST 1O LOGTS 36O BD NAT"/>
    <s v="CDC"/>
    <n v="645772.06000000006"/>
    <n v="137434.26"/>
    <n v="3.58"/>
    <s v="A"/>
    <s v="V"/>
    <s v="LIVRET A"/>
    <n v="4.2439999999999998"/>
    <s v="V"/>
    <s v="LIVRET A"/>
    <n v="2.2160000000000002"/>
    <s v="A-1"/>
    <m/>
    <n v="7095.31"/>
    <n v="31072.67"/>
  </r>
  <r>
    <x v="0"/>
    <x v="16"/>
    <n v="2002"/>
    <s v="X Produits CDC"/>
    <s v="LES BALCONS DE ST CHARLES"/>
    <s v="CDC"/>
    <n v="205951.02"/>
    <n v="174504.76"/>
    <n v="33.67"/>
    <s v="A"/>
    <s v="V"/>
    <s v="LIVRET A"/>
    <n v="4.1970000000000001"/>
    <s v="V"/>
    <s v="LIVRET A"/>
    <n v="3.45"/>
    <s v="A-1"/>
    <m/>
    <n v="6113.01"/>
    <n v="2683.87"/>
  </r>
  <r>
    <x v="0"/>
    <x v="16"/>
    <n v="2009"/>
    <s v="X Produits CDC"/>
    <s v="LES PRES D HALCYONE ACQ"/>
    <s v="CDC"/>
    <n v="395165.65"/>
    <n v="376188.8"/>
    <n v="42.75"/>
    <s v="A"/>
    <s v="V"/>
    <s v="LIVRET A"/>
    <n v="2.0529999999999999"/>
    <s v="V"/>
    <s v="LIVRET A"/>
    <n v="1.85"/>
    <s v="A-1"/>
    <m/>
    <n v="7064.88"/>
    <n v="5696.6"/>
  </r>
  <r>
    <x v="0"/>
    <x v="16"/>
    <n v="2009"/>
    <s v="X Produits CDC"/>
    <s v="TRI POSTAL PALESTRO ACQ"/>
    <s v="CDC"/>
    <n v="328128"/>
    <n v="310877.17"/>
    <n v="40.92"/>
    <s v="A"/>
    <s v="V"/>
    <s v="LIVRET A"/>
    <n v="2.319"/>
    <s v="V"/>
    <s v="LIVRET A"/>
    <n v="2.85"/>
    <s v="A-1"/>
    <m/>
    <n v="8916.11"/>
    <n v="1968.65"/>
  </r>
  <r>
    <x v="0"/>
    <x v="16"/>
    <n v="2015"/>
    <s v="X Produits CDC"/>
    <s v="TRAVERSE DU VIADUC ACQ"/>
    <s v="CDC"/>
    <n v="42666.25"/>
    <n v="40420.25"/>
    <n v="46.75"/>
    <s v="A"/>
    <s v="V"/>
    <s v="LIVRET A"/>
    <n v="0.55800000000000005"/>
    <s v="V"/>
    <s v="LIVRET A"/>
    <n v="0.55000000000000004"/>
    <s v="A-1"/>
    <m/>
    <n v="229.61"/>
    <n v="754.08"/>
  </r>
  <r>
    <x v="0"/>
    <x v="16"/>
    <n v="2012"/>
    <s v="X Produits CDC"/>
    <s v="REFINANCEMENT 2 PRETS"/>
    <s v="CDC"/>
    <n v="852377.11"/>
    <n v="659932.84"/>
    <n v="15.92"/>
    <s v="A"/>
    <s v="V"/>
    <s v="LIVRET A"/>
    <n v="2.1890000000000001"/>
    <s v="V"/>
    <s v="LIVRET A"/>
    <n v="1.95"/>
    <s v="A-1"/>
    <m/>
    <n v="13742.04"/>
    <n v="35039.94"/>
  </r>
  <r>
    <x v="0"/>
    <x v="16"/>
    <n v="2010"/>
    <s v="X Produits CDC"/>
    <s v="COLLINE DES IMPRESSIONNIS"/>
    <s v="CDC"/>
    <n v="555110.6"/>
    <n v="493573.56"/>
    <n v="31.5"/>
    <s v="A"/>
    <s v="V"/>
    <s v="LIVRET A"/>
    <n v="1.0489999999999999"/>
    <s v="V"/>
    <s v="LIVRET A"/>
    <n v="2.0499999999999998"/>
    <s v="A-1"/>
    <m/>
    <n v="10281.41"/>
    <n v="7958.95"/>
  </r>
  <r>
    <x v="0"/>
    <x v="16"/>
    <n v="1986"/>
    <s v="X Produits CDC"/>
    <s v="CONST 13 LOGEMENTS.TRAVER"/>
    <s v="CDC"/>
    <n v="807118.45"/>
    <n v="131344.19"/>
    <n v="2.5"/>
    <s v="A"/>
    <s v="V"/>
    <s v="LIVRET A"/>
    <n v="4.0590000000000002"/>
    <s v="V"/>
    <s v="LIVRET A"/>
    <n v="2.2160000000000002"/>
    <s v="A-1"/>
    <m/>
    <n v="8444.0499999999993"/>
    <n v="40428.080000000002"/>
  </r>
  <r>
    <x v="0"/>
    <x v="16"/>
    <n v="1988"/>
    <s v="X Produits CDC"/>
    <s v="CONST 25 LOGTS TSE PARAN"/>
    <s v="CDC"/>
    <n v="1576403.18"/>
    <n v="335492.67"/>
    <n v="3.25"/>
    <s v="A"/>
    <s v="V"/>
    <s v="LIVRET A"/>
    <n v="4.3339999999999996"/>
    <s v="V"/>
    <s v="LIVRET A"/>
    <n v="2.2160000000000002"/>
    <s v="A-1"/>
    <m/>
    <n v="18227.82"/>
    <n v="75851.94"/>
  </r>
  <r>
    <x v="0"/>
    <x v="16"/>
    <n v="1988"/>
    <s v="X Produits CDC"/>
    <s v="CONSTRUCTION DE 33 LOGTS"/>
    <s v="CDC"/>
    <n v="2096173.99"/>
    <n v="446111.17"/>
    <n v="3.58"/>
    <s v="A"/>
    <s v="V"/>
    <s v="LIVRET A"/>
    <n v="4.2439999999999998"/>
    <s v="V"/>
    <s v="LIVRET A"/>
    <n v="2.2160000000000002"/>
    <s v="A-1"/>
    <m/>
    <n v="23031.33"/>
    <n v="100861.8"/>
  </r>
  <r>
    <x v="0"/>
    <x v="16"/>
    <n v="2009"/>
    <s v="X Produits CDC"/>
    <s v="COLLINE DES IMPRESSIONNIS"/>
    <s v="CFF"/>
    <n v="220423.5"/>
    <n v="202497.47"/>
    <n v="41.42"/>
    <s v="A"/>
    <s v="V"/>
    <s v="LIVRET A"/>
    <n v="2.8780000000000001"/>
    <s v="V"/>
    <s v="LIVRET A"/>
    <n v="2.88"/>
    <s v="A-1"/>
    <m/>
    <n v="5903.05"/>
    <n v="2469.64"/>
  </r>
  <r>
    <x v="0"/>
    <x v="16"/>
    <n v="2008"/>
    <s v="P"/>
    <s v="BELLE DE MAI CONST 30 L"/>
    <s v="DEXIA CL"/>
    <n v="912063"/>
    <n v="857239.56"/>
    <n v="41.42"/>
    <s v="A"/>
    <s v="V"/>
    <s v="LIVRET A"/>
    <n v="4.6310000000000002"/>
    <s v="V"/>
    <s v="LIVRET A"/>
    <n v="4.63"/>
    <s v="A-1"/>
    <m/>
    <n v="39998.75"/>
    <n v="6664.32"/>
  </r>
  <r>
    <x v="0"/>
    <x v="16"/>
    <n v="2015"/>
    <s v="X Produits CDC"/>
    <s v="LOUBON CONSTRUCTION DE"/>
    <s v="CDC"/>
    <n v="25054.7"/>
    <n v="23737.33"/>
    <n v="46.17"/>
    <s v="A"/>
    <s v="V"/>
    <s v="LIVRET A"/>
    <n v="0.55000000000000004"/>
    <s v="V"/>
    <s v="LIVRET A"/>
    <n v="0.55000000000000004"/>
    <s v="A-1"/>
    <m/>
    <n v="132.97999999999999"/>
    <n v="441.53"/>
  </r>
  <r>
    <x v="0"/>
    <x v="16"/>
    <n v="2015"/>
    <s v="X Produits CDC"/>
    <s v="LOUBON CONSTRUCTION DE"/>
    <s v="CDC"/>
    <n v="212999.05"/>
    <n v="200681.2"/>
    <n v="36.17"/>
    <s v="A"/>
    <s v="V"/>
    <s v="LIVRET A"/>
    <n v="1.35"/>
    <s v="V"/>
    <s v="LIVRET A"/>
    <n v="1.35"/>
    <s v="A-1"/>
    <m/>
    <n v="2765.37"/>
    <n v="4161.13"/>
  </r>
  <r>
    <x v="0"/>
    <x v="16"/>
    <n v="2012"/>
    <s v="X Produits CDC"/>
    <s v="Refinancemant la sauvager"/>
    <s v="CDC"/>
    <n v="278599.37"/>
    <n v="245545.92"/>
    <n v="25.42"/>
    <s v="A"/>
    <s v="V"/>
    <s v="LIVRET A"/>
    <n v="2.161"/>
    <s v="V"/>
    <s v="LIVRET A"/>
    <n v="2.13"/>
    <s v="A-1"/>
    <m/>
    <n v="5433.37"/>
    <n v="6010.75"/>
  </r>
  <r>
    <x v="0"/>
    <x v="16"/>
    <n v="1997"/>
    <s v="C"/>
    <s v="Ren egociation de 10 empr"/>
    <s v="DEXIA CL"/>
    <n v="8525389.5999999996"/>
    <n v="0"/>
    <n v="0"/>
    <s v="T"/>
    <s v="V"/>
    <s v="EURIBOR 3M"/>
    <n v="3.6549999999999998"/>
    <s v="V"/>
    <s v="EURIBOR 3M"/>
    <n v="3.7909999999999999"/>
    <s v="A-1"/>
    <m/>
    <n v="1009.99"/>
    <n v="106567.38"/>
  </r>
  <r>
    <x v="0"/>
    <x v="16"/>
    <n v="1988"/>
    <s v="X Produits CDC"/>
    <s v="ACQ AMEL 1 LOGT TRAVERSE"/>
    <s v="CDC"/>
    <n v="87453.9"/>
    <n v="18612.09"/>
    <n v="3.25"/>
    <s v="A"/>
    <s v="V"/>
    <s v="LIVRET A"/>
    <n v="4.3339999999999996"/>
    <s v="V"/>
    <s v="LIVRET A"/>
    <n v="2.2160000000000002"/>
    <s v="A-1"/>
    <m/>
    <n v="1011.22"/>
    <n v="4208.03"/>
  </r>
  <r>
    <x v="0"/>
    <x v="16"/>
    <n v="1988"/>
    <s v="X Produits CDC"/>
    <s v="CONST 1O LOGTS 69 71 AV."/>
    <s v="CDC"/>
    <n v="651569.68999999994"/>
    <n v="138668.10999999999"/>
    <n v="3.42"/>
    <s v="A"/>
    <s v="V"/>
    <s v="LIVRET A"/>
    <n v="4.18"/>
    <s v="V"/>
    <s v="LIVRET A"/>
    <n v="2.2160000000000002"/>
    <s v="A-1"/>
    <m/>
    <n v="7253.08"/>
    <n v="31351.64"/>
  </r>
  <r>
    <x v="0"/>
    <x v="16"/>
    <n v="1987"/>
    <s v="X Produits CDC"/>
    <s v="CONSTRUCTION DE 19 LOGTS."/>
    <s v="CDC"/>
    <n v="1232040.82"/>
    <n v="262204.94"/>
    <n v="3.08"/>
    <s v="A"/>
    <s v="V"/>
    <s v="LIVRET A"/>
    <n v="4.1589999999999998"/>
    <s v="V"/>
    <s v="LIVRET A"/>
    <n v="2.2160000000000002"/>
    <s v="A-1"/>
    <m/>
    <n v="14947.6"/>
    <n v="59282.22"/>
  </r>
  <r>
    <x v="0"/>
    <x v="16"/>
    <n v="1991"/>
    <s v="X Produits CDC"/>
    <s v="ACQ AME IMMEUBLE SIS 31 A"/>
    <s v="CDC"/>
    <n v="20928.349999999999"/>
    <n v="7290.25"/>
    <n v="6.75"/>
    <s v="A"/>
    <s v="V"/>
    <s v="LIVRET A"/>
    <n v="4.056"/>
    <s v="V"/>
    <s v="LIVRET A"/>
    <n v="2.2160000000000002"/>
    <s v="A-1"/>
    <m/>
    <n v="210.77"/>
    <n v="956.58"/>
  </r>
  <r>
    <x v="0"/>
    <x v="16"/>
    <n v="1986"/>
    <s v="X Produits CDC"/>
    <s v="ACQ AMEL 32_x000a_LOGTS.SIS 31"/>
    <s v="CDC"/>
    <n v="1443631.21"/>
    <n v="159677.79"/>
    <n v="1.67"/>
    <s v="A"/>
    <s v="V"/>
    <s v="LIVRET A"/>
    <n v="4.3070000000000004"/>
    <s v="V"/>
    <s v="LIVRET A"/>
    <n v="2.2160000000000002"/>
    <s v="A-1"/>
    <m/>
    <n v="13870.89"/>
    <n v="75247.539999999994"/>
  </r>
  <r>
    <x v="1"/>
    <x v="17"/>
    <n v="2017"/>
    <s v="P"/>
    <s v="ECOLE CHEVREUIL CHAMPAVIE"/>
    <s v="Caisse d'Epargne CEPAC"/>
    <n v="200000"/>
    <n v="189063.44"/>
    <n v="16.75"/>
    <s v="M"/>
    <s v="F"/>
    <s v="FIXE"/>
    <n v="1.978"/>
    <s v="F"/>
    <s v="FIXE"/>
    <n v="1.96"/>
    <s v="A-1"/>
    <m/>
    <n v="3805.66"/>
    <n v="9389.48"/>
  </r>
  <r>
    <x v="0"/>
    <x v="18"/>
    <n v="2014"/>
    <s v="X Produits CDC"/>
    <s v="CARTONNERIE CONST DE 48"/>
    <s v="CDC"/>
    <n v="892068.1"/>
    <n v="815103.67"/>
    <n v="35.17"/>
    <s v="A"/>
    <s v="V"/>
    <s v="LIVRET A"/>
    <n v="0.8"/>
    <s v="V"/>
    <s v="LIVRET A"/>
    <n v="0.8"/>
    <s v="A-1"/>
    <m/>
    <n v="6676.6"/>
    <n v="19471.689999999999"/>
  </r>
  <r>
    <x v="0"/>
    <x v="18"/>
    <n v="2014"/>
    <s v="X Produits CDC"/>
    <s v="CARTONNERIE CONST DE 48"/>
    <s v="CDC"/>
    <n v="131684.29999999999"/>
    <n v="124312.07"/>
    <n v="45.17"/>
    <s v="A"/>
    <s v="V"/>
    <s v="LIVRET A"/>
    <n v="0.8"/>
    <s v="V"/>
    <s v="LIVRET A"/>
    <n v="0.8"/>
    <s v="A-1"/>
    <m/>
    <n v="1009.59"/>
    <n v="1886.65"/>
  </r>
  <r>
    <x v="2"/>
    <x v="19"/>
    <n v="2014"/>
    <s v="P"/>
    <s v="ACQ FONCIERE DOCK LIBRE"/>
    <s v="CREDIT MUTUEL"/>
    <n v="8000000"/>
    <n v="4963557.12"/>
    <n v="5.33"/>
    <s v="A"/>
    <s v="V"/>
    <s v="EURLIBOR3"/>
    <n v="1.7549999999999999"/>
    <s v="V"/>
    <s v="EURLIBOR3"/>
    <n v="1.7290000000000001"/>
    <s v="A-1"/>
    <m/>
    <n v="100680.79"/>
    <n v="778743.48"/>
  </r>
  <r>
    <x v="0"/>
    <x v="20"/>
    <n v="2012"/>
    <s v="X Produits CDC"/>
    <s v="LES ARNAVAUX REHAB 132 LO"/>
    <s v="CDC"/>
    <n v="871200"/>
    <n v="707786.52"/>
    <n v="13.42"/>
    <s v="A"/>
    <s v="F"/>
    <s v="FIXE"/>
    <n v="2.3490000000000002"/>
    <s v="F"/>
    <s v="FIXE"/>
    <n v="2.35"/>
    <s v="A-1"/>
    <m/>
    <n v="17626.740000000002"/>
    <n v="42287.62"/>
  </r>
  <r>
    <x v="0"/>
    <x v="20"/>
    <n v="2018"/>
    <s v="X Produits CDC"/>
    <s v="EUROMED ILOT 3B_x000a_Acq en"/>
    <s v="CDC"/>
    <n v="989534.7"/>
    <n v="989534.7"/>
    <n v="39.83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LE CLOS LOUISA 2_x000a_Acq en"/>
    <s v="CDC"/>
    <n v="813513.25"/>
    <n v="813513.25"/>
    <n v="39.67"/>
    <s v="A"/>
    <s v="V"/>
    <s v="LIVRET A"/>
    <n v="1.35"/>
    <s v="V"/>
    <s v="LIVRET A"/>
    <n v="1.35"/>
    <s v="A-1"/>
    <m/>
    <n v="0"/>
    <n v="0"/>
  </r>
  <r>
    <x v="0"/>
    <x v="20"/>
    <n v="2011"/>
    <s v="X Produits CDC"/>
    <s v="LA FAUVIERE REHABILITAT"/>
    <s v="CDC"/>
    <n v="291952.09999999998"/>
    <n v="255074.97"/>
    <n v="10"/>
    <s v="A"/>
    <s v="V"/>
    <s v="LIVRET A"/>
    <n v="2.2610000000000001"/>
    <s v="V"/>
    <s v="LIVRET A"/>
    <n v="2.85"/>
    <s v="A-1"/>
    <m/>
    <n v="7804.37"/>
    <n v="18762.78"/>
  </r>
  <r>
    <x v="0"/>
    <x v="20"/>
    <n v="2005"/>
    <s v="X Produits CDC"/>
    <s v="RUE DE LYON ACQ FONC DE"/>
    <s v="CDC"/>
    <n v="34316.15"/>
    <n v="32979.769999999997"/>
    <n v="38.67"/>
    <s v="A"/>
    <s v="V"/>
    <s v="LIVRET A"/>
    <n v="3.839"/>
    <s v="V"/>
    <s v="LIVRET A"/>
    <n v="2.95"/>
    <s v="A-1"/>
    <m/>
    <n v="982.84"/>
    <n v="337.08"/>
  </r>
  <r>
    <x v="0"/>
    <x v="20"/>
    <n v="2015"/>
    <s v="X Produits CDC"/>
    <s v="LE HAMEAU 5eme CONSTRUC"/>
    <s v="CDC"/>
    <n v="107723.55"/>
    <n v="102052.89"/>
    <n v="46.5"/>
    <s v="A"/>
    <s v="V"/>
    <s v="LIVRET A"/>
    <n v="0.55800000000000005"/>
    <s v="V"/>
    <s v="LIVRET A"/>
    <n v="0.55000000000000004"/>
    <s v="A-1"/>
    <m/>
    <n v="579.73"/>
    <n v="1903.9"/>
  </r>
  <r>
    <x v="0"/>
    <x v="20"/>
    <n v="2010"/>
    <s v="X Produits CDC"/>
    <s v="RESIDENCE HONNORAT ACQ"/>
    <s v="CDC"/>
    <n v="31259.25"/>
    <n v="31307.51"/>
    <n v="33.17"/>
    <s v="A"/>
    <s v="V"/>
    <s v="LIVRET A"/>
    <n v="2.0419999999999998"/>
    <s v="V"/>
    <s v="LIVRET A"/>
    <n v="2.85"/>
    <s v="A-1"/>
    <m/>
    <n v="899.49"/>
    <n v="253.61"/>
  </r>
  <r>
    <x v="0"/>
    <x v="20"/>
    <n v="2009"/>
    <s v="X Produits CDC"/>
    <s v="ZAC ST LOUIS 2eme TRANCHE"/>
    <s v="CDC"/>
    <n v="513007.55"/>
    <n v="469793.93"/>
    <n v="32.42"/>
    <s v="A"/>
    <s v="V"/>
    <s v="LIVRET A"/>
    <n v="2.5499999999999998"/>
    <s v="V"/>
    <s v="LIVRET A"/>
    <n v="2.0499999999999998"/>
    <s v="A-1"/>
    <m/>
    <n v="9804.7999999999993"/>
    <n v="8489.02"/>
  </r>
  <r>
    <x v="0"/>
    <x v="20"/>
    <n v="2009"/>
    <s v="X Produits CDC"/>
    <s v="ZAC ST LOUIS 2eme TRANCHE"/>
    <s v="CDC"/>
    <n v="775523.1"/>
    <n v="759671.45"/>
    <n v="42.42"/>
    <s v="A"/>
    <s v="V"/>
    <s v="LIVRET A"/>
    <n v="3.4039999999999999"/>
    <s v="V"/>
    <s v="LIVRET A"/>
    <n v="2.85"/>
    <s v="A-1"/>
    <m/>
    <n v="21833.82"/>
    <n v="6427.66"/>
  </r>
  <r>
    <x v="0"/>
    <x v="20"/>
    <n v="2001"/>
    <s v="X Produits CDC"/>
    <s v="COURS DE LORRAINE ACQ A"/>
    <s v="CDC"/>
    <n v="42730.01"/>
    <n v="33634.629999999997"/>
    <n v="33.75"/>
    <s v="A"/>
    <s v="V"/>
    <s v="LIVRET A"/>
    <n v="4.2370000000000001"/>
    <s v="V"/>
    <s v="LIVRET A"/>
    <n v="2.95"/>
    <s v="A-1"/>
    <m/>
    <n v="1014.07"/>
    <n v="740.58"/>
  </r>
  <r>
    <x v="0"/>
    <x v="20"/>
    <n v="1994"/>
    <s v="X Produits CDC"/>
    <s v="MAZENODE 359_x000a_boulevard M"/>
    <s v="CDC"/>
    <n v="8017.36"/>
    <n v="3873.48"/>
    <n v="10.33"/>
    <s v="A"/>
    <s v="V"/>
    <s v="LIVRET A"/>
    <n v="4.9829999999999997"/>
    <s v="V"/>
    <s v="LIVRET A"/>
    <n v="3.55"/>
    <s v="A-1"/>
    <m/>
    <n v="147.77000000000001"/>
    <n v="289.07"/>
  </r>
  <r>
    <x v="0"/>
    <x v="20"/>
    <n v="1994"/>
    <s v="X Produits CDC"/>
    <s v="TITAN 546 boulevard Mire"/>
    <s v="CDC"/>
    <n v="9626.4699999999993"/>
    <n v="4729.45"/>
    <n v="10.08"/>
    <s v="A"/>
    <s v="V"/>
    <s v="LIVRET A"/>
    <n v="5.0519999999999996"/>
    <s v="V"/>
    <s v="LIVRET A"/>
    <n v="3.55"/>
    <s v="A-1"/>
    <m/>
    <n v="180.43"/>
    <n v="352.95"/>
  </r>
  <r>
    <x v="0"/>
    <x v="20"/>
    <n v="1994"/>
    <s v="X Produits CDC"/>
    <s v="SALENGRO 100_x000a_avenue Roge"/>
    <s v="CDC"/>
    <n v="9406.5400000000009"/>
    <n v="5070.6099999999997"/>
    <n v="11.33"/>
    <s v="A"/>
    <s v="V"/>
    <s v="LIVRET A"/>
    <n v="4.9109999999999996"/>
    <s v="V"/>
    <s v="LIVRET A"/>
    <n v="3.55"/>
    <s v="A-1"/>
    <m/>
    <n v="192.12"/>
    <n v="341.18"/>
  </r>
  <r>
    <x v="0"/>
    <x v="20"/>
    <n v="1992"/>
    <s v="X Produits CDC"/>
    <s v="ACQ AMEL 2 LOGTS RUE DES"/>
    <s v="CDC"/>
    <n v="119672.48"/>
    <n v="56802.53"/>
    <n v="8.75"/>
    <s v="A"/>
    <s v="V"/>
    <s v="LIVRET A"/>
    <n v="5.1180000000000003"/>
    <s v="V"/>
    <s v="LIVRET A"/>
    <n v="4.3"/>
    <s v="A-1"/>
    <m/>
    <n v="2976.71"/>
    <n v="4832.03"/>
  </r>
  <r>
    <x v="0"/>
    <x v="20"/>
    <n v="1993"/>
    <s v="X Produits CDC"/>
    <s v="PLATANES chemin de St Jos"/>
    <s v="CDC"/>
    <n v="9401.34"/>
    <n v="4640.72"/>
    <n v="10"/>
    <s v="A"/>
    <s v="V"/>
    <s v="LIVRET A"/>
    <n v="5.0519999999999996"/>
    <s v="V"/>
    <s v="LIVRET A"/>
    <n v="3.55"/>
    <s v="A-1"/>
    <m/>
    <n v="177.04"/>
    <n v="346.32"/>
  </r>
  <r>
    <x v="0"/>
    <x v="20"/>
    <n v="1993"/>
    <s v="X Produits CDC"/>
    <s v="GRANIERE chemin des Bourr"/>
    <s v="CDC"/>
    <n v="14942.53"/>
    <n v="7375.99"/>
    <n v="10"/>
    <s v="A"/>
    <s v="V"/>
    <s v="LIVRET A"/>
    <n v="5.0519999999999996"/>
    <s v="V"/>
    <s v="LIVRET A"/>
    <n v="3.55"/>
    <s v="A-1"/>
    <m/>
    <n v="281.39"/>
    <n v="550.45000000000005"/>
  </r>
  <r>
    <x v="0"/>
    <x v="20"/>
    <n v="1996"/>
    <s v="X Produits CDC"/>
    <s v="Const 35 logts Les hauts"/>
    <s v="CDC"/>
    <n v="335387.84000000003"/>
    <n v="175749.45"/>
    <n v="10.67"/>
    <s v="A"/>
    <s v="V"/>
    <s v="LIVRET A"/>
    <n v="4.2389999999999999"/>
    <s v="V"/>
    <s v="LIVRET A"/>
    <n v="3.05"/>
    <s v="A-1"/>
    <m/>
    <n v="5757.54"/>
    <n v="13022.48"/>
  </r>
  <r>
    <x v="0"/>
    <x v="20"/>
    <n v="2002"/>
    <s v="X Produits CDC"/>
    <s v="TRAVERSE DE LA BARRE ACQU"/>
    <s v="CDC"/>
    <n v="39806.25"/>
    <n v="33185.43"/>
    <n v="35.58"/>
    <s v="A"/>
    <s v="V"/>
    <s v="LIVRET A"/>
    <n v="3.302"/>
    <s v="V"/>
    <s v="LIVRET A"/>
    <n v="2.95"/>
    <s v="A-1"/>
    <m/>
    <n v="999.14"/>
    <n v="683.72"/>
  </r>
  <r>
    <x v="0"/>
    <x v="20"/>
    <n v="1987"/>
    <s v="X Produits CDC"/>
    <s v="LES LOGIS DE LA GRADULE"/>
    <s v="CDC"/>
    <n v="22582.58"/>
    <n v="6973.18"/>
    <n v="5.83"/>
    <s v="A"/>
    <s v="V"/>
    <s v="LIVRET A"/>
    <n v="4.758"/>
    <s v="V"/>
    <s v="LIVRET A"/>
    <n v="2.77"/>
    <s v="A-1"/>
    <m/>
    <n v="342.08"/>
    <n v="966.26"/>
  </r>
  <r>
    <x v="0"/>
    <x v="20"/>
    <n v="2003"/>
    <s v="X Produits CDC"/>
    <s v="BD D ANJOU CONST 9 LOGT"/>
    <s v="CDC"/>
    <n v="129109.2"/>
    <n v="18570.59"/>
    <n v="21.33"/>
    <s v="A"/>
    <s v="V"/>
    <s v="LIVRET A"/>
    <n v="3.677"/>
    <s v="V"/>
    <s v="LIVRET A"/>
    <n v="2.95"/>
    <s v="A-1"/>
    <m/>
    <n v="567.91"/>
    <n v="680.58"/>
  </r>
  <r>
    <x v="0"/>
    <x v="20"/>
    <n v="2012"/>
    <s v="X Produits CDC"/>
    <s v="LA CITADELLE REHAB DE 41"/>
    <s v="CDC"/>
    <n v="6455141"/>
    <n v="4686.99"/>
    <n v="17.5"/>
    <s v="A"/>
    <s v="V"/>
    <s v="LIVRET A"/>
    <n v="2.5979999999999999"/>
    <s v="V"/>
    <s v="LIVRET A"/>
    <n v="2.85"/>
    <s v="A-1"/>
    <m/>
    <n v="138.61000000000001"/>
    <n v="176.49"/>
  </r>
  <r>
    <x v="0"/>
    <x v="20"/>
    <n v="2011"/>
    <s v="X Produits CDC"/>
    <s v="RUE DU 141eme RIA ACQ E"/>
    <s v="CDC"/>
    <n v="22460.35"/>
    <n v="22551.49"/>
    <n v="45"/>
    <s v="A"/>
    <s v="V"/>
    <s v="LIVRET A"/>
    <n v="2.0470000000000002"/>
    <s v="V"/>
    <s v="LIVRET A"/>
    <n v="2.0499999999999998"/>
    <s v="A-1"/>
    <m/>
    <n v="466.84"/>
    <n v="221.33"/>
  </r>
  <r>
    <x v="0"/>
    <x v="20"/>
    <n v="2012"/>
    <s v="X Produits CDC"/>
    <s v="Les Arnavaux II R ehab"/>
    <s v="CDC"/>
    <n v="2659280.7999999998"/>
    <n v="2281889.14"/>
    <n v="17.170000000000002"/>
    <s v="A"/>
    <s v="V"/>
    <s v="LIVRET A"/>
    <n v="2.3479999999999999"/>
    <s v="V"/>
    <s v="LIVRET A"/>
    <n v="2.85"/>
    <s v="A-1"/>
    <m/>
    <n v="67390.62"/>
    <n v="82693.95"/>
  </r>
  <r>
    <x v="0"/>
    <x v="20"/>
    <n v="2017"/>
    <s v="X Produits CDC"/>
    <s v="LES TERRASSES D OLEA Ac"/>
    <s v="CDC"/>
    <n v="219766.8"/>
    <n v="215396.21"/>
    <n v="38.75"/>
    <s v="A"/>
    <s v="V"/>
    <s v="LIVRET A"/>
    <n v="0.55800000000000005"/>
    <s v="V"/>
    <s v="LIVRET A"/>
    <n v="0.55000000000000004"/>
    <s v="A-1"/>
    <m/>
    <n v="1208.72"/>
    <n v="4370.59"/>
  </r>
  <r>
    <x v="0"/>
    <x v="20"/>
    <n v="2018"/>
    <s v="X Produits CDC"/>
    <s v="ILOT ALLAR aqc en VEFA"/>
    <s v="CDC"/>
    <n v="346033.6"/>
    <n v="346033.6"/>
    <n v="59.75"/>
    <s v="A"/>
    <s v="V"/>
    <s v="LIVRET A"/>
    <n v="1.1299999999999999"/>
    <s v="V"/>
    <s v="LIVRET A"/>
    <n v="1.1299999999999999"/>
    <s v="A-1"/>
    <m/>
    <n v="0"/>
    <n v="0"/>
  </r>
  <r>
    <x v="0"/>
    <x v="20"/>
    <n v="2018"/>
    <s v="X Produits CDC"/>
    <s v="CLOS LOUISA 2_x000a_Acquisiti"/>
    <s v="CDC"/>
    <n v="693182.05"/>
    <n v="693182.05"/>
    <n v="59.42"/>
    <s v="A"/>
    <s v="V"/>
    <s v="LIVRET A"/>
    <n v="1.1100000000000001"/>
    <s v="V"/>
    <s v="LIVRET A"/>
    <n v="1.1100000000000001"/>
    <s v="A-1"/>
    <m/>
    <n v="0"/>
    <n v="0"/>
  </r>
  <r>
    <x v="0"/>
    <x v="20"/>
    <n v="2018"/>
    <s v="X Produits CDC"/>
    <s v="CLOS LOUISA 2_x000a_Acquisiti"/>
    <s v="CDC"/>
    <n v="313814.05"/>
    <n v="313814.05"/>
    <n v="39.42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LA BUISSONNIERE PLAI Ac"/>
    <s v="CDC"/>
    <n v="122285.9"/>
    <n v="122285.9"/>
    <n v="39.5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PRESSENSE PLS am_x000a_e de 1"/>
    <s v="CDC"/>
    <n v="342350.25"/>
    <n v="342350.25"/>
    <n v="39.25"/>
    <s v="A"/>
    <s v="V"/>
    <s v="LIVRET A"/>
    <n v="1.86"/>
    <s v="V"/>
    <s v="LIVRET A"/>
    <n v="1.86"/>
    <s v="A-1"/>
    <m/>
    <n v="0"/>
    <n v="0"/>
  </r>
  <r>
    <x v="0"/>
    <x v="20"/>
    <n v="2001"/>
    <s v="X Produits CDC"/>
    <s v="LA VISTE R ehabilitatio"/>
    <s v="CDC"/>
    <n v="748495.1"/>
    <n v="149123.17000000001"/>
    <n v="2.75"/>
    <s v="A"/>
    <s v="V"/>
    <s v="LIVRET A"/>
    <n v="2.9729999999999999"/>
    <s v="V"/>
    <s v="LIVRET A"/>
    <n v="3"/>
    <s v="A-1"/>
    <m/>
    <n v="5863.81"/>
    <n v="46337.19"/>
  </r>
  <r>
    <x v="0"/>
    <x v="20"/>
    <n v="2007"/>
    <s v="P"/>
    <s v="RESIDENCE DU PARC CONST"/>
    <s v="CDC"/>
    <n v="996962"/>
    <n v="987484.04"/>
    <n v="40.42"/>
    <s v="A"/>
    <s v="V"/>
    <s v="LIVRET A"/>
    <n v="2.871"/>
    <s v="V"/>
    <s v="LIVRET A"/>
    <n v="3.25"/>
    <s v="A-1"/>
    <m/>
    <n v="32462.26"/>
    <n v="11354.62"/>
  </r>
  <r>
    <x v="0"/>
    <x v="20"/>
    <n v="2011"/>
    <s v="X Produits CDC"/>
    <s v="COLLINE DE LA MER CONST"/>
    <s v="CDC"/>
    <n v="668739.5"/>
    <n v="5523.04"/>
    <n v="34.42"/>
    <s v="A"/>
    <s v="V"/>
    <s v="LIVRET A"/>
    <n v="2.5920000000000001"/>
    <s v="V"/>
    <s v="LIVRET A"/>
    <n v="2.85"/>
    <s v="A-1"/>
    <m/>
    <n v="159.25"/>
    <n v="64.8"/>
  </r>
  <r>
    <x v="0"/>
    <x v="20"/>
    <n v="2008"/>
    <s v="X Produits CDC"/>
    <s v="JARDINS DE LA CHARTREUSE"/>
    <s v="CDC"/>
    <n v="413345"/>
    <n v="364736.45"/>
    <n v="32"/>
    <s v="A"/>
    <s v="V"/>
    <s v="LIVRET A"/>
    <n v="1.0409999999999999"/>
    <s v="V"/>
    <s v="LIVRET A"/>
    <n v="1.55"/>
    <s v="A-1"/>
    <m/>
    <n v="5783.91"/>
    <n v="8418.9599999999991"/>
  </r>
  <r>
    <x v="0"/>
    <x v="20"/>
    <n v="2009"/>
    <s v="X Produits CDC"/>
    <s v="ZAC ST LOUIS 2eme TRANCHE"/>
    <s v="CDC"/>
    <n v="2090202.95"/>
    <n v="1969999.71"/>
    <n v="32.42"/>
    <s v="A"/>
    <s v="V"/>
    <s v="LIVRET A"/>
    <n v="3.46"/>
    <s v="V"/>
    <s v="LIVRET A"/>
    <n v="2.85"/>
    <s v="A-1"/>
    <m/>
    <n v="56985.36"/>
    <n v="29486.47"/>
  </r>
  <r>
    <x v="0"/>
    <x v="20"/>
    <n v="2008"/>
    <s v="X Produits CDC"/>
    <s v="EIDER CONST 9 LOGTS ANR"/>
    <s v="CDC"/>
    <n v="77660"/>
    <n v="70272.100000000006"/>
    <n v="41.92"/>
    <s v="A"/>
    <s v="V"/>
    <s v="LIVRET A"/>
    <n v="1.048"/>
    <s v="V"/>
    <s v="LIVRET A"/>
    <n v="1.55"/>
    <s v="A-1"/>
    <m/>
    <n v="1107.53"/>
    <n v="1181.3900000000001"/>
  </r>
  <r>
    <x v="0"/>
    <x v="20"/>
    <n v="1992"/>
    <s v="X Produits CDC"/>
    <s v="ACQ AMEL 4 LOGTS 94 CO"/>
    <s v="CDC"/>
    <n v="53150.89"/>
    <n v="23334.95"/>
    <n v="8"/>
    <s v="A"/>
    <s v="V"/>
    <s v="LIVRET A"/>
    <n v="5.18"/>
    <s v="V"/>
    <s v="LIVRET A"/>
    <n v="4.3"/>
    <s v="A-1"/>
    <m/>
    <n v="1268.99"/>
    <n v="1985.04"/>
  </r>
  <r>
    <x v="0"/>
    <x v="20"/>
    <n v="1994"/>
    <s v="X Produits CDC"/>
    <s v="PLATANES boulevard Alphon"/>
    <s v="CDC"/>
    <n v="6645.46"/>
    <n v="3264.89"/>
    <n v="10.08"/>
    <s v="A"/>
    <s v="V"/>
    <s v="LIVRET A"/>
    <n v="5.0519999999999996"/>
    <s v="V"/>
    <s v="LIVRET A"/>
    <n v="3.55"/>
    <s v="A-1"/>
    <m/>
    <n v="124.55"/>
    <n v="243.65"/>
  </r>
  <r>
    <x v="0"/>
    <x v="20"/>
    <n v="1994"/>
    <s v="X Produits CDC"/>
    <s v="MAURELETTE 4 all ee de M"/>
    <s v="CDC"/>
    <n v="14459.49"/>
    <n v="7103.89"/>
    <n v="10.08"/>
    <s v="A"/>
    <s v="V"/>
    <s v="LIVRET A"/>
    <n v="5.0519999999999996"/>
    <s v="V"/>
    <s v="LIVRET A"/>
    <n v="3.55"/>
    <s v="A-1"/>
    <m/>
    <n v="271.01"/>
    <n v="530.15"/>
  </r>
  <r>
    <x v="0"/>
    <x v="20"/>
    <n v="1994"/>
    <s v="X Produits CDC"/>
    <s v="MAZENODE 359_x000a_boulevard M"/>
    <s v="CDC"/>
    <n v="13671.16"/>
    <n v="6605.04"/>
    <n v="10.33"/>
    <s v="A"/>
    <s v="V"/>
    <s v="LIVRET A"/>
    <n v="4.9829999999999997"/>
    <s v="V"/>
    <s v="LIVRET A"/>
    <n v="3.55"/>
    <s v="A-1"/>
    <m/>
    <n v="251.98"/>
    <n v="492.92"/>
  </r>
  <r>
    <x v="0"/>
    <x v="20"/>
    <n v="1994"/>
    <s v="X Produits CDC"/>
    <s v="CRAVACHE 201_x000a_boulevard M"/>
    <s v="CDC"/>
    <n v="6677.83"/>
    <n v="3226.3"/>
    <n v="10.33"/>
    <s v="A"/>
    <s v="V"/>
    <s v="LIVRET A"/>
    <n v="4.9829999999999997"/>
    <s v="V"/>
    <s v="LIVRET A"/>
    <n v="3.55"/>
    <s v="A-1"/>
    <m/>
    <n v="123.08"/>
    <n v="240.77"/>
  </r>
  <r>
    <x v="0"/>
    <x v="20"/>
    <n v="1997"/>
    <s v="P"/>
    <s v="LES HAUTS DE ST ANTOINE 1"/>
    <s v="Urcil"/>
    <n v="167693.92000000001"/>
    <n v="46714.29"/>
    <n v="4.92"/>
    <s v="A"/>
    <s v="F"/>
    <s v="FIXE"/>
    <n v="1.498"/>
    <s v="F"/>
    <s v="FIXE"/>
    <n v="1.5"/>
    <s v="A-1"/>
    <m/>
    <n v="834.71"/>
    <n v="8932.75"/>
  </r>
  <r>
    <x v="0"/>
    <x v="20"/>
    <n v="1994"/>
    <s v="X Produits CDC"/>
    <s v="BEAUSOLEIL 136 bd_x000a_de Rou"/>
    <s v="CDC"/>
    <n v="4844.76"/>
    <n v="2340.63"/>
    <n v="10.75"/>
    <s v="A"/>
    <s v="V"/>
    <s v="LIVRET A"/>
    <n v="4.9829999999999997"/>
    <s v="V"/>
    <s v="LIVRET A"/>
    <n v="3.55"/>
    <s v="A-1"/>
    <m/>
    <n v="89.3"/>
    <n v="174.67"/>
  </r>
  <r>
    <x v="0"/>
    <x v="20"/>
    <n v="1994"/>
    <s v="X Produits CDC"/>
    <s v="MAZENODE 359_x000a_avenue Mire"/>
    <s v="CDC"/>
    <n v="14940.69"/>
    <n v="7218.24"/>
    <n v="10.58"/>
    <s v="A"/>
    <s v="V"/>
    <s v="LIVRET A"/>
    <n v="4.9829999999999997"/>
    <s v="V"/>
    <s v="LIVRET A"/>
    <n v="3.55"/>
    <s v="A-1"/>
    <m/>
    <n v="275.37"/>
    <n v="538.67999999999995"/>
  </r>
  <r>
    <x v="0"/>
    <x v="20"/>
    <n v="1990"/>
    <s v="X Produits CDC"/>
    <s v="ACQ AMEL 3 LOGTS;81 BD OD"/>
    <s v="CDC"/>
    <n v="135388.14000000001"/>
    <n v="52413.83"/>
    <n v="6.83"/>
    <s v="A"/>
    <s v="V"/>
    <s v="LIVRET A"/>
    <n v="5.24"/>
    <s v="V"/>
    <s v="LIVRET A"/>
    <n v="4.3"/>
    <s v="A-1"/>
    <m/>
    <n v="3113.78"/>
    <n v="6057.88"/>
  </r>
  <r>
    <x v="0"/>
    <x v="20"/>
    <n v="2002"/>
    <s v="X Produits CDC"/>
    <s v="100 RUE DE LYON_x000a_Acquisitt"/>
    <s v="CDC"/>
    <n v="5036.3500000000004"/>
    <n v="2166.39"/>
    <n v="35.5"/>
    <s v="A"/>
    <s v="V"/>
    <s v="LIVRET A"/>
    <n v="3.2949999999999999"/>
    <s v="V"/>
    <s v="LIVRET A"/>
    <n v="2.95"/>
    <s v="A-1"/>
    <m/>
    <n v="65.22"/>
    <n v="44.63"/>
  </r>
  <r>
    <x v="0"/>
    <x v="20"/>
    <n v="2002"/>
    <s v="X Produits CDC"/>
    <s v="MADRAGUE VILLE_x000a_Acquisit"/>
    <s v="CDC"/>
    <n v="14749.35"/>
    <n v="12525.09"/>
    <n v="35.92"/>
    <s v="A"/>
    <s v="V"/>
    <s v="LIVRET A"/>
    <n v="3.6869999999999998"/>
    <s v="V"/>
    <s v="LIVRET A"/>
    <n v="2.95"/>
    <s v="A-1"/>
    <m/>
    <n v="377.1"/>
    <n v="258.05"/>
  </r>
  <r>
    <x v="0"/>
    <x v="20"/>
    <n v="1983"/>
    <s v="X Produits CDC"/>
    <s v="LES LOGIS DE LA GRADULE"/>
    <s v="CDC"/>
    <n v="1184745.3400000001"/>
    <n v="139264.39000000001"/>
    <n v="1.92"/>
    <s v="A"/>
    <s v="V"/>
    <s v="LIVRET A"/>
    <n v="5.0090000000000003"/>
    <s v="V"/>
    <s v="LIVRET A"/>
    <n v="8.35"/>
    <s v="A-1"/>
    <m/>
    <n v="27606.35"/>
    <n v="64420.3"/>
  </r>
  <r>
    <x v="0"/>
    <x v="20"/>
    <n v="2016"/>
    <s v="X Produits CDC"/>
    <s v="REVEI DI PASTRE RUE NAU"/>
    <s v="CDC"/>
    <n v="175641.4"/>
    <n v="168615.67"/>
    <n v="37.83"/>
    <s v="A"/>
    <s v="V"/>
    <s v="LIVRET A"/>
    <n v="0.55000000000000004"/>
    <s v="V"/>
    <s v="LIVRET A"/>
    <n v="0.55000000000000004"/>
    <s v="A-1"/>
    <m/>
    <n v="946.82"/>
    <n v="3533.61"/>
  </r>
  <r>
    <x v="0"/>
    <x v="20"/>
    <n v="1995"/>
    <s v="X Produits CDC"/>
    <s v="CASTELLANE_x000a_Boulevard Henr"/>
    <s v="CDC"/>
    <n v="158797.29999999999"/>
    <n v="0"/>
    <n v="0"/>
    <s v="A"/>
    <s v="V"/>
    <s v="LIVRET A"/>
    <n v="4.7969999999999997"/>
    <s v="V"/>
    <s v="LIVRET A"/>
    <n v="3.55"/>
    <s v="A-1"/>
    <m/>
    <n v="384.86"/>
    <n v="10840.92"/>
  </r>
  <r>
    <x v="0"/>
    <x v="20"/>
    <n v="2011"/>
    <s v="X Produits CDC"/>
    <s v="LA VALBARELLE REHAB DE"/>
    <s v="CDC"/>
    <n v="4470271.8499999996"/>
    <n v="4686.99"/>
    <n v="17.5"/>
    <s v="A"/>
    <s v="V"/>
    <s v="LIVRET A"/>
    <n v="2.585"/>
    <s v="V"/>
    <s v="LIVRET A"/>
    <n v="2.85"/>
    <s v="A-1"/>
    <m/>
    <n v="138.61000000000001"/>
    <n v="176.49"/>
  </r>
  <r>
    <x v="0"/>
    <x v="20"/>
    <n v="2004"/>
    <s v="X Produits CDC"/>
    <s v="BD NATIONAL ACQ EN VEFA"/>
    <s v="CDC"/>
    <n v="1029943.2"/>
    <n v="815190.86"/>
    <n v="22.17"/>
    <s v="A"/>
    <s v="V"/>
    <s v="LIVRET A"/>
    <n v="3.4340000000000002"/>
    <s v="V"/>
    <s v="LIVRET A"/>
    <n v="3.45"/>
    <s v="A-1"/>
    <m/>
    <n v="28917.77"/>
    <n v="23005.360000000001"/>
  </r>
  <r>
    <x v="0"/>
    <x v="20"/>
    <n v="2003"/>
    <s v="X Produits CDC"/>
    <s v="BD D ANJOU CONST 12 LOG"/>
    <s v="CDC"/>
    <n v="323030.26"/>
    <n v="225963.96"/>
    <n v="21.33"/>
    <s v="A"/>
    <s v="V"/>
    <s v="LIVRET A"/>
    <n v="4.173"/>
    <s v="V"/>
    <s v="LIVRET A"/>
    <n v="3.45"/>
    <s v="A-1"/>
    <m/>
    <n v="8030.19"/>
    <n v="6795.28"/>
  </r>
  <r>
    <x v="0"/>
    <x v="20"/>
    <n v="2003"/>
    <s v="X Produits CDC"/>
    <s v="BD D ANJOU CONST 12 LOG"/>
    <s v="CDC"/>
    <n v="142564.4"/>
    <n v="127768.75"/>
    <n v="36.33"/>
    <s v="A"/>
    <s v="V"/>
    <s v="LIVRET A"/>
    <n v="4.1589999999999998"/>
    <s v="V"/>
    <s v="LIVRET A"/>
    <n v="3.45"/>
    <s v="A-1"/>
    <m/>
    <n v="4466.6400000000003"/>
    <n v="1699.14"/>
  </r>
  <r>
    <x v="0"/>
    <x v="20"/>
    <n v="2011"/>
    <s v="X Produits CDC"/>
    <s v="LE BASTIDON CONST DE 20"/>
    <s v="CDC"/>
    <n v="831454.25"/>
    <n v="715370.89"/>
    <n v="27.92"/>
    <s v="A"/>
    <s v="V"/>
    <s v="LIVRET A"/>
    <n v="2.3980000000000001"/>
    <s v="V"/>
    <s v="LIVRET A"/>
    <n v="2.4"/>
    <s v="A-1"/>
    <m/>
    <n v="17595.77"/>
    <n v="17786.21"/>
  </r>
  <r>
    <x v="0"/>
    <x v="20"/>
    <n v="1966"/>
    <s v="P"/>
    <s v="GROUPE GIBBES DUPLESSIS"/>
    <s v="CDC"/>
    <n v="162886.26999999999"/>
    <n v="74684.479999999996"/>
    <n v="8"/>
    <s v="A"/>
    <s v="F"/>
    <s v="FIXE"/>
    <n v="0.999"/>
    <s v="F"/>
    <s v="FIXE"/>
    <n v="4.3"/>
    <s v="A-1"/>
    <m/>
    <n v="4061.47"/>
    <n v="6353.19"/>
  </r>
  <r>
    <x v="0"/>
    <x v="20"/>
    <n v="2011"/>
    <s v="X Produits CDC"/>
    <s v="RUE DU 141eme RIA ACQ E"/>
    <s v="CDC"/>
    <n v="106909"/>
    <n v="110233.39"/>
    <n v="45"/>
    <s v="A"/>
    <s v="V"/>
    <s v="LIVRET A"/>
    <n v="2.8460000000000001"/>
    <s v="V"/>
    <s v="LIVRET A"/>
    <n v="2.85"/>
    <s v="A-1"/>
    <m/>
    <n v="3163.7"/>
    <n v="773.58"/>
  </r>
  <r>
    <x v="0"/>
    <x v="20"/>
    <n v="1975"/>
    <s v="P"/>
    <s v="GROUPE LA MOULARDE 138 LO"/>
    <s v="CDC"/>
    <n v="28584.19"/>
    <n v="1648.9"/>
    <n v="1"/>
    <s v="A"/>
    <s v="F"/>
    <s v="FIXE"/>
    <n v="0.86699999999999999"/>
    <s v="F"/>
    <s v="FIXE"/>
    <n v="1"/>
    <s v="A-1"/>
    <m/>
    <n v="24.61"/>
    <n v="812.19"/>
  </r>
  <r>
    <x v="0"/>
    <x v="20"/>
    <n v="2017"/>
    <s v="X Produits CDC"/>
    <s v="LES TERRASSES D OLEA Ac"/>
    <s v="CDC"/>
    <n v="125313.65"/>
    <n v="124177.13"/>
    <n v="58.75"/>
    <s v="A"/>
    <s v="V"/>
    <s v="LIVRET A"/>
    <n v="1.1060000000000001"/>
    <s v="V"/>
    <s v="LIVRET A"/>
    <n v="1.0900000000000001"/>
    <s v="A-1"/>
    <m/>
    <n v="1365.92"/>
    <n v="1136.52"/>
  </r>
  <r>
    <x v="0"/>
    <x v="20"/>
    <n v="2018"/>
    <s v="X Produits CDC"/>
    <s v="CAP MED aqc en VEFA de"/>
    <s v="CDC"/>
    <n v="627729.30000000005"/>
    <n v="627729.30000000005"/>
    <n v="59.75"/>
    <s v="A"/>
    <s v="V"/>
    <s v="LIVRET A"/>
    <n v="1.1299999999999999"/>
    <s v="V"/>
    <s v="LIVRET A"/>
    <n v="1.1299999999999999"/>
    <s v="A-1"/>
    <m/>
    <n v="0"/>
    <n v="0"/>
  </r>
  <r>
    <x v="0"/>
    <x v="20"/>
    <n v="2018"/>
    <s v="X Produits CDC"/>
    <s v="COEUR FABRETTES_x000a_Acq en"/>
    <s v="CDC"/>
    <n v="464580.6"/>
    <n v="464580.6"/>
    <n v="59.33"/>
    <s v="A"/>
    <s v="V"/>
    <s v="LIVRET A"/>
    <n v="1.1200000000000001"/>
    <s v="V"/>
    <s v="LIVRET A"/>
    <n v="1.1200000000000001"/>
    <s v="A-1"/>
    <m/>
    <n v="0"/>
    <n v="0"/>
  </r>
  <r>
    <x v="0"/>
    <x v="20"/>
    <n v="2018"/>
    <s v="X Produits CDC"/>
    <s v="CLOS LOUISA 2_x000a_Acquisiti"/>
    <s v="CDC"/>
    <n v="813513.25"/>
    <n v="813513.25"/>
    <n v="39.42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PRESSENSE PLS am_x000a_e de 1"/>
    <s v="CDC"/>
    <n v="577042.4"/>
    <n v="577042.4"/>
    <n v="59.25"/>
    <s v="A"/>
    <s v="V"/>
    <s v="LIVRET A"/>
    <n v="1.86"/>
    <s v="V"/>
    <s v="LIVRET A"/>
    <n v="1.86"/>
    <s v="A-1"/>
    <m/>
    <n v="0"/>
    <n v="0"/>
  </r>
  <r>
    <x v="0"/>
    <x v="20"/>
    <n v="2018"/>
    <s v="X Produits CDC"/>
    <s v="LE CLOS LOUISA Acq_x000a_en V"/>
    <s v="CDC"/>
    <n v="1294855.6499999999"/>
    <n v="1294855.6499999999"/>
    <n v="39.83"/>
    <s v="A"/>
    <s v="V"/>
    <s v="LIVRET A"/>
    <n v="1.35"/>
    <s v="V"/>
    <s v="LIVRET A"/>
    <n v="1.35"/>
    <s v="A-1"/>
    <m/>
    <n v="0"/>
    <n v="0"/>
  </r>
  <r>
    <x v="0"/>
    <x v="20"/>
    <n v="2008"/>
    <s v="X Produits CDC"/>
    <s v="LE VAN GOGH ACQ AMEL 1"/>
    <s v="CDC"/>
    <n v="2580"/>
    <n v="2402.39"/>
    <n v="31.08"/>
    <s v="A"/>
    <s v="V"/>
    <s v="LIVRET A"/>
    <n v="4.9260000000000002"/>
    <s v="V"/>
    <s v="LIVRET A"/>
    <n v="2.75"/>
    <s v="A-1"/>
    <m/>
    <n v="67.34"/>
    <n v="46.51"/>
  </r>
  <r>
    <x v="0"/>
    <x v="20"/>
    <n v="2006"/>
    <s v="X Produits CDC"/>
    <s v="LE METEORE ACQ FONCIERE"/>
    <s v="CDC"/>
    <n v="9968854"/>
    <n v="9683450.1099999994"/>
    <n v="39.83"/>
    <s v="A"/>
    <s v="V"/>
    <s v="LIVRET A"/>
    <n v="4.0039999999999996"/>
    <s v="V"/>
    <s v="LIVRET A"/>
    <n v="3.25"/>
    <s v="A-1"/>
    <m/>
    <n v="318495.59999999998"/>
    <n v="116414.46"/>
  </r>
  <r>
    <x v="0"/>
    <x v="20"/>
    <n v="2010"/>
    <s v="X Produits CDC"/>
    <s v="L ECHIQUIER ACQ EN VEFA"/>
    <s v="CDC"/>
    <n v="896071.55"/>
    <n v="812857.69"/>
    <n v="31.08"/>
    <s v="A"/>
    <s v="V"/>
    <s v="LIVRET A"/>
    <n v="2.0470000000000002"/>
    <s v="V"/>
    <s v="LIVRET A"/>
    <n v="1.85"/>
    <s v="A-1"/>
    <m/>
    <n v="15335.41"/>
    <n v="16083.46"/>
  </r>
  <r>
    <x v="0"/>
    <x v="20"/>
    <n v="2010"/>
    <s v="X Produits CDC"/>
    <s v="L ECHIQUIER ACQ EN VEFA"/>
    <s v="CDC"/>
    <n v="247186.5"/>
    <n v="240010.97"/>
    <n v="33.17"/>
    <s v="A"/>
    <s v="V"/>
    <s v="LIVRET A"/>
    <n v="1.0449999999999999"/>
    <s v="V"/>
    <s v="LIVRET A"/>
    <n v="1.95"/>
    <s v="A-1"/>
    <m/>
    <n v="4736.5600000000004"/>
    <n v="2889.32"/>
  </r>
  <r>
    <x v="0"/>
    <x v="20"/>
    <n v="2008"/>
    <s v="X Produits CDC"/>
    <s v="ZAC ST LOUIS ACQ EN VEF"/>
    <s v="CDC"/>
    <n v="1451895"/>
    <n v="1396257.94"/>
    <n v="41.92"/>
    <s v="A"/>
    <s v="V"/>
    <s v="LIVRET A"/>
    <n v="2.35"/>
    <s v="V"/>
    <s v="LIVRET A"/>
    <n v="2.85"/>
    <s v="A-1"/>
    <m/>
    <n v="40282.300000000003"/>
    <n v="17156.05"/>
  </r>
  <r>
    <x v="0"/>
    <x v="20"/>
    <n v="2016"/>
    <s v="X Produits CDC"/>
    <s v="LES LOGIS DE LA GRADULE"/>
    <s v="CDC"/>
    <n v="546214.35"/>
    <n v="497946.1"/>
    <n v="17.079999999999998"/>
    <s v="A"/>
    <s v="V"/>
    <s v="LIVRET A"/>
    <n v="1.35"/>
    <s v="V"/>
    <s v="LIVRET A"/>
    <n v="1.35"/>
    <s v="A-1"/>
    <m/>
    <n v="7050.27"/>
    <n v="24295.94"/>
  </r>
  <r>
    <x v="0"/>
    <x v="20"/>
    <n v="2009"/>
    <s v="X Produits CDC"/>
    <s v="LES CORMORANS CONST 27"/>
    <s v="CDC"/>
    <n v="1631425"/>
    <n v="1432821.34"/>
    <n v="32.25"/>
    <s v="A"/>
    <s v="V"/>
    <s v="LIVRET A"/>
    <n v="1.24"/>
    <s v="V"/>
    <s v="LIVRET A"/>
    <n v="1.55"/>
    <s v="A-1"/>
    <m/>
    <n v="22721.360000000001"/>
    <n v="33072.839999999997"/>
  </r>
  <r>
    <x v="0"/>
    <x v="20"/>
    <n v="2010"/>
    <s v="X Produits CDC"/>
    <s v="TRAVERSE REGALI"/>
    <s v="CDC"/>
    <n v="559829.05000000005"/>
    <n v="534396.82999999996"/>
    <n v="33.92"/>
    <s v="A"/>
    <s v="V"/>
    <s v="LIVRET A"/>
    <n v="1.54"/>
    <s v="V"/>
    <s v="LIVRET A"/>
    <n v="2.0499999999999998"/>
    <s v="A-1"/>
    <m/>
    <n v="11111.83"/>
    <n v="7643.39"/>
  </r>
  <r>
    <x v="0"/>
    <x v="20"/>
    <n v="2010"/>
    <s v="X Produits CDC"/>
    <s v="L ECHIQUIER ACQ EN VEFA"/>
    <s v="CDC"/>
    <n v="315150"/>
    <n v="307446.78000000003"/>
    <n v="33.17"/>
    <s v="A"/>
    <s v="V"/>
    <s v="LIVRET A"/>
    <n v="1.155"/>
    <s v="V"/>
    <s v="LIVRET A"/>
    <n v="2.0499999999999998"/>
    <s v="A-1"/>
    <m/>
    <n v="6375.62"/>
    <n v="3558.93"/>
  </r>
  <r>
    <x v="0"/>
    <x v="20"/>
    <n v="2001"/>
    <s v="X Produits CDC"/>
    <s v="COURS DE LORRAINE ACQ A"/>
    <s v="CDC"/>
    <n v="36682.79"/>
    <n v="21696.799999999999"/>
    <n v="15.75"/>
    <s v="A"/>
    <s v="V"/>
    <s v="LIVRET A"/>
    <n v="4.4429999999999996"/>
    <s v="V"/>
    <s v="LIVRET A"/>
    <n v="2.95"/>
    <s v="A-1"/>
    <m/>
    <n v="673.9"/>
    <n v="1147.1500000000001"/>
  </r>
  <r>
    <x v="0"/>
    <x v="20"/>
    <n v="1995"/>
    <s v="X Produits CDC"/>
    <s v="BEAUSOLEIL 132 bd_x000a_de Rou"/>
    <s v="CDC"/>
    <n v="8468.2900000000009"/>
    <n v="4346.68"/>
    <n v="11.25"/>
    <s v="A"/>
    <s v="V"/>
    <s v="LIVRET A"/>
    <n v="4.9109999999999996"/>
    <s v="V"/>
    <s v="LIVRET A"/>
    <n v="3.55"/>
    <s v="A-1"/>
    <m/>
    <n v="164.69"/>
    <n v="292.47000000000003"/>
  </r>
  <r>
    <x v="0"/>
    <x v="20"/>
    <n v="1993"/>
    <s v="X Produits CDC"/>
    <s v="RESIDENCE NORD_x000a_chemin des"/>
    <s v="CDC"/>
    <n v="14775.93"/>
    <n v="7606.46"/>
    <n v="10"/>
    <s v="A"/>
    <s v="V"/>
    <s v="LIVRET A"/>
    <n v="5.0519999999999996"/>
    <s v="V"/>
    <s v="LIVRET A"/>
    <n v="4.3"/>
    <s v="A-1"/>
    <m/>
    <n v="375.28"/>
    <n v="500.54"/>
  </r>
  <r>
    <x v="0"/>
    <x v="20"/>
    <n v="2002"/>
    <s v="X Produits CDC"/>
    <s v="LA BLANCARDE_x000a_Acquisitio"/>
    <s v="CDC"/>
    <n v="73115.08"/>
    <n v="11911.5"/>
    <n v="17.75"/>
    <s v="A"/>
    <s v="V"/>
    <s v="LIVRET A"/>
    <n v="3.6739999999999999"/>
    <s v="V"/>
    <s v="LIVRET A"/>
    <n v="2.95"/>
    <s v="A-1"/>
    <m/>
    <n v="367.63"/>
    <n v="550.5"/>
  </r>
  <r>
    <x v="0"/>
    <x v="20"/>
    <n v="1984"/>
    <s v="X Produits CDC"/>
    <s v="LES LOGIS DE LA GRADULE"/>
    <s v="CDC"/>
    <n v="592372.67000000004"/>
    <n v="101842.34"/>
    <n v="2.67"/>
    <s v="A"/>
    <s v="V"/>
    <s v="LIVRET A"/>
    <n v="5.085"/>
    <s v="V"/>
    <s v="LIVRET A"/>
    <n v="8.35"/>
    <s v="A-1"/>
    <m/>
    <n v="15183.96"/>
    <n v="30588.94"/>
  </r>
  <r>
    <x v="0"/>
    <x v="20"/>
    <n v="2016"/>
    <s v="X Produits CDC"/>
    <s v="REVEI DI PASTRE RUE NAU"/>
    <s v="CDC"/>
    <n v="927462.8"/>
    <n v="897036.35"/>
    <n v="37.83"/>
    <s v="A"/>
    <s v="V"/>
    <s v="LIVRET A"/>
    <n v="1.35"/>
    <s v="V"/>
    <s v="LIVRET A"/>
    <n v="1.35"/>
    <s v="A-1"/>
    <m/>
    <n v="12317.67"/>
    <n v="15383.68"/>
  </r>
  <r>
    <x v="0"/>
    <x v="20"/>
    <n v="2011"/>
    <s v="X Produits CDC"/>
    <s v="CHATEAU VENTO CONST DE"/>
    <s v="CDC"/>
    <n v="727102.2"/>
    <n v="5558.39"/>
    <n v="34.17"/>
    <s v="A"/>
    <s v="V"/>
    <s v="LIVRET A"/>
    <n v="2.645"/>
    <s v="V"/>
    <s v="LIVRET A"/>
    <n v="2.85"/>
    <s v="A-1"/>
    <m/>
    <n v="160.03"/>
    <n v="56.8"/>
  </r>
  <r>
    <x v="0"/>
    <x v="20"/>
    <n v="2004"/>
    <s v="X Produits CDC"/>
    <s v="LA ROSERAIE ACQ AMEL DE"/>
    <s v="CDC"/>
    <n v="3782882.95"/>
    <n v="3540198.13"/>
    <n v="37.17"/>
    <s v="A"/>
    <s v="V"/>
    <s v="LIVRET A"/>
    <n v="3.4380000000000002"/>
    <s v="V"/>
    <s v="LIVRET A"/>
    <n v="3.45"/>
    <s v="A-1"/>
    <m/>
    <n v="123260.01"/>
    <n v="32555.72"/>
  </r>
  <r>
    <x v="0"/>
    <x v="20"/>
    <n v="2011"/>
    <s v="X Produits CDC"/>
    <s v="RUE DU 141eme RIA ACQ E"/>
    <s v="CDC"/>
    <n v="92355.45"/>
    <n v="90783.69"/>
    <n v="35"/>
    <s v="A"/>
    <s v="V"/>
    <s v="LIVRET A"/>
    <n v="2.0470000000000002"/>
    <s v="V"/>
    <s v="LIVRET A"/>
    <n v="2.0499999999999998"/>
    <s v="A-1"/>
    <m/>
    <n v="1890.08"/>
    <n v="1415.13"/>
  </r>
  <r>
    <x v="0"/>
    <x v="20"/>
    <n v="2018"/>
    <s v="X Produits CDC"/>
    <s v="LE CLOS LOUISA Acq_x000a_en V"/>
    <s v="CDC"/>
    <n v="200403.5"/>
    <n v="200403.5"/>
    <n v="39.83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ILOT ALLAR aqc en VEFA"/>
    <s v="CDC"/>
    <n v="893487.1"/>
    <n v="893487.1"/>
    <n v="59.75"/>
    <s v="A"/>
    <s v="V"/>
    <s v="LIVRET A"/>
    <n v="1.1299999999999999"/>
    <s v="V"/>
    <s v="LIVRET A"/>
    <n v="1.1299999999999999"/>
    <s v="A-1"/>
    <m/>
    <n v="0"/>
    <n v="0"/>
  </r>
  <r>
    <x v="0"/>
    <x v="20"/>
    <n v="2018"/>
    <s v="X Produits CDC"/>
    <s v="CAP MED aqc en VEFA de"/>
    <s v="CDC"/>
    <n v="826491.05"/>
    <n v="826491.05"/>
    <n v="39.75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COEUR FABRETTES_x000a_Acq en"/>
    <s v="CDC"/>
    <n v="189293.5"/>
    <n v="189293.5"/>
    <n v="59.33"/>
    <s v="A"/>
    <s v="V"/>
    <s v="LIVRET A"/>
    <n v="1.1200000000000001"/>
    <s v="V"/>
    <s v="LIVRET A"/>
    <n v="1.1200000000000001"/>
    <s v="A-1"/>
    <m/>
    <n v="0"/>
    <n v="0"/>
  </r>
  <r>
    <x v="0"/>
    <x v="20"/>
    <n v="2018"/>
    <s v="X Produits CDC"/>
    <s v="COEUR FABRETTES_x000a_Acq en"/>
    <s v="CDC"/>
    <n v="238261.65"/>
    <n v="238261.65"/>
    <n v="39.33"/>
    <s v="A"/>
    <s v="V"/>
    <s v="LIVRET A"/>
    <n v="0.55000000000000004"/>
    <s v="V"/>
    <s v="LIVRET A"/>
    <n v="0.55000000000000004"/>
    <s v="A-1"/>
    <m/>
    <n v="0"/>
    <n v="0"/>
  </r>
  <r>
    <x v="0"/>
    <x v="20"/>
    <n v="2012"/>
    <s v="X Produits CDC"/>
    <s v="LES ARNAVAUX REHAB 132 LO"/>
    <s v="CDC"/>
    <n v="1330363.6499999999"/>
    <n v="1102381.76"/>
    <n v="13.42"/>
    <s v="A"/>
    <s v="V"/>
    <s v="LIVRET A"/>
    <n v="2.8479999999999999"/>
    <s v="V"/>
    <s v="LIVRET A"/>
    <n v="2.85"/>
    <s v="A-1"/>
    <m/>
    <n v="33131.019999999997"/>
    <n v="60110.04"/>
  </r>
  <r>
    <x v="0"/>
    <x v="20"/>
    <n v="2014"/>
    <s v="X Produits CDC"/>
    <s v="ACQUISITION DE 27 LOGTS"/>
    <s v="CDC"/>
    <n v="437158.15"/>
    <n v="409591.19"/>
    <n v="35.58"/>
    <s v="A"/>
    <s v="V"/>
    <s v="LIVRET A"/>
    <n v="1.6"/>
    <s v="V"/>
    <s v="LIVRET A"/>
    <n v="1.6"/>
    <s v="A-1"/>
    <m/>
    <n v="6668.01"/>
    <n v="7159.26"/>
  </r>
  <r>
    <x v="0"/>
    <x v="20"/>
    <n v="2014"/>
    <s v="X Produits CDC"/>
    <s v="ACQUISITION DE 27 LOGTS"/>
    <s v="CDC"/>
    <n v="242510.4"/>
    <n v="223963.48"/>
    <n v="35.58"/>
    <s v="A"/>
    <s v="V"/>
    <s v="LIVRET A"/>
    <n v="0.8"/>
    <s v="V"/>
    <s v="LIVRET A"/>
    <n v="0.8"/>
    <s v="A-1"/>
    <m/>
    <n v="1829.64"/>
    <n v="4741.1000000000004"/>
  </r>
  <r>
    <x v="0"/>
    <x v="20"/>
    <n v="2013"/>
    <s v="X Produits CDC"/>
    <s v="LA CASTELLANE R_x000a_ehabili"/>
    <s v="CDC"/>
    <n v="760505.9"/>
    <n v="655833.02"/>
    <n v="14.83"/>
    <s v="A"/>
    <s v="V"/>
    <s v="LIVRET A"/>
    <n v="1.85"/>
    <s v="V"/>
    <s v="LIVRET A"/>
    <n v="1.85"/>
    <s v="A-1"/>
    <m/>
    <n v="12794.69"/>
    <n v="35772.199999999997"/>
  </r>
  <r>
    <x v="0"/>
    <x v="20"/>
    <n v="2008"/>
    <s v="X Produits CDC"/>
    <s v="RESIDENCE MANON CONST 5"/>
    <s v="CDC"/>
    <n v="3946216"/>
    <n v="2743542.74"/>
    <n v="30.92"/>
    <s v="A"/>
    <s v="V"/>
    <s v="LIVRET A"/>
    <n v="2.2090000000000001"/>
    <s v="V"/>
    <s v="LIVRET A"/>
    <n v="3.05"/>
    <s v="A-1"/>
    <m/>
    <n v="85288.38"/>
    <n v="52797.51"/>
  </r>
  <r>
    <x v="0"/>
    <x v="20"/>
    <n v="2007"/>
    <s v="P"/>
    <s v="RESIDENCE DU PARC CONST"/>
    <s v="CDC"/>
    <n v="2996152"/>
    <n v="2745129.6"/>
    <n v="30.42"/>
    <s v="A"/>
    <s v="V"/>
    <s v="LIVRET A"/>
    <n v="2.7519999999999998"/>
    <s v="V"/>
    <s v="LIVRET A"/>
    <n v="3.25"/>
    <s v="A-1"/>
    <m/>
    <n v="90863.89"/>
    <n v="50682.34"/>
  </r>
  <r>
    <x v="0"/>
    <x v="20"/>
    <n v="2006"/>
    <s v="X Produits CDC"/>
    <s v="RUE DE LA REPUBLIQUE AC"/>
    <s v="CDC"/>
    <n v="497505"/>
    <n v="399568.17"/>
    <n v="23.25"/>
    <s v="A"/>
    <s v="V"/>
    <s v="LIVRET A"/>
    <n v="2.9009999999999998"/>
    <s v="V"/>
    <s v="LIVRET A"/>
    <n v="2.75"/>
    <s v="A-1"/>
    <m/>
    <n v="11291.97"/>
    <n v="11049.01"/>
  </r>
  <r>
    <x v="0"/>
    <x v="20"/>
    <n v="2011"/>
    <s v="X Produits CDC"/>
    <s v="REAMENAGEMENT DU PRET 917"/>
    <s v="CDC"/>
    <n v="452118.63"/>
    <n v="327750.17"/>
    <n v="12.42"/>
    <s v="T"/>
    <s v="F"/>
    <s v="FIXE"/>
    <n v="3.806"/>
    <s v="F"/>
    <s v="FIXE"/>
    <n v="3.81"/>
    <s v="A-1"/>
    <m/>
    <n v="12765.92"/>
    <n v="19191.63"/>
  </r>
  <r>
    <x v="0"/>
    <x v="20"/>
    <n v="2008"/>
    <s v="X Produits CDC"/>
    <s v="JARDIN DE LA CHARTREUSE"/>
    <s v="CDC"/>
    <n v="4333836"/>
    <n v="4057999.56"/>
    <n v="32"/>
    <s v="A"/>
    <s v="V"/>
    <s v="LIVRET A"/>
    <n v="2.3340000000000001"/>
    <s v="V"/>
    <s v="LIVRET A"/>
    <n v="2.85"/>
    <s v="A-1"/>
    <m/>
    <n v="117750.63"/>
    <n v="73601.66"/>
  </r>
  <r>
    <x v="0"/>
    <x v="20"/>
    <n v="2007"/>
    <s v="X Produits CDC"/>
    <s v="LE METEORE ACQ AMEL 144"/>
    <s v="CDC"/>
    <n v="1404108"/>
    <n v="1218950"/>
    <n v="29.83"/>
    <s v="A"/>
    <s v="V"/>
    <s v="LIVRET A"/>
    <n v="4.6550000000000002"/>
    <s v="V"/>
    <s v="LIVRET A"/>
    <n v="3.25"/>
    <s v="A-1"/>
    <m/>
    <n v="40386.07"/>
    <n v="23698.240000000002"/>
  </r>
  <r>
    <x v="0"/>
    <x v="20"/>
    <n v="2009"/>
    <s v="X Produits CDC"/>
    <s v="BONNET CONST 55 LOGTS P"/>
    <s v="CDC"/>
    <n v="876712"/>
    <n v="836740.9"/>
    <n v="42.25"/>
    <s v="A"/>
    <s v="V"/>
    <s v="LIVRET A"/>
    <n v="2.4780000000000002"/>
    <s v="V"/>
    <s v="LIVRET A"/>
    <n v="2.85"/>
    <s v="A-1"/>
    <m/>
    <n v="24128.55"/>
    <n v="9874.94"/>
  </r>
  <r>
    <x v="0"/>
    <x v="20"/>
    <n v="2004"/>
    <s v="X Produits CDC"/>
    <s v="LES CAMPANULES REHAB 42"/>
    <s v="CDC"/>
    <n v="561504.35"/>
    <n v="54223.1"/>
    <n v="0.33"/>
    <s v="A"/>
    <s v="V"/>
    <s v="LIVRET A"/>
    <n v="3.419"/>
    <s v="V"/>
    <s v="LIVRET A"/>
    <n v="3.45"/>
    <s v="A-1"/>
    <m/>
    <n v="3669.7"/>
    <n v="52145.03"/>
  </r>
  <r>
    <x v="0"/>
    <x v="20"/>
    <n v="1992"/>
    <s v="X Produits CDC"/>
    <s v="ACQ AMEL 14 LOGTS 193 CH"/>
    <s v="CDC"/>
    <n v="170111.76"/>
    <n v="74684.479999999996"/>
    <n v="8"/>
    <s v="A"/>
    <s v="V"/>
    <s v="LIVRET A"/>
    <n v="5.7949999999999999"/>
    <s v="V"/>
    <s v="LIVRET A"/>
    <n v="4.3"/>
    <s v="A-1"/>
    <m/>
    <n v="4061.47"/>
    <n v="6353.19"/>
  </r>
  <r>
    <x v="0"/>
    <x v="20"/>
    <n v="1994"/>
    <s v="X Produits CDC"/>
    <s v="RESIDENCE EST 60_x000a_bouleva"/>
    <s v="CDC"/>
    <n v="4492.0200000000004"/>
    <n v="2170.2600000000002"/>
    <n v="10.33"/>
    <s v="A"/>
    <s v="V"/>
    <s v="LIVRET A"/>
    <n v="4.9829999999999997"/>
    <s v="V"/>
    <s v="LIVRET A"/>
    <n v="3.55"/>
    <s v="A-1"/>
    <m/>
    <n v="82.79"/>
    <n v="161.96"/>
  </r>
  <r>
    <x v="0"/>
    <x v="20"/>
    <n v="2000"/>
    <s v="X Produits CDC"/>
    <s v="LE DEGAS ZAC VALLON DU"/>
    <s v="CDC"/>
    <n v="55856.86"/>
    <n v="34358.14"/>
    <n v="16.5"/>
    <s v="A"/>
    <s v="V"/>
    <s v="LIVRET A"/>
    <n v="3.7890000000000001"/>
    <s v="V"/>
    <s v="LIVRET A"/>
    <n v="3.05"/>
    <s v="A-1"/>
    <m/>
    <n v="1095.92"/>
    <n v="1573.62"/>
  </r>
  <r>
    <x v="0"/>
    <x v="20"/>
    <n v="2007"/>
    <s v="X Produits CDC"/>
    <s v="LA GARDE 1ERE TRANCHE R"/>
    <s v="CDC"/>
    <n v="2199638"/>
    <n v="1447793.21"/>
    <n v="13.75"/>
    <s v="A"/>
    <s v="V"/>
    <s v="LIVRET A"/>
    <n v="3.4020000000000001"/>
    <s v="V"/>
    <s v="LIVRET A"/>
    <n v="2.9"/>
    <s v="A-1"/>
    <m/>
    <n v="44386.720000000001"/>
    <n v="82783.47"/>
  </r>
  <r>
    <x v="0"/>
    <x v="20"/>
    <n v="1994"/>
    <s v="X Produits CDC"/>
    <s v="CRAVACHE 22 square la Cr"/>
    <s v="CDC"/>
    <n v="6171.72"/>
    <n v="3032.14"/>
    <n v="10.08"/>
    <s v="A"/>
    <s v="V"/>
    <s v="LIVRET A"/>
    <n v="5.0519999999999996"/>
    <s v="V"/>
    <s v="LIVRET A"/>
    <n v="3.55"/>
    <s v="A-1"/>
    <m/>
    <n v="115.68"/>
    <n v="226.28"/>
  </r>
  <r>
    <x v="0"/>
    <x v="20"/>
    <n v="1996"/>
    <s v="X Produits CDC"/>
    <s v="Const 35 logts Les hauts"/>
    <s v="CDC"/>
    <n v="485809.96"/>
    <n v="216160.19"/>
    <n v="10.67"/>
    <s v="A"/>
    <s v="V"/>
    <s v="LIVRET A"/>
    <n v="4.7370000000000001"/>
    <s v="V"/>
    <s v="LIVRET A"/>
    <n v="3.45"/>
    <s v="A-1"/>
    <m/>
    <n v="8027.94"/>
    <n v="16550.04"/>
  </r>
  <r>
    <x v="0"/>
    <x v="20"/>
    <n v="1994"/>
    <s v="X Produits CDC"/>
    <s v="TERRUSSE 71 rue_x000a_Terrusse"/>
    <s v="CDC"/>
    <n v="94762.91"/>
    <n v="50560.17"/>
    <n v="11.58"/>
    <s v="A"/>
    <s v="V"/>
    <s v="LIVRET A"/>
    <n v="4.9109999999999996"/>
    <s v="V"/>
    <s v="LIVRET A"/>
    <n v="3.55"/>
    <s v="A-1"/>
    <m/>
    <n v="1915.65"/>
    <n v="3401.97"/>
  </r>
  <r>
    <x v="0"/>
    <x v="20"/>
    <n v="1994"/>
    <s v="X Produits CDC"/>
    <s v="SIMIANE All ee de Montenv"/>
    <s v="CDC"/>
    <n v="8603.5300000000007"/>
    <n v="4186.9399999999996"/>
    <n v="10.17"/>
    <s v="A"/>
    <s v="V"/>
    <s v="LIVRET A"/>
    <n v="4.9829999999999997"/>
    <s v="V"/>
    <s v="LIVRET A"/>
    <n v="3.55"/>
    <s v="A-1"/>
    <m/>
    <n v="159.72999999999999"/>
    <n v="312.45999999999998"/>
  </r>
  <r>
    <x v="0"/>
    <x v="20"/>
    <n v="1994"/>
    <s v="X Produits CDC"/>
    <s v="PARC SEVIGNE 4 rue_x000a_Carna"/>
    <s v="CDC"/>
    <n v="7195.91"/>
    <n v="3476.53"/>
    <n v="10.58"/>
    <s v="A"/>
    <s v="V"/>
    <s v="LIVRET A"/>
    <n v="4.9829999999999997"/>
    <s v="V"/>
    <s v="LIVRET A"/>
    <n v="3.55"/>
    <s v="A-1"/>
    <m/>
    <n v="132.63"/>
    <n v="259.44"/>
  </r>
  <r>
    <x v="0"/>
    <x v="20"/>
    <n v="1987"/>
    <s v="X Produits CDC"/>
    <s v="CONSTRUCTION DE 19 LOGTS."/>
    <s v="CDC"/>
    <n v="76224.509999999995"/>
    <n v="23537.06"/>
    <n v="5.25"/>
    <s v="A"/>
    <s v="V"/>
    <s v="LIVRET A"/>
    <n v="4.758"/>
    <s v="V"/>
    <s v="LIVRET A"/>
    <n v="2.77"/>
    <s v="A-1"/>
    <m/>
    <n v="1187.1300000000001"/>
    <n v="3261.47"/>
  </r>
  <r>
    <x v="0"/>
    <x v="20"/>
    <n v="2001"/>
    <s v="X Produits CDC"/>
    <s v="LES MEULES AQUI 2 LOGTS"/>
    <s v="CDC"/>
    <n v="42169"/>
    <n v="35593.050000000003"/>
    <n v="35.25"/>
    <s v="A"/>
    <s v="V"/>
    <s v="LIVRET A"/>
    <n v="3.21"/>
    <s v="V"/>
    <s v="LIVRET A"/>
    <n v="2.95"/>
    <s v="A-1"/>
    <m/>
    <n v="1071.6300000000001"/>
    <n v="733.33"/>
  </r>
  <r>
    <x v="0"/>
    <x v="20"/>
    <n v="2000"/>
    <s v="X Produits CDC"/>
    <s v="PLAN D AOU Constr. 90 l"/>
    <s v="CDC"/>
    <n v="457196.74"/>
    <n v="353924.19"/>
    <n v="33.5"/>
    <s v="A"/>
    <s v="V"/>
    <s v="LIVRET A"/>
    <n v="3.6869999999999998"/>
    <s v="V"/>
    <s v="LIVRET A"/>
    <n v="2.95"/>
    <s v="A-1"/>
    <m/>
    <n v="10670.65"/>
    <n v="7792.83"/>
  </r>
  <r>
    <x v="0"/>
    <x v="20"/>
    <n v="1981"/>
    <s v="X Produits CDC"/>
    <s v="CONST 23 LOGTS ZAC DES C"/>
    <s v="CDC"/>
    <n v="831851.63"/>
    <n v="0"/>
    <n v="0"/>
    <s v="A"/>
    <s v="V"/>
    <s v="LIVRET A"/>
    <n v="5.173"/>
    <s v="V"/>
    <s v="LIVRET A"/>
    <n v="6"/>
    <s v="A-1"/>
    <m/>
    <n v="15861.07"/>
    <n v="52465.68"/>
  </r>
  <r>
    <x v="0"/>
    <x v="20"/>
    <n v="2017"/>
    <s v="X Produits CDC"/>
    <s v="LES TERRASSES D OLEA Ac"/>
    <s v="CDC"/>
    <n v="454225.75"/>
    <n v="446826.97"/>
    <n v="38.75"/>
    <s v="A"/>
    <s v="V"/>
    <s v="LIVRET A"/>
    <n v="1.37"/>
    <s v="V"/>
    <s v="LIVRET A"/>
    <n v="1.35"/>
    <s v="A-1"/>
    <m/>
    <n v="6132.05"/>
    <n v="7398.78"/>
  </r>
  <r>
    <x v="0"/>
    <x v="20"/>
    <n v="2018"/>
    <s v="X Produits CDC"/>
    <s v="ILOT ALLAR aqc en VEFA"/>
    <s v="CDC"/>
    <n v="533339.4"/>
    <n v="533339.4"/>
    <n v="39.75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CAP MED aqc en VEFA de"/>
    <s v="CDC"/>
    <n v="312304.3"/>
    <n v="312304.3"/>
    <n v="39.75"/>
    <s v="A"/>
    <s v="V"/>
    <s v="LIVRET A"/>
    <n v="0.55000000000000004"/>
    <s v="V"/>
    <s v="LIVRET A"/>
    <n v="0.55000000000000004"/>
    <s v="A-1"/>
    <m/>
    <n v="0"/>
    <n v="0"/>
  </r>
  <r>
    <x v="0"/>
    <x v="20"/>
    <n v="2012"/>
    <s v="X Produits CDC"/>
    <s v="RUE DU 141eme RIA PLS A"/>
    <s v="CDC"/>
    <n v="2356515.15"/>
    <n v="2253776.44"/>
    <n v="33.25"/>
    <s v="A"/>
    <s v="V"/>
    <s v="LIVRET A"/>
    <n v="3.335"/>
    <s v="V"/>
    <s v="LIVRET A"/>
    <n v="3.35"/>
    <s v="A-1"/>
    <m/>
    <n v="76430.73"/>
    <n v="27738.01"/>
  </r>
  <r>
    <x v="0"/>
    <x v="20"/>
    <n v="2012"/>
    <s v="X Produits CDC"/>
    <s v="RUE DU 141eme RIA PLS A"/>
    <s v="CDC"/>
    <n v="1131711.3500000001"/>
    <n v="1106194.22"/>
    <n v="43.25"/>
    <s v="A"/>
    <s v="V"/>
    <s v="LIVRET A"/>
    <n v="3.3370000000000002"/>
    <s v="V"/>
    <s v="LIVRET A"/>
    <n v="3.35"/>
    <s v="A-1"/>
    <m/>
    <n v="37292.870000000003"/>
    <n v="7025.66"/>
  </r>
  <r>
    <x v="0"/>
    <x v="20"/>
    <n v="2013"/>
    <s v="X Produits CDC"/>
    <s v="LA VISTE PROVENCE REHAB"/>
    <s v="CDC"/>
    <n v="2917960.65"/>
    <n v="2642334.34"/>
    <n v="19.420000000000002"/>
    <s v="A"/>
    <s v="V"/>
    <s v="LIVRET A"/>
    <n v="2.35"/>
    <s v="V"/>
    <s v="LIVRET A"/>
    <n v="2.35"/>
    <s v="A-1"/>
    <m/>
    <n v="64322.7"/>
    <n v="94801.75"/>
  </r>
  <r>
    <x v="0"/>
    <x v="20"/>
    <n v="2014"/>
    <s v="X Produits CDC"/>
    <s v="ACQUISITION DE 27 LOGTS"/>
    <s v="CDC"/>
    <n v="295754.8"/>
    <n v="283151.90000000002"/>
    <n v="45.58"/>
    <s v="A"/>
    <s v="V"/>
    <s v="LIVRET A"/>
    <n v="1.6"/>
    <s v="V"/>
    <s v="LIVRET A"/>
    <n v="1.6"/>
    <s v="A-1"/>
    <m/>
    <n v="4582.99"/>
    <n v="3284.49"/>
  </r>
  <r>
    <x v="0"/>
    <x v="20"/>
    <n v="2014"/>
    <s v="X Produits CDC"/>
    <s v="ACQUISITION DE 9 LOGTS A"/>
    <s v="CDC"/>
    <n v="180235.55"/>
    <n v="166913.96"/>
    <n v="35.58"/>
    <s v="A"/>
    <s v="V"/>
    <s v="LIVRET A"/>
    <n v="1.6"/>
    <s v="V"/>
    <s v="LIVRET A"/>
    <n v="1.6"/>
    <s v="A-1"/>
    <m/>
    <n v="2725.18"/>
    <n v="3410.11"/>
  </r>
  <r>
    <x v="0"/>
    <x v="20"/>
    <n v="2014"/>
    <s v="X Produits CDC"/>
    <s v="ACQUISITION DE 9 LOGTS A"/>
    <s v="CDC"/>
    <n v="249550.95"/>
    <n v="238916.91"/>
    <n v="45.58"/>
    <s v="A"/>
    <s v="V"/>
    <s v="LIVRET A"/>
    <n v="1.6"/>
    <s v="V"/>
    <s v="LIVRET A"/>
    <n v="1.6"/>
    <s v="A-1"/>
    <m/>
    <n v="3867.01"/>
    <n v="2771.38"/>
  </r>
  <r>
    <x v="0"/>
    <x v="20"/>
    <n v="2004"/>
    <s v="P"/>
    <s v="RUE GAUTHIER CONST 12 L"/>
    <s v="CDC"/>
    <n v="296978.55"/>
    <n v="174398.65"/>
    <n v="21.42"/>
    <s v="A"/>
    <s v="V"/>
    <s v="LIVRET A"/>
    <n v="3.218"/>
    <s v="V"/>
    <s v="LIVRET A"/>
    <n v="3.45"/>
    <s v="A-1"/>
    <m/>
    <n v="6197.69"/>
    <n v="5244.58"/>
  </r>
  <r>
    <x v="0"/>
    <x v="20"/>
    <n v="2002"/>
    <s v="X Produits CDC"/>
    <s v="RUE DU MUSEE ACQ AMELIO"/>
    <s v="CDC"/>
    <n v="172339.75"/>
    <n v="116724.37"/>
    <n v="15.08"/>
    <s v="A"/>
    <s v="V"/>
    <s v="LIVRET A"/>
    <n v="4.117"/>
    <s v="V"/>
    <s v="LIVRET A"/>
    <n v="3.7"/>
    <s v="A-1"/>
    <m/>
    <n v="4514.26"/>
    <n v="5282.61"/>
  </r>
  <r>
    <x v="0"/>
    <x v="20"/>
    <n v="2015"/>
    <s v="X Produits CDC"/>
    <s v="LE HAMEAU 5eme CONSTRUC"/>
    <s v="CDC"/>
    <n v="314091.25"/>
    <n v="298451.20000000001"/>
    <n v="36.5"/>
    <s v="A"/>
    <s v="V"/>
    <s v="LIVRET A"/>
    <n v="1.37"/>
    <s v="V"/>
    <s v="LIVRET A"/>
    <n v="1.35"/>
    <s v="A-1"/>
    <m/>
    <n v="4158.7299999999996"/>
    <n v="5354.53"/>
  </r>
  <r>
    <x v="0"/>
    <x v="20"/>
    <n v="2010"/>
    <s v="X Produits CDC"/>
    <s v="L ECHIQUIER ACQ EN VEFA"/>
    <s v="CDC"/>
    <n v="198100.65"/>
    <n v="200050.19"/>
    <n v="43.17"/>
    <s v="A"/>
    <s v="V"/>
    <s v="LIVRET A"/>
    <n v="1.135"/>
    <s v="V"/>
    <s v="LIVRET A"/>
    <n v="2.0499999999999998"/>
    <s v="A-1"/>
    <m/>
    <n v="4121.67"/>
    <n v="1006.65"/>
  </r>
  <r>
    <x v="0"/>
    <x v="20"/>
    <n v="2011"/>
    <s v="X Produits CDC"/>
    <s v="COLLINE DE LA MER CONST"/>
    <s v="CDC"/>
    <n v="248377.25"/>
    <n v="5671.11"/>
    <n v="44.42"/>
    <s v="A"/>
    <s v="V"/>
    <s v="LIVRET A"/>
    <n v="2.593"/>
    <s v="V"/>
    <s v="LIVRET A"/>
    <n v="2.85"/>
    <s v="A-1"/>
    <m/>
    <n v="162.57"/>
    <n v="33.08"/>
  </r>
  <r>
    <x v="0"/>
    <x v="20"/>
    <n v="2008"/>
    <s v="X Produits CDC"/>
    <s v="JARDINS DE LA CHARTREUSE"/>
    <s v="CDC"/>
    <n v="1573521"/>
    <n v="1529555.28"/>
    <n v="42"/>
    <s v="A"/>
    <s v="V"/>
    <s v="LIVRET A"/>
    <n v="2.3359999999999999"/>
    <s v="V"/>
    <s v="LIVRET A"/>
    <n v="2.85"/>
    <s v="A-1"/>
    <m/>
    <n v="44106.79"/>
    <n v="18051.310000000001"/>
  </r>
  <r>
    <x v="0"/>
    <x v="20"/>
    <n v="2008"/>
    <s v="X Produits CDC"/>
    <s v="JARDINS DE LA CHARTREUSE"/>
    <s v="CDC"/>
    <n v="121484"/>
    <n v="111605.96"/>
    <n v="42"/>
    <s v="A"/>
    <s v="V"/>
    <s v="LIVRET A"/>
    <n v="1.0429999999999999"/>
    <s v="V"/>
    <s v="LIVRET A"/>
    <n v="1.55"/>
    <s v="A-1"/>
    <m/>
    <n v="1758.06"/>
    <n v="1817.09"/>
  </r>
  <r>
    <x v="0"/>
    <x v="20"/>
    <n v="2008"/>
    <s v="X Produits CDC"/>
    <s v="GOELAND CONST 28 LOGTS"/>
    <s v="CDC"/>
    <n v="2343717"/>
    <n v="2022685.1"/>
    <n v="31.92"/>
    <s v="A"/>
    <s v="V"/>
    <s v="LIVRET A"/>
    <n v="1.0469999999999999"/>
    <s v="V"/>
    <s v="LIVRET A"/>
    <n v="1.55"/>
    <s v="A-1"/>
    <m/>
    <n v="32104.14"/>
    <n v="48549.96"/>
  </r>
  <r>
    <x v="0"/>
    <x v="20"/>
    <n v="2004"/>
    <s v="X Produits CDC"/>
    <s v="LA FAUVIERE REHAB DE 34"/>
    <s v="CDC"/>
    <n v="1897687.55"/>
    <n v="178756.42"/>
    <n v="0.17"/>
    <s v="A"/>
    <s v="V"/>
    <s v="LIVRET A"/>
    <n v="3.4319999999999999"/>
    <s v="V"/>
    <s v="LIVRET A"/>
    <n v="3.45"/>
    <s v="A-1"/>
    <m/>
    <n v="12128.52"/>
    <n v="172795.02"/>
  </r>
  <r>
    <x v="0"/>
    <x v="20"/>
    <n v="2010"/>
    <s v="X Produits CDC"/>
    <s v="TRAVERSE REGALI ACQ EN"/>
    <s v="CDC"/>
    <n v="139009.20000000001"/>
    <n v="137352.91"/>
    <n v="43.92"/>
    <s v="A"/>
    <s v="V"/>
    <s v="LIVRET A"/>
    <n v="1.542"/>
    <s v="V"/>
    <s v="LIVRET A"/>
    <n v="2.0499999999999998"/>
    <s v="A-1"/>
    <m/>
    <n v="2837.71"/>
    <n v="1072.24"/>
  </r>
  <r>
    <x v="0"/>
    <x v="20"/>
    <n v="2010"/>
    <s v="X Produits CDC"/>
    <s v="LE METEORE ACQ AMEL 144"/>
    <s v="CDC"/>
    <n v="424364.05"/>
    <n v="5594.69"/>
    <n v="33.83"/>
    <s v="A"/>
    <s v="V"/>
    <s v="LIVRET A"/>
    <n v="2.3149999999999999"/>
    <s v="V"/>
    <s v="LIVRET A"/>
    <n v="2.85"/>
    <s v="A-1"/>
    <m/>
    <n v="160.74"/>
    <n v="45.32"/>
  </r>
  <r>
    <x v="0"/>
    <x v="20"/>
    <n v="2008"/>
    <s v="P"/>
    <s v="LES ARNAVAUX II REHAB 1"/>
    <s v="CDC"/>
    <n v="39212.19"/>
    <n v="6367.61"/>
    <n v="1.25"/>
    <s v="A"/>
    <s v="F"/>
    <s v="FIXE"/>
    <n v="1"/>
    <s v="F"/>
    <s v="FIXE"/>
    <n v="1"/>
    <s v="A-1"/>
    <m/>
    <n v="95.04"/>
    <n v="3136.63"/>
  </r>
  <r>
    <x v="0"/>
    <x v="20"/>
    <n v="2008"/>
    <s v="P"/>
    <s v="LES ARNAVAUX II REHAB 1"/>
    <s v="CDC"/>
    <n v="7760.11"/>
    <n v="1260.1300000000001"/>
    <n v="1.25"/>
    <s v="A"/>
    <s v="F"/>
    <s v="FIXE"/>
    <n v="1"/>
    <s v="F"/>
    <s v="FIXE"/>
    <n v="1"/>
    <s v="A-1"/>
    <m/>
    <n v="18.809999999999999"/>
    <n v="620.74"/>
  </r>
  <r>
    <x v="0"/>
    <x v="20"/>
    <n v="2010"/>
    <s v="X Produits CDC"/>
    <s v="JARDINS DE LA CHARTREUSE"/>
    <s v="CDC"/>
    <n v="305766"/>
    <n v="310127.58"/>
    <n v="33.5"/>
    <s v="A"/>
    <s v="V"/>
    <s v="LIVRET A"/>
    <n v="1.847"/>
    <s v="V"/>
    <s v="LIVRET A"/>
    <n v="2.85"/>
    <s v="A-1"/>
    <m/>
    <n v="8910.23"/>
    <n v="2512.1999999999998"/>
  </r>
  <r>
    <x v="0"/>
    <x v="20"/>
    <n v="2007"/>
    <s v="X Produits CDC"/>
    <s v="LA GARDE 2e tr. REHAB DE"/>
    <s v="CDC"/>
    <n v="110431.2"/>
    <n v="59513.56"/>
    <n v="7.25"/>
    <s v="A"/>
    <s v="V"/>
    <s v="LIVRET A"/>
    <n v="4.1879999999999997"/>
    <s v="V"/>
    <s v="LIVRET A"/>
    <n v="3.25"/>
    <s v="A-1"/>
    <m/>
    <n v="2134.4299999999998"/>
    <n v="6161.36"/>
  </r>
  <r>
    <x v="0"/>
    <x v="20"/>
    <n v="2011"/>
    <s v="X Produits CDC"/>
    <s v="CHATEAU VENTO CONST DE"/>
    <s v="CDC"/>
    <n v="79242.350000000006"/>
    <n v="5538.46"/>
    <n v="44.17"/>
    <s v="A"/>
    <s v="V"/>
    <s v="LIVRET A"/>
    <n v="2.403"/>
    <s v="V"/>
    <s v="LIVRET A"/>
    <n v="2.0499999999999998"/>
    <s v="A-1"/>
    <m/>
    <n v="114.37"/>
    <n v="40.53"/>
  </r>
  <r>
    <x v="0"/>
    <x v="20"/>
    <n v="2011"/>
    <s v="X Produits CDC"/>
    <s v="CHATEAU VENTO CONST DE"/>
    <s v="CDC"/>
    <n v="177722.6"/>
    <n v="5387.01"/>
    <n v="34.17"/>
    <s v="A"/>
    <s v="V"/>
    <s v="LIVRET A"/>
    <n v="2.4350000000000001"/>
    <s v="V"/>
    <s v="LIVRET A"/>
    <n v="2.0499999999999998"/>
    <s v="A-1"/>
    <m/>
    <n v="111.93"/>
    <n v="72.63"/>
  </r>
  <r>
    <x v="0"/>
    <x v="20"/>
    <n v="1992"/>
    <s v="X Produits CDC"/>
    <s v="117 RUE CONSOLAT ACQ A"/>
    <s v="CDC"/>
    <n v="45944.17"/>
    <n v="20170.96"/>
    <n v="8.33"/>
    <s v="A"/>
    <s v="V"/>
    <s v="LIVRET A"/>
    <n v="5.1159999999999997"/>
    <s v="V"/>
    <s v="LIVRET A"/>
    <n v="4.3"/>
    <s v="A-1"/>
    <m/>
    <n v="1077.08"/>
    <n v="1715.89"/>
  </r>
  <r>
    <x v="0"/>
    <x v="20"/>
    <n v="1994"/>
    <s v="X Produits CDC"/>
    <s v="PARC SEVIGNE 20_x000a_rue de l"/>
    <s v="CDC"/>
    <n v="9436.31"/>
    <n v="4558.93"/>
    <n v="10.58"/>
    <s v="A"/>
    <s v="V"/>
    <s v="LIVRET A"/>
    <n v="4.9829999999999997"/>
    <s v="V"/>
    <s v="LIVRET A"/>
    <n v="3.55"/>
    <s v="A-1"/>
    <m/>
    <n v="173.92"/>
    <n v="340.22"/>
  </r>
  <r>
    <x v="0"/>
    <x v="20"/>
    <n v="1994"/>
    <s v="X Produits CDC"/>
    <s v="RESIDENCE EST 88_x000a_bouleva"/>
    <s v="CDC"/>
    <n v="6674.81"/>
    <n v="3279.31"/>
    <n v="10.08"/>
    <s v="A"/>
    <s v="V"/>
    <s v="LIVRET A"/>
    <n v="5.0519999999999996"/>
    <s v="V"/>
    <s v="LIVRET A"/>
    <n v="3.55"/>
    <s v="A-1"/>
    <m/>
    <n v="125.11"/>
    <n v="244.72"/>
  </r>
  <r>
    <x v="0"/>
    <x v="20"/>
    <n v="2000"/>
    <s v="X Produits CDC"/>
    <s v="LE DEGAS ZAC VALLON DU"/>
    <s v="CDC"/>
    <n v="1302553.58"/>
    <n v="815797.85"/>
    <n v="16.5"/>
    <s v="A"/>
    <s v="V"/>
    <s v="LIVRET A"/>
    <n v="4.399"/>
    <s v="V"/>
    <s v="LIVRET A"/>
    <n v="3.45"/>
    <s v="A-1"/>
    <m/>
    <n v="29430.98"/>
    <n v="37274.07"/>
  </r>
  <r>
    <x v="0"/>
    <x v="20"/>
    <n v="1994"/>
    <s v="X Produits CDC"/>
    <s v="SAUVAGERE_x000a_boulevard Romai"/>
    <s v="CDC"/>
    <n v="16215.67"/>
    <n v="8741.09"/>
    <n v="11.33"/>
    <s v="A"/>
    <s v="V"/>
    <s v="LIVRET A"/>
    <n v="4.9109999999999996"/>
    <s v="V"/>
    <s v="LIVRET A"/>
    <n v="3.55"/>
    <s v="A-1"/>
    <m/>
    <n v="331.19"/>
    <n v="588.15"/>
  </r>
  <r>
    <x v="0"/>
    <x v="20"/>
    <n v="1994"/>
    <s v="X Produits CDC"/>
    <s v="SAUVAGERE_x000a_boulevard Romai"/>
    <s v="CDC"/>
    <n v="10919.73"/>
    <n v="5886.29"/>
    <n v="11.33"/>
    <s v="A"/>
    <s v="V"/>
    <s v="LIVRET A"/>
    <n v="4.9109999999999996"/>
    <s v="V"/>
    <s v="LIVRET A"/>
    <n v="3.55"/>
    <s v="A-1"/>
    <m/>
    <n v="223.03"/>
    <n v="396.06"/>
  </r>
  <r>
    <x v="0"/>
    <x v="20"/>
    <n v="1994"/>
    <s v="X Produits CDC"/>
    <s v="MAURELETTE 1 place du Co"/>
    <s v="CDC"/>
    <n v="17787.63"/>
    <n v="9142.17"/>
    <n v="11"/>
    <s v="A"/>
    <s v="V"/>
    <s v="LIVRET A"/>
    <n v="4.8710000000000004"/>
    <s v="V"/>
    <s v="LIVRET A"/>
    <n v="3.55"/>
    <s v="A-1"/>
    <m/>
    <n v="346.38"/>
    <n v="615.14"/>
  </r>
  <r>
    <x v="0"/>
    <x v="20"/>
    <n v="1994"/>
    <s v="X Produits CDC"/>
    <s v="VIEUX CYPRES place Fabre"/>
    <s v="CDC"/>
    <n v="9801.4599999999991"/>
    <n v="4769.91"/>
    <n v="10.17"/>
    <s v="A"/>
    <s v="V"/>
    <s v="LIVRET A"/>
    <n v="4.9829999999999997"/>
    <s v="V"/>
    <s v="LIVRET A"/>
    <n v="3.55"/>
    <s v="A-1"/>
    <m/>
    <n v="181.97"/>
    <n v="355.96"/>
  </r>
  <r>
    <x v="0"/>
    <x v="20"/>
    <n v="1994"/>
    <s v="X Produits CDC"/>
    <s v="MAZENODE 359_x000a_boulevard M"/>
    <s v="CDC"/>
    <n v="11824.27"/>
    <n v="5754.32"/>
    <n v="10.17"/>
    <s v="A"/>
    <s v="V"/>
    <s v="LIVRET A"/>
    <n v="4.9989999999999997"/>
    <s v="V"/>
    <s v="LIVRET A"/>
    <n v="3.55"/>
    <s v="A-1"/>
    <m/>
    <n v="219.52"/>
    <n v="429.43"/>
  </r>
  <r>
    <x v="0"/>
    <x v="20"/>
    <n v="1998"/>
    <s v="P"/>
    <s v="LES HAUTS DE ST ANTOINE 1"/>
    <s v="Urcil"/>
    <n v="167693.92000000001"/>
    <n v="46714.29"/>
    <n v="4.08"/>
    <s v="A"/>
    <s v="F"/>
    <s v="FIXE"/>
    <n v="1.4990000000000001"/>
    <s v="F"/>
    <s v="FIXE"/>
    <n v="1.5"/>
    <s v="A-1"/>
    <m/>
    <n v="834.71"/>
    <n v="8932.75"/>
  </r>
  <r>
    <x v="0"/>
    <x v="20"/>
    <n v="1994"/>
    <s v="X Produits CDC"/>
    <s v="CRAVACHE 201_x000a_boulevard M"/>
    <s v="CDC"/>
    <n v="8054.43"/>
    <n v="3891.3"/>
    <n v="10.58"/>
    <s v="A"/>
    <s v="V"/>
    <s v="LIVRET A"/>
    <n v="4.9829999999999997"/>
    <s v="V"/>
    <s v="LIVRET A"/>
    <n v="3.55"/>
    <s v="A-1"/>
    <m/>
    <n v="148.44999999999999"/>
    <n v="290.39999999999998"/>
  </r>
  <r>
    <x v="0"/>
    <x v="20"/>
    <n v="2016"/>
    <s v="X Produits CDC"/>
    <s v="REVEI DI PASTRE RUE NAU"/>
    <s v="CDC"/>
    <n v="559114.6"/>
    <n v="546400.4"/>
    <n v="47.83"/>
    <s v="A"/>
    <s v="V"/>
    <s v="LIVRET A"/>
    <n v="1.35"/>
    <s v="V"/>
    <s v="LIVRET A"/>
    <n v="1.35"/>
    <s v="A-1"/>
    <m/>
    <n v="7463.26"/>
    <n v="6434.06"/>
  </r>
  <r>
    <x v="0"/>
    <x v="20"/>
    <n v="2016"/>
    <s v="X Produits CDC"/>
    <s v="REVEI DI PASTRE RUE NAU"/>
    <s v="CDC"/>
    <n v="105884.35"/>
    <n v="102718.87"/>
    <n v="47.83"/>
    <s v="A"/>
    <s v="V"/>
    <s v="LIVRET A"/>
    <n v="0.55000000000000004"/>
    <s v="V"/>
    <s v="LIVRET A"/>
    <n v="0.55000000000000004"/>
    <s v="A-1"/>
    <m/>
    <n v="573.71"/>
    <n v="1592.45"/>
  </r>
  <r>
    <x v="0"/>
    <x v="20"/>
    <n v="2003"/>
    <s v="X Produits CDC"/>
    <s v="RUE GAUTHIER CONST 12 L"/>
    <s v="CDC"/>
    <n v="147756.95000000001"/>
    <n v="132792.64000000001"/>
    <n v="36.42"/>
    <s v="A"/>
    <s v="V"/>
    <s v="LIVRET A"/>
    <n v="4.1870000000000003"/>
    <s v="V"/>
    <s v="LIVRET A"/>
    <n v="3.45"/>
    <s v="A-1"/>
    <m/>
    <n v="4642.2700000000004"/>
    <n v="1765.96"/>
  </r>
  <r>
    <x v="0"/>
    <x v="20"/>
    <n v="2016"/>
    <s v="X Produits CDC"/>
    <s v="LES GABIANS_x000a_constructio"/>
    <s v="CDC"/>
    <n v="849272.6"/>
    <n v="815301.34"/>
    <n v="37.17"/>
    <s v="A"/>
    <s v="V"/>
    <s v="LIVRET A"/>
    <n v="0.55000000000000004"/>
    <s v="V"/>
    <s v="LIVRET A"/>
    <n v="0.55000000000000004"/>
    <s v="A-1"/>
    <m/>
    <n v="4578.13"/>
    <n v="17085.96"/>
  </r>
  <r>
    <x v="0"/>
    <x v="20"/>
    <n v="2016"/>
    <s v="X Produits CDC"/>
    <s v="DRAILLE 2 RUE DU MUSEE"/>
    <s v="CDC"/>
    <n v="666595.6"/>
    <n v="639931.5"/>
    <n v="37.08"/>
    <s v="A"/>
    <s v="V"/>
    <s v="LIVRET A"/>
    <n v="0.55000000000000004"/>
    <s v="V"/>
    <s v="LIVRET A"/>
    <n v="0.55000000000000004"/>
    <s v="A-1"/>
    <m/>
    <n v="3593.38"/>
    <n v="13410.8"/>
  </r>
  <r>
    <x v="0"/>
    <x v="20"/>
    <n v="2017"/>
    <s v="X Produits CDC"/>
    <s v="LES TERRASSES D OLEA Ac"/>
    <s v="CDC"/>
    <n v="259004.9"/>
    <n v="256655.88"/>
    <n v="58.75"/>
    <s v="A"/>
    <s v="V"/>
    <s v="LIVRET A"/>
    <n v="1.1060000000000001"/>
    <s v="V"/>
    <s v="LIVRET A"/>
    <n v="1.0900000000000001"/>
    <s v="A-1"/>
    <m/>
    <n v="2823.16"/>
    <n v="2349.02"/>
  </r>
  <r>
    <x v="0"/>
    <x v="20"/>
    <n v="2018"/>
    <s v="X Produits CDC"/>
    <s v="ILOT ALLAR aqc en VEFA"/>
    <s v="CDC"/>
    <n v="1377125.75"/>
    <n v="1377125.75"/>
    <n v="39.75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CAP MED aqc en VEFA de"/>
    <s v="CDC"/>
    <n v="237198.5"/>
    <n v="237198.5"/>
    <n v="59.75"/>
    <s v="A"/>
    <s v="V"/>
    <s v="LIVRET A"/>
    <n v="1.1299999999999999"/>
    <s v="V"/>
    <s v="LIVRET A"/>
    <n v="1.1299999999999999"/>
    <s v="A-1"/>
    <m/>
    <n v="0"/>
    <n v="0"/>
  </r>
  <r>
    <x v="0"/>
    <x v="20"/>
    <n v="2017"/>
    <s v="X Produits CDC"/>
    <s v="LA CAYOLLE SORMIOU Acqu"/>
    <s v="CDC"/>
    <n v="125062.3"/>
    <n v="123622.81"/>
    <n v="58.33"/>
    <s v="A"/>
    <s v="V"/>
    <s v="LIVRET A"/>
    <n v="0.55800000000000005"/>
    <s v="V"/>
    <s v="LIVRET A"/>
    <n v="0.55000000000000004"/>
    <s v="A-1"/>
    <m/>
    <n v="687.84"/>
    <n v="1439.49"/>
  </r>
  <r>
    <x v="0"/>
    <x v="20"/>
    <n v="2017"/>
    <s v="X Produits CDC"/>
    <s v="LA CAYOLLE SORMIOU Acqu"/>
    <s v="CDC"/>
    <n v="116949.25"/>
    <n v="114623.43"/>
    <n v="38.33"/>
    <s v="A"/>
    <s v="V"/>
    <s v="LIVRET A"/>
    <n v="0.55800000000000005"/>
    <s v="V"/>
    <s v="LIVRET A"/>
    <n v="0.55000000000000004"/>
    <s v="A-1"/>
    <m/>
    <n v="643.22"/>
    <n v="2325.8200000000002"/>
  </r>
  <r>
    <x v="0"/>
    <x v="20"/>
    <n v="2018"/>
    <s v="X Produits CDC"/>
    <s v="EUROMED ILOT 3B_x000a_Acq en"/>
    <s v="CDC"/>
    <n v="402061.55"/>
    <n v="402061.55"/>
    <n v="39.83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LE CLOS LOUISA 2_x000a_Acq en"/>
    <s v="CDC"/>
    <n v="693182.05"/>
    <n v="693182.05"/>
    <n v="59.67"/>
    <s v="A"/>
    <s v="V"/>
    <s v="LIVRET A"/>
    <n v="1.1100000000000001"/>
    <s v="V"/>
    <s v="LIVRET A"/>
    <n v="1.1100000000000001"/>
    <s v="A-1"/>
    <m/>
    <n v="0"/>
    <n v="0"/>
  </r>
  <r>
    <x v="0"/>
    <x v="20"/>
    <n v="2018"/>
    <s v="X Produits CDC"/>
    <s v="EUROMED ILOT 3B_x000a_Acq en"/>
    <s v="CDC"/>
    <n v="588345.44999999995"/>
    <n v="588345.44999999995"/>
    <n v="59.83"/>
    <s v="A"/>
    <s v="V"/>
    <s v="LIVRET A"/>
    <n v="1.1200000000000001"/>
    <s v="V"/>
    <s v="LIVRET A"/>
    <n v="1.1200000000000001"/>
    <s v="A-1"/>
    <m/>
    <n v="0"/>
    <n v="0"/>
  </r>
  <r>
    <x v="0"/>
    <x v="20"/>
    <n v="2014"/>
    <s v="X Produits CDC"/>
    <s v="ACQUISITION DE 27 LOGTS"/>
    <s v="CDC"/>
    <n v="164067.75"/>
    <n v="154882.56"/>
    <n v="45.58"/>
    <s v="A"/>
    <s v="V"/>
    <s v="LIVRET A"/>
    <n v="0.8"/>
    <s v="V"/>
    <s v="LIVRET A"/>
    <n v="0.8"/>
    <s v="A-1"/>
    <m/>
    <n v="1257.8699999999999"/>
    <n v="2350.62"/>
  </r>
  <r>
    <x v="0"/>
    <x v="20"/>
    <n v="2006"/>
    <s v="X Produits CDC"/>
    <s v="RUE DE LA REPUBLIQUE AC"/>
    <s v="CDC"/>
    <n v="900911"/>
    <n v="777442.83"/>
    <n v="28.25"/>
    <s v="A"/>
    <s v="V"/>
    <s v="LIVRET A"/>
    <n v="3.746"/>
    <s v="V"/>
    <s v="LIVRET A"/>
    <n v="3.25"/>
    <s v="A-1"/>
    <m/>
    <n v="25746.89"/>
    <n v="14769.29"/>
  </r>
  <r>
    <x v="0"/>
    <x v="20"/>
    <n v="2004"/>
    <s v="X Produits CDC"/>
    <s v="LE FLORALIA ACQ AMEL DE"/>
    <s v="CDC"/>
    <n v="2612100.15"/>
    <n v="2354601.9"/>
    <n v="37.17"/>
    <s v="A"/>
    <s v="V"/>
    <s v="LIVRET A"/>
    <n v="3.4369999999999998"/>
    <s v="V"/>
    <s v="LIVRET A"/>
    <n v="3.45"/>
    <s v="A-1"/>
    <m/>
    <n v="82264.33"/>
    <n v="29871.32"/>
  </r>
  <r>
    <x v="0"/>
    <x v="20"/>
    <n v="2008"/>
    <s v="X Produits CDC"/>
    <s v="EIDER CONST 9 LOGTS PLA"/>
    <s v="CDC"/>
    <n v="579410"/>
    <n v="500045.01"/>
    <n v="31.92"/>
    <s v="A"/>
    <s v="V"/>
    <s v="LIVRET A"/>
    <n v="1.0469999999999999"/>
    <s v="V"/>
    <s v="LIVRET A"/>
    <n v="1.55"/>
    <s v="A-1"/>
    <m/>
    <n v="7936.74"/>
    <n v="12002.44"/>
  </r>
  <r>
    <x v="0"/>
    <x v="20"/>
    <n v="2008"/>
    <s v="X Produits CDC"/>
    <s v="ZAC ST LOUIS ACQ EN VEF"/>
    <s v="CDC"/>
    <n v="348062"/>
    <n v="314978.38"/>
    <n v="41.92"/>
    <s v="A"/>
    <s v="V"/>
    <s v="LIVRET A"/>
    <n v="1.0489999999999999"/>
    <s v="V"/>
    <s v="LIVRET A"/>
    <n v="1.55"/>
    <s v="A-1"/>
    <m/>
    <n v="4964.24"/>
    <n v="5295.32"/>
  </r>
  <r>
    <x v="0"/>
    <x v="20"/>
    <n v="2008"/>
    <s v="X Produits CDC"/>
    <s v="GOELAND CONST 28 LOGTS"/>
    <s v="CDC"/>
    <n v="303746"/>
    <n v="274850.25"/>
    <n v="41.92"/>
    <s v="A"/>
    <s v="V"/>
    <s v="LIVRET A"/>
    <n v="1.048"/>
    <s v="V"/>
    <s v="LIVRET A"/>
    <n v="1.55"/>
    <s v="A-1"/>
    <m/>
    <n v="4331.8"/>
    <n v="4620.6899999999996"/>
  </r>
  <r>
    <x v="0"/>
    <x v="20"/>
    <n v="2008"/>
    <s v="X Produits CDC"/>
    <s v="TRI POSTAL ACQ EN VEFA"/>
    <s v="CDC"/>
    <n v="1074168.7"/>
    <n v="955168.84"/>
    <n v="31.25"/>
    <s v="A"/>
    <s v="V"/>
    <s v="LIVRET A"/>
    <n v="1.831"/>
    <s v="V"/>
    <s v="LIVRET A"/>
    <n v="3.05"/>
    <s v="A-1"/>
    <m/>
    <n v="29666.42"/>
    <n v="17500.7"/>
  </r>
  <r>
    <x v="0"/>
    <x v="20"/>
    <n v="2008"/>
    <s v="X Produits CDC"/>
    <s v="LE VAN GOGH ACQ AMEL 1"/>
    <s v="CDC"/>
    <n v="99611"/>
    <n v="89670.18"/>
    <n v="41.08"/>
    <s v="A"/>
    <s v="V"/>
    <s v="LIVRET A"/>
    <n v="1.7629999999999999"/>
    <s v="V"/>
    <s v="LIVRET A"/>
    <n v="2.75"/>
    <s v="A-1"/>
    <m/>
    <n v="2496.9899999999998"/>
    <n v="1129.43"/>
  </r>
  <r>
    <x v="0"/>
    <x v="20"/>
    <n v="2011"/>
    <s v="X Produits CDC"/>
    <s v="LE FRENE CONST DE 24 LO"/>
    <s v="CDC"/>
    <n v="1092017.3"/>
    <n v="1088908.77"/>
    <n v="34.92"/>
    <s v="A"/>
    <s v="V"/>
    <s v="LIVRET A"/>
    <n v="2.839"/>
    <s v="V"/>
    <s v="LIVRET A"/>
    <n v="2.85"/>
    <s v="A-1"/>
    <m/>
    <n v="31445.93"/>
    <n v="14457.21"/>
  </r>
  <r>
    <x v="0"/>
    <x v="20"/>
    <n v="2011"/>
    <s v="X Produits CDC"/>
    <s v="LE FRENE CONST DE 24 LO"/>
    <s v="CDC"/>
    <n v="285319.65000000002"/>
    <n v="292015.89"/>
    <n v="44.92"/>
    <s v="A"/>
    <s v="V"/>
    <s v="LIVRET A"/>
    <n v="2.8410000000000002"/>
    <s v="V"/>
    <s v="LIVRET A"/>
    <n v="2.85"/>
    <s v="A-1"/>
    <m/>
    <n v="8384.4599999999991"/>
    <n v="2175.92"/>
  </r>
  <r>
    <x v="0"/>
    <x v="20"/>
    <n v="1995"/>
    <s v="X Produits CDC"/>
    <s v="SAINT CHARLES 17_x000a_19 rue"/>
    <s v="CDC"/>
    <n v="10347.98"/>
    <n v="5311.49"/>
    <n v="11.25"/>
    <s v="A"/>
    <s v="V"/>
    <s v="LIVRET A"/>
    <n v="4.9109999999999996"/>
    <s v="V"/>
    <s v="LIVRET A"/>
    <n v="3.55"/>
    <s v="A-1"/>
    <m/>
    <n v="201.24"/>
    <n v="357.39"/>
  </r>
  <r>
    <x v="0"/>
    <x v="20"/>
    <n v="1994"/>
    <s v="X Produits CDC"/>
    <s v="MAZENODE 359_x000a_boulevard M"/>
    <s v="CDC"/>
    <n v="10281.99"/>
    <n v="4967.6099999999997"/>
    <n v="10.33"/>
    <s v="A"/>
    <s v="V"/>
    <s v="LIVRET A"/>
    <n v="4.9829999999999997"/>
    <s v="V"/>
    <s v="LIVRET A"/>
    <n v="3.55"/>
    <s v="A-1"/>
    <m/>
    <n v="189.51"/>
    <n v="370.72"/>
  </r>
  <r>
    <x v="0"/>
    <x v="20"/>
    <n v="1994"/>
    <s v="X Produits CDC"/>
    <s v="SAUVAGINE avenue Merlaud"/>
    <s v="CDC"/>
    <n v="8570.92"/>
    <n v="4140.92"/>
    <n v="10.33"/>
    <s v="A"/>
    <s v="V"/>
    <s v="LIVRET A"/>
    <n v="4.9829999999999997"/>
    <s v="V"/>
    <s v="LIVRET A"/>
    <n v="3.55"/>
    <s v="A-1"/>
    <m/>
    <n v="157.97"/>
    <n v="309.02999999999997"/>
  </r>
  <r>
    <x v="0"/>
    <x v="20"/>
    <n v="1994"/>
    <s v="X Produits CDC"/>
    <s v="SALENGRO 196_x000a_avenue Roge"/>
    <s v="CDC"/>
    <n v="40927.129999999997"/>
    <n v="20107.36"/>
    <n v="10.08"/>
    <s v="A"/>
    <s v="V"/>
    <s v="LIVRET A"/>
    <n v="5.0519999999999996"/>
    <s v="V"/>
    <s v="LIVRET A"/>
    <n v="3.55"/>
    <s v="A-1"/>
    <m/>
    <n v="767.09"/>
    <n v="1500.55"/>
  </r>
  <r>
    <x v="0"/>
    <x v="20"/>
    <n v="1994"/>
    <s v="X Produits CDC"/>
    <s v="NATIONAL 255_x000a_boulevard N"/>
    <s v="CDC"/>
    <n v="8701.1299999999992"/>
    <n v="4274.84"/>
    <n v="10.08"/>
    <s v="A"/>
    <s v="V"/>
    <s v="LIVRET A"/>
    <n v="5.0519999999999996"/>
    <s v="V"/>
    <s v="LIVRET A"/>
    <n v="3.55"/>
    <s v="A-1"/>
    <m/>
    <n v="163.09"/>
    <n v="319.02"/>
  </r>
  <r>
    <x v="0"/>
    <x v="20"/>
    <n v="1994"/>
    <s v="X Produits CDC"/>
    <s v="MAZENODE 359_x000a_boulevard M"/>
    <s v="CDC"/>
    <n v="11046.08"/>
    <n v="5336.77"/>
    <n v="10.33"/>
    <s v="A"/>
    <s v="V"/>
    <s v="LIVRET A"/>
    <n v="4.9829999999999997"/>
    <s v="V"/>
    <s v="LIVRET A"/>
    <n v="3.55"/>
    <s v="A-1"/>
    <m/>
    <n v="203.59"/>
    <n v="398.27"/>
  </r>
  <r>
    <x v="0"/>
    <x v="20"/>
    <n v="1994"/>
    <s v="X Produits CDC"/>
    <s v="BELLEVUE 25 avenue Belle"/>
    <s v="CDC"/>
    <n v="8718.57"/>
    <n v="4222.53"/>
    <n v="10.5"/>
    <s v="A"/>
    <s v="V"/>
    <s v="LIVRET A"/>
    <n v="4.9829999999999997"/>
    <s v="V"/>
    <s v="LIVRET A"/>
    <n v="3.55"/>
    <s v="A-1"/>
    <m/>
    <n v="161.08000000000001"/>
    <n v="315.12"/>
  </r>
  <r>
    <x v="0"/>
    <x v="20"/>
    <n v="1994"/>
    <s v="X Produits CDC"/>
    <s v="PLOMBIERES 31 bd_x000a_de la R"/>
    <s v="CDC"/>
    <n v="5067.12"/>
    <n v="2448.06"/>
    <n v="10.75"/>
    <s v="A"/>
    <s v="V"/>
    <s v="LIVRET A"/>
    <n v="4.9829999999999997"/>
    <s v="V"/>
    <s v="LIVRET A"/>
    <n v="3.55"/>
    <s v="A-1"/>
    <m/>
    <n v="93.4"/>
    <n v="182.69"/>
  </r>
  <r>
    <x v="0"/>
    <x v="20"/>
    <n v="1994"/>
    <s v="X Produits CDC"/>
    <s v="MAURELETTE 1 place Bauss"/>
    <s v="CDC"/>
    <n v="17975.11"/>
    <n v="8684.44"/>
    <n v="10.33"/>
    <s v="A"/>
    <s v="V"/>
    <s v="LIVRET A"/>
    <n v="4.9829999999999997"/>
    <s v="V"/>
    <s v="LIVRET A"/>
    <n v="3.55"/>
    <s v="A-1"/>
    <m/>
    <n v="331.31"/>
    <n v="648.09"/>
  </r>
  <r>
    <x v="0"/>
    <x v="20"/>
    <n v="1994"/>
    <s v="X Produits CDC"/>
    <s v="PLOMBIERES 31 bd_x000a_de la R"/>
    <s v="CDC"/>
    <n v="4728.55"/>
    <n v="2284.4699999999998"/>
    <n v="10.75"/>
    <s v="A"/>
    <s v="V"/>
    <s v="LIVRET A"/>
    <n v="4.9829999999999997"/>
    <s v="V"/>
    <s v="LIVRET A"/>
    <n v="3.55"/>
    <s v="A-1"/>
    <m/>
    <n v="87.15"/>
    <n v="170.48"/>
  </r>
  <r>
    <x v="0"/>
    <x v="20"/>
    <n v="2001"/>
    <s v="P"/>
    <s v="LA GARDE REHABILITATION"/>
    <s v="CDC"/>
    <n v="1730273.66"/>
    <n v="738645"/>
    <n v="7.75"/>
    <s v="A"/>
    <s v="V"/>
    <s v="LIVRET A"/>
    <n v="2.9950000000000001"/>
    <s v="V"/>
    <s v="LIVRET A"/>
    <n v="3"/>
    <s v="A-1"/>
    <m/>
    <n v="24578.73"/>
    <n v="80645.960000000006"/>
  </r>
  <r>
    <x v="0"/>
    <x v="20"/>
    <n v="1990"/>
    <s v="X Produits CDC"/>
    <s v="CONST 20 LOGTS;LE HAMEAU"/>
    <s v="CDC"/>
    <n v="441876.83"/>
    <n v="169751.69"/>
    <n v="6.83"/>
    <s v="A"/>
    <s v="V"/>
    <s v="LIVRET A"/>
    <n v="5.24"/>
    <s v="V"/>
    <s v="LIVRET A"/>
    <n v="4.3"/>
    <s v="A-1"/>
    <m/>
    <n v="10084.56"/>
    <n v="19619.53"/>
  </r>
  <r>
    <x v="0"/>
    <x v="20"/>
    <n v="1990"/>
    <s v="X Produits CDC"/>
    <s v="CONST 20 LOGTS LE HAMEAU"/>
    <s v="CDC"/>
    <n v="609796.06999999995"/>
    <n v="234834.63"/>
    <n v="6.67"/>
    <s v="A"/>
    <s v="V"/>
    <s v="LIVRET A"/>
    <n v="5.24"/>
    <s v="V"/>
    <s v="LIVRET A"/>
    <n v="4.3"/>
    <s v="A-1"/>
    <m/>
    <n v="13950.97"/>
    <n v="27141.68"/>
  </r>
  <r>
    <x v="0"/>
    <x v="20"/>
    <n v="2001"/>
    <s v="X Produits CDC"/>
    <s v="LES MEULES ACQ AMEL DE"/>
    <s v="CDC"/>
    <n v="26879"/>
    <n v="7798.08"/>
    <n v="20.25"/>
    <s v="A"/>
    <s v="V"/>
    <s v="LIVRET A"/>
    <n v="3.04"/>
    <s v="V"/>
    <s v="LIVRET A"/>
    <n v="2.95"/>
    <s v="A-1"/>
    <m/>
    <n v="238.94"/>
    <n v="301.66000000000003"/>
  </r>
  <r>
    <x v="0"/>
    <x v="20"/>
    <n v="2001"/>
    <s v="X Produits CDC"/>
    <s v="LA CASTELLANE Am_x000a_enage"/>
    <s v="CDC"/>
    <n v="201936.77"/>
    <n v="33499.65"/>
    <n v="3.08"/>
    <s v="A"/>
    <s v="V"/>
    <s v="LIVRET A"/>
    <n v="2.7909999999999999"/>
    <s v="V"/>
    <s v="LIVRET A"/>
    <n v="2.25"/>
    <s v="A-1"/>
    <m/>
    <n v="931.93"/>
    <n v="7919.32"/>
  </r>
  <r>
    <x v="0"/>
    <x v="20"/>
    <n v="1983"/>
    <s v="X Produits CDC"/>
    <s v="LES LOGIS DE LA GRADULE"/>
    <s v="CDC"/>
    <n v="2369490.6800000002"/>
    <n v="276972.05"/>
    <n v="1.17"/>
    <s v="A"/>
    <s v="V"/>
    <s v="LIVRET A"/>
    <n v="5.2789999999999999"/>
    <s v="V"/>
    <s v="LIVRET A"/>
    <n v="8.35"/>
    <s v="A-1"/>
    <m/>
    <n v="54904.11"/>
    <n v="128120.51"/>
  </r>
  <r>
    <x v="0"/>
    <x v="20"/>
    <n v="1981"/>
    <s v="X Produits CDC"/>
    <s v="LA PASTORALE 198 LOGTS"/>
    <s v="CDC"/>
    <n v="1193526.56"/>
    <n v="0"/>
    <n v="0"/>
    <s v="A"/>
    <s v="V"/>
    <s v="LIVRET A"/>
    <n v="5.0190000000000001"/>
    <s v="V"/>
    <s v="LIVRET A"/>
    <n v="7.5"/>
    <s v="A-1"/>
    <m/>
    <n v="22757.19"/>
    <n v="75276.87"/>
  </r>
  <r>
    <x v="0"/>
    <x v="20"/>
    <n v="1974"/>
    <s v="P"/>
    <s v="GROUPE LA MOULARDE 256 LO"/>
    <s v="CDC"/>
    <n v="22669.17"/>
    <n v="657.05"/>
    <n v="0"/>
    <s v="A"/>
    <s v="F"/>
    <s v="FIXE"/>
    <n v="0.86699999999999999"/>
    <s v="F"/>
    <s v="FIXE"/>
    <n v="1"/>
    <s v="A-1"/>
    <m/>
    <n v="13.08"/>
    <n v="650.55999999999995"/>
  </r>
  <r>
    <x v="0"/>
    <x v="20"/>
    <n v="2016"/>
    <s v="X Produits CDC"/>
    <s v="LES GABIANS_x000a_constructio"/>
    <s v="CDC"/>
    <n v="341806.85"/>
    <n v="333890.90000000002"/>
    <n v="57.17"/>
    <s v="A"/>
    <s v="V"/>
    <s v="LIVRET A"/>
    <n v="0.55000000000000004"/>
    <s v="V"/>
    <s v="LIVRET A"/>
    <n v="0.55000000000000004"/>
    <s v="A-1"/>
    <m/>
    <n v="1858.31"/>
    <n v="3983.32"/>
  </r>
  <r>
    <x v="0"/>
    <x v="20"/>
    <n v="2016"/>
    <s v="X Produits CDC"/>
    <s v="DRAILLE 2 RUE DU MUSEE"/>
    <s v="CDC"/>
    <n v="285683.75"/>
    <n v="277143.08"/>
    <n v="47.08"/>
    <s v="A"/>
    <s v="V"/>
    <s v="LIVRET A"/>
    <n v="0.55000000000000004"/>
    <s v="V"/>
    <s v="LIVRET A"/>
    <n v="0.55000000000000004"/>
    <s v="A-1"/>
    <m/>
    <n v="1547.92"/>
    <n v="4296.55"/>
  </r>
  <r>
    <x v="0"/>
    <x v="20"/>
    <n v="2018"/>
    <s v="X Produits CDC"/>
    <s v="LE CLOS LOUISA Acq_x000a_en V"/>
    <s v="CDC"/>
    <n v="193446.55"/>
    <n v="193446.55"/>
    <n v="59.83"/>
    <s v="A"/>
    <s v="V"/>
    <s v="LIVRET A"/>
    <n v="1.24"/>
    <s v="V"/>
    <s v="LIVRET A"/>
    <n v="1.24"/>
    <s v="A-1"/>
    <m/>
    <n v="0"/>
    <n v="0"/>
  </r>
  <r>
    <x v="0"/>
    <x v="20"/>
    <n v="2015"/>
    <s v="X Produits CDC"/>
    <s v="ACQ DE 15 LGTS"/>
    <s v="CDC"/>
    <n v="147610.1"/>
    <n v="137605.03"/>
    <n v="36.5"/>
    <s v="A"/>
    <s v="V"/>
    <s v="LIVRET A"/>
    <n v="0.55800000000000005"/>
    <s v="V"/>
    <s v="LIVRET A"/>
    <n v="0.55000000000000004"/>
    <s v="A-1"/>
    <m/>
    <n v="786.07"/>
    <n v="3353.33"/>
  </r>
  <r>
    <x v="0"/>
    <x v="20"/>
    <n v="2018"/>
    <s v="X Produits CDC"/>
    <s v="COEUR FABRETTES_x000a_Acq en"/>
    <s v="CDC"/>
    <n v="584762.19999999995"/>
    <n v="584762.19999999995"/>
    <n v="39.33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LA BUISSONNIERE PLAI Ac"/>
    <s v="CDC"/>
    <n v="110269.5"/>
    <n v="110269.5"/>
    <n v="59.5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LA BUISSONNIERE PLUS Ac"/>
    <s v="CDC"/>
    <n v="720536.85"/>
    <n v="720536.85"/>
    <n v="59.5"/>
    <s v="A"/>
    <s v="V"/>
    <s v="LIVRET A"/>
    <n v="1.35"/>
    <s v="V"/>
    <s v="LIVRET A"/>
    <n v="1.35"/>
    <s v="A-1"/>
    <m/>
    <n v="0"/>
    <n v="0"/>
  </r>
  <r>
    <x v="0"/>
    <x v="20"/>
    <n v="2018"/>
    <s v="X Produits CDC"/>
    <s v="EUROMED ILOT 3B_x000a_Acq en"/>
    <s v="CDC"/>
    <n v="239052.55"/>
    <n v="239052.55"/>
    <n v="59.83"/>
    <s v="A"/>
    <s v="V"/>
    <s v="LIVRET A"/>
    <n v="1.1200000000000001"/>
    <s v="V"/>
    <s v="LIVRET A"/>
    <n v="1.1200000000000001"/>
    <s v="A-1"/>
    <m/>
    <n v="0"/>
    <n v="0"/>
  </r>
  <r>
    <x v="0"/>
    <x v="20"/>
    <n v="2018"/>
    <s v="X Produits CDC"/>
    <s v="LE CLOS LOUISA Acq_x000a_en V"/>
    <s v="CDC"/>
    <n v="1249904.7"/>
    <n v="1249904.7"/>
    <n v="59.83"/>
    <s v="A"/>
    <s v="V"/>
    <s v="LIVRET A"/>
    <n v="1.24"/>
    <s v="V"/>
    <s v="LIVRET A"/>
    <n v="1.24"/>
    <s v="A-1"/>
    <m/>
    <n v="0"/>
    <n v="0"/>
  </r>
  <r>
    <x v="0"/>
    <x v="20"/>
    <n v="2011"/>
    <s v="X Produits CDC"/>
    <s v="DUPLESSIS REHABILITATIO"/>
    <s v="CDC"/>
    <n v="1097597.05"/>
    <n v="4869.45"/>
    <n v="18.829999999999998"/>
    <s v="A"/>
    <s v="V"/>
    <s v="LIVRET A"/>
    <n v="2.3450000000000002"/>
    <s v="V"/>
    <s v="LIVRET A"/>
    <n v="2.85"/>
    <s v="A-1"/>
    <m/>
    <n v="143.41"/>
    <n v="162.63"/>
  </r>
  <r>
    <x v="0"/>
    <x v="20"/>
    <n v="2011"/>
    <s v="X Produits CDC"/>
    <s v="LE FLORALIA ACQ AMEL DE"/>
    <s v="CDC"/>
    <n v="510667.3"/>
    <n v="5526.48"/>
    <n v="34.5"/>
    <s v="A"/>
    <s v="V"/>
    <s v="LIVRET A"/>
    <n v="2.5920000000000001"/>
    <s v="V"/>
    <s v="LIVRET A"/>
    <n v="2.85"/>
    <s v="A-1"/>
    <m/>
    <n v="159.35"/>
    <n v="64.83"/>
  </r>
  <r>
    <x v="0"/>
    <x v="20"/>
    <n v="2008"/>
    <s v="P"/>
    <s v="LA GARDE 3EME TRANCHE R"/>
    <s v="CDC"/>
    <n v="2108411"/>
    <n v="1287604.3500000001"/>
    <n v="9.33"/>
    <s v="A"/>
    <s v="V"/>
    <s v="LIVRET A"/>
    <n v="2.88"/>
    <s v="V"/>
    <s v="LIVRET A"/>
    <n v="2.7"/>
    <s v="A-1"/>
    <m/>
    <n v="37759.22"/>
    <n v="110885.36"/>
  </r>
  <r>
    <x v="0"/>
    <x v="20"/>
    <n v="2006"/>
    <s v="X Produits CDC"/>
    <s v="LES PETRELS CONST 91 LO"/>
    <s v="CDC"/>
    <n v="211223"/>
    <n v="211911.07"/>
    <n v="39.17"/>
    <s v="A"/>
    <s v="V"/>
    <s v="LIVRET A"/>
    <n v="3.4550000000000001"/>
    <s v="V"/>
    <s v="LIVRET A"/>
    <n v="2.75"/>
    <s v="A-1"/>
    <m/>
    <n v="5878.55"/>
    <n v="1854.51"/>
  </r>
  <r>
    <x v="0"/>
    <x v="20"/>
    <n v="2006"/>
    <s v="X Echéances Progressives"/>
    <s v="LES PETRELS CONST 91 LO"/>
    <s v="CDC"/>
    <n v="4395704"/>
    <n v="2653662.2999999998"/>
    <n v="24.17"/>
    <s v="A"/>
    <s v="V"/>
    <s v="LIVRET A"/>
    <n v="1.98"/>
    <s v="V"/>
    <s v="LIVRET A"/>
    <n v="2.75"/>
    <s v="A-1"/>
    <m/>
    <n v="74656.149999999994"/>
    <n v="61106.879999999997"/>
  </r>
  <r>
    <x v="0"/>
    <x v="20"/>
    <n v="2010"/>
    <s v="X Produits CDC"/>
    <s v="L ECHIQUIER ACQ EN VEFA"/>
    <s v="CDC"/>
    <n v="650430.55000000005"/>
    <n v="674472.88"/>
    <n v="43.17"/>
    <s v="A"/>
    <s v="V"/>
    <s v="LIVRET A"/>
    <n v="2.0150000000000001"/>
    <s v="V"/>
    <s v="LIVRET A"/>
    <n v="2.85"/>
    <s v="A-1"/>
    <m/>
    <n v="19255.18"/>
    <n v="1147.27"/>
  </r>
  <r>
    <x v="0"/>
    <x v="20"/>
    <n v="2006"/>
    <s v="X Produits CDC"/>
    <s v="RUE DE LA REPUBLIQUE 26"/>
    <s v="CDC"/>
    <n v="572849"/>
    <n v="528024.16"/>
    <n v="38.25"/>
    <s v="A"/>
    <s v="V"/>
    <s v="LIVRET A"/>
    <n v="3.7469999999999999"/>
    <s v="V"/>
    <s v="LIVRET A"/>
    <n v="3.25"/>
    <s v="A-1"/>
    <m/>
    <n v="17349.330000000002"/>
    <n v="5801.28"/>
  </r>
  <r>
    <x v="0"/>
    <x v="20"/>
    <n v="2009"/>
    <s v="X Produits CDC"/>
    <s v="BONNET CONST 55 LOGTS P"/>
    <s v="CDC"/>
    <n v="4060155"/>
    <n v="3719754.7"/>
    <n v="32.25"/>
    <s v="A"/>
    <s v="V"/>
    <s v="LIVRET A"/>
    <n v="2.44"/>
    <s v="V"/>
    <s v="LIVRET A"/>
    <n v="2.85"/>
    <s v="A-1"/>
    <m/>
    <n v="107935.81"/>
    <n v="67466.77"/>
  </r>
  <r>
    <x v="0"/>
    <x v="20"/>
    <n v="2009"/>
    <s v="X Produits CDC"/>
    <s v="LES CORMORANS CONST 27"/>
    <s v="CDC"/>
    <n v="331217"/>
    <n v="302844.05"/>
    <n v="42.25"/>
    <s v="A"/>
    <s v="V"/>
    <s v="LIVRET A"/>
    <n v="1.2490000000000001"/>
    <s v="V"/>
    <s v="LIVRET A"/>
    <n v="1.55"/>
    <s v="A-1"/>
    <m/>
    <n v="4770.51"/>
    <n v="4930.71"/>
  </r>
  <r>
    <x v="0"/>
    <x v="20"/>
    <n v="2009"/>
    <s v="X Produits CDC"/>
    <s v="ZAC ST LOUIS 2eme TRANCHE"/>
    <s v="CDC"/>
    <n v="190863.75"/>
    <n v="181960.54"/>
    <n v="42.42"/>
    <s v="A"/>
    <s v="V"/>
    <s v="LIVRET A"/>
    <n v="2.508"/>
    <s v="V"/>
    <s v="LIVRET A"/>
    <n v="2.0499999999999998"/>
    <s v="A-1"/>
    <m/>
    <n v="3772.35"/>
    <n v="2056.52"/>
  </r>
  <r>
    <x v="0"/>
    <x v="20"/>
    <n v="2011"/>
    <s v="X Produits CDC"/>
    <s v="CHATEAU VENTO CONST DE"/>
    <s v="CDC"/>
    <n v="266999.15000000002"/>
    <n v="5709.52"/>
    <n v="44.17"/>
    <s v="A"/>
    <s v="V"/>
    <s v="LIVRET A"/>
    <n v="3.3650000000000002"/>
    <s v="V"/>
    <s v="LIVRET A"/>
    <n v="2.85"/>
    <s v="A-1"/>
    <m/>
    <n v="163.41999999999999"/>
    <n v="24.29"/>
  </r>
  <r>
    <x v="0"/>
    <x v="20"/>
    <n v="1995"/>
    <s v="X Produits CDC"/>
    <s v="Acq insertion de 3 logeme"/>
    <s v="CDC"/>
    <n v="45574.09"/>
    <n v="23698.48"/>
    <n v="11.67"/>
    <s v="A"/>
    <s v="V"/>
    <s v="LIVRET A"/>
    <n v="4.2969999999999997"/>
    <s v="V"/>
    <s v="LIVRET A"/>
    <n v="3.05"/>
    <s v="A-1"/>
    <m/>
    <n v="771.02"/>
    <n v="1580.81"/>
  </r>
  <r>
    <x v="0"/>
    <x v="20"/>
    <n v="1994"/>
    <s v="X Produits CDC"/>
    <s v="SAUVAGINE avenue Merlaud"/>
    <s v="CDC"/>
    <n v="5943.58"/>
    <n v="2871.56"/>
    <n v="10.33"/>
    <s v="A"/>
    <s v="V"/>
    <s v="LIVRET A"/>
    <n v="4.9829999999999997"/>
    <s v="V"/>
    <s v="LIVRET A"/>
    <n v="3.55"/>
    <s v="A-1"/>
    <m/>
    <n v="109.55"/>
    <n v="214.3"/>
  </r>
  <r>
    <x v="0"/>
    <x v="20"/>
    <n v="1993"/>
    <s v="X Produits CDC"/>
    <s v="ACQ AMEL 2 LOGTS RUE DE"/>
    <s v="CDC"/>
    <n v="8393.5400000000009"/>
    <n v="4133.99"/>
    <n v="9.67"/>
    <s v="A"/>
    <s v="V"/>
    <s v="LIVRET A"/>
    <n v="5.0540000000000003"/>
    <s v="V"/>
    <s v="LIVRET A"/>
    <n v="3.55"/>
    <s v="A-1"/>
    <m/>
    <n v="159"/>
    <n v="345.02"/>
  </r>
  <r>
    <x v="0"/>
    <x v="20"/>
    <n v="1994"/>
    <s v="X Produits CDC"/>
    <s v="VIEUX CYPRES place Fabre"/>
    <s v="CDC"/>
    <n v="9174.0300000000007"/>
    <n v="4464.57"/>
    <n v="10.17"/>
    <s v="A"/>
    <s v="V"/>
    <s v="LIVRET A"/>
    <n v="4.9829999999999997"/>
    <s v="V"/>
    <s v="LIVRET A"/>
    <n v="3.55"/>
    <s v="A-1"/>
    <m/>
    <n v="170.32"/>
    <n v="333.18"/>
  </r>
  <r>
    <x v="0"/>
    <x v="20"/>
    <n v="2002"/>
    <s v="X Produits CDC"/>
    <s v="LA BLANCARDE_x000a_Aquisition"/>
    <s v="CDC"/>
    <n v="35272.550000000003"/>
    <n v="29933.02"/>
    <n v="35.75"/>
    <s v="A"/>
    <s v="V"/>
    <s v="LIVRET A"/>
    <n v="3.68"/>
    <s v="V"/>
    <s v="LIVRET A"/>
    <n v="2.95"/>
    <s v="A-1"/>
    <m/>
    <n v="901.22"/>
    <n v="616.71"/>
  </r>
  <r>
    <x v="0"/>
    <x v="20"/>
    <n v="2002"/>
    <s v="X Produits CDC"/>
    <s v="RUE DU PROGRES_x000a_Aquis am"/>
    <s v="CDC"/>
    <n v="9297.75"/>
    <n v="7609.11"/>
    <n v="34.75"/>
    <s v="A"/>
    <s v="V"/>
    <s v="LIVRET A"/>
    <n v="3.0379999999999998"/>
    <s v="V"/>
    <s v="LIVRET A"/>
    <n v="2.95"/>
    <s v="A-1"/>
    <m/>
    <n v="229.25"/>
    <n v="161.99"/>
  </r>
  <r>
    <x v="0"/>
    <x v="20"/>
    <n v="2011"/>
    <s v="X Produits CDC"/>
    <s v="BOUGE ACQ AM D UN LOGT"/>
    <s v="CDC"/>
    <n v="103191.55"/>
    <n v="103303.67999999999"/>
    <n v="44.75"/>
    <s v="A"/>
    <s v="V"/>
    <s v="LIVRET A"/>
    <n v="1.7929999999999999"/>
    <s v="V"/>
    <s v="LIVRET A"/>
    <n v="2.0499999999999998"/>
    <s v="A-1"/>
    <m/>
    <n v="2136.3000000000002"/>
    <n v="906.33"/>
  </r>
  <r>
    <x v="0"/>
    <x v="20"/>
    <n v="1990"/>
    <s v="X Produits CDC"/>
    <s v="CONST 20 LOGTS;CAMP DE CA"/>
    <s v="CDC"/>
    <n v="609796.06999999995"/>
    <n v="236075"/>
    <n v="6.83"/>
    <s v="A"/>
    <s v="V"/>
    <s v="LIVRET A"/>
    <n v="5.24"/>
    <s v="V"/>
    <s v="LIVRET A"/>
    <n v="4.3"/>
    <s v="A-1"/>
    <m/>
    <n v="14024.67"/>
    <n v="27285.03"/>
  </r>
  <r>
    <x v="0"/>
    <x v="20"/>
    <n v="2004"/>
    <s v="X Produits CDC"/>
    <s v="BD NATIONAL ACQ EN VEFA"/>
    <s v="CDC"/>
    <n v="800135.05"/>
    <n v="721436.5"/>
    <n v="37.17"/>
    <s v="A"/>
    <s v="V"/>
    <s v="LIVRET A"/>
    <n v="3.4369999999999998"/>
    <s v="V"/>
    <s v="LIVRET A"/>
    <n v="3.45"/>
    <s v="A-1"/>
    <m/>
    <n v="25205.32"/>
    <n v="9152.4"/>
  </r>
  <r>
    <x v="0"/>
    <x v="20"/>
    <n v="2011"/>
    <s v="X Produits CDC"/>
    <s v="RUE DU 141eme RIA AQC E"/>
    <s v="CDC"/>
    <n v="430847.45"/>
    <n v="435324.97"/>
    <n v="35"/>
    <s v="A"/>
    <s v="V"/>
    <s v="LIVRET A"/>
    <n v="2.8460000000000001"/>
    <s v="V"/>
    <s v="LIVRET A"/>
    <n v="2.85"/>
    <s v="A-1"/>
    <m/>
    <n v="12562.32"/>
    <n v="5458.32"/>
  </r>
  <r>
    <x v="0"/>
    <x v="20"/>
    <n v="2018"/>
    <s v="X Produits CDC"/>
    <s v="LE CLOS LOUISA 2_x000a_Acq en"/>
    <s v="CDC"/>
    <n v="302690.3"/>
    <n v="302690.3"/>
    <n v="59.67"/>
    <s v="A"/>
    <s v="V"/>
    <s v="LIVRET A"/>
    <n v="1.1100000000000001"/>
    <s v="V"/>
    <s v="LIVRET A"/>
    <n v="1.1100000000000001"/>
    <s v="A-1"/>
    <m/>
    <n v="0"/>
    <n v="0"/>
  </r>
  <r>
    <x v="0"/>
    <x v="20"/>
    <n v="2018"/>
    <s v="X Produits CDC"/>
    <s v="LE CLOS LOUISA 2_x000a_Acq en"/>
    <s v="CDC"/>
    <n v="313814.05"/>
    <n v="313814.05"/>
    <n v="39.67"/>
    <s v="A"/>
    <s v="V"/>
    <s v="LIVRET A"/>
    <n v="0.55000000000000004"/>
    <s v="V"/>
    <s v="LIVRET A"/>
    <n v="0.55000000000000004"/>
    <s v="A-1"/>
    <m/>
    <n v="0"/>
    <n v="0"/>
  </r>
  <r>
    <x v="0"/>
    <x v="20"/>
    <n v="2018"/>
    <s v="X Produits CDC"/>
    <s v="CLOS LOUISA 2_x000a_Acquisiti"/>
    <s v="CDC"/>
    <n v="302690.3"/>
    <n v="302690.3"/>
    <n v="59.42"/>
    <s v="A"/>
    <s v="V"/>
    <s v="LIVRET A"/>
    <n v="1.1100000000000001"/>
    <s v="V"/>
    <s v="LIVRET A"/>
    <n v="1.1100000000000001"/>
    <s v="A-1"/>
    <m/>
    <n v="0"/>
    <n v="0"/>
  </r>
  <r>
    <x v="0"/>
    <x v="20"/>
    <n v="2018"/>
    <s v="X Produits CDC"/>
    <s v="LA BUISSONNIERE PLUS Ac"/>
    <s v="CDC"/>
    <n v="950939.55"/>
    <n v="950939.55"/>
    <n v="39.5"/>
    <s v="A"/>
    <s v="V"/>
    <s v="LIVRET A"/>
    <n v="1.35"/>
    <s v="V"/>
    <s v="LIVRET A"/>
    <n v="1.35"/>
    <s v="A-1"/>
    <m/>
    <n v="0"/>
    <n v="0"/>
  </r>
  <r>
    <x v="0"/>
    <x v="20"/>
    <n v="2011"/>
    <s v="X Produits CDC"/>
    <s v="LA GARDE 3eme TRANCHE R"/>
    <s v="CDC"/>
    <n v="261812.65"/>
    <n v="4489.68"/>
    <n v="13.83"/>
    <s v="A"/>
    <s v="V"/>
    <s v="LIVRET A"/>
    <n v="2.3439999999999999"/>
    <s v="V"/>
    <s v="LIVRET A"/>
    <n v="2.85"/>
    <s v="A-1"/>
    <m/>
    <n v="134.57"/>
    <n v="232.14"/>
  </r>
  <r>
    <x v="0"/>
    <x v="20"/>
    <n v="2005"/>
    <s v="X Produits CDC"/>
    <s v="RUE DE LYON ACQ AMELIOR"/>
    <s v="CDC"/>
    <n v="7684.05"/>
    <n v="6175.92"/>
    <n v="21.58"/>
    <s v="A"/>
    <s v="V"/>
    <s v="LIVRET A"/>
    <n v="3.907"/>
    <s v="V"/>
    <s v="LIVRET A"/>
    <n v="3.5"/>
    <s v="A-1"/>
    <m/>
    <n v="222.62"/>
    <n v="184.57"/>
  </r>
  <r>
    <x v="0"/>
    <x v="20"/>
    <n v="2007"/>
    <s v="X Produits CDC"/>
    <s v="RESIDENCE MANON CONST 5"/>
    <s v="CDC"/>
    <n v="860592"/>
    <n v="838768.91"/>
    <n v="40.92"/>
    <s v="A"/>
    <s v="V"/>
    <s v="LIVRET A"/>
    <n v="2.1680000000000001"/>
    <s v="V"/>
    <s v="LIVRET A"/>
    <n v="3.05"/>
    <s v="A-1"/>
    <m/>
    <n v="25894.38"/>
    <n v="10227"/>
  </r>
  <r>
    <x v="0"/>
    <x v="20"/>
    <n v="2006"/>
    <s v="X Produits CDC"/>
    <s v="RUE DE LA REPUBLIQUE AC"/>
    <s v="CDC"/>
    <n v="317878"/>
    <n v="288184.3"/>
    <n v="38.25"/>
    <s v="A"/>
    <s v="V"/>
    <s v="LIVRET A"/>
    <n v="3.2480000000000002"/>
    <s v="V"/>
    <s v="LIVRET A"/>
    <n v="2.75"/>
    <s v="A-1"/>
    <m/>
    <n v="8024.84"/>
    <n v="3628.23"/>
  </r>
  <r>
    <x v="0"/>
    <x v="20"/>
    <n v="2015"/>
    <s v="X Produits CDC"/>
    <s v="LE HAMEAU 5eme CONSTRUC"/>
    <s v="CDC"/>
    <n v="229219.65"/>
    <n v="221298.24"/>
    <n v="46.5"/>
    <s v="A"/>
    <s v="V"/>
    <s v="LIVRET A"/>
    <n v="1.37"/>
    <s v="V"/>
    <s v="LIVRET A"/>
    <n v="1.35"/>
    <s v="A-1"/>
    <m/>
    <n v="3066.56"/>
    <n v="2722.07"/>
  </r>
  <r>
    <x v="0"/>
    <x v="20"/>
    <n v="2008"/>
    <s v="X Produits CDC"/>
    <s v="ZAC ST LOUIS ACQ EN VEF"/>
    <s v="CDC"/>
    <n v="896392"/>
    <n v="773677.07"/>
    <n v="31.92"/>
    <s v="A"/>
    <s v="V"/>
    <s v="LIVRET A"/>
    <n v="1.048"/>
    <s v="V"/>
    <s v="LIVRET A"/>
    <n v="1.55"/>
    <s v="A-1"/>
    <m/>
    <n v="12279.84"/>
    <n v="18570.349999999999"/>
  </r>
  <r>
    <x v="0"/>
    <x v="20"/>
    <n v="2008"/>
    <s v="X Produits CDC"/>
    <s v="ZAC ST LOUIS ACQ EN VEF"/>
    <s v="CDC"/>
    <n v="3752453"/>
    <n v="3453172.97"/>
    <n v="31.92"/>
    <s v="A"/>
    <s v="V"/>
    <s v="LIVRET A"/>
    <n v="2.34"/>
    <s v="V"/>
    <s v="LIVRET A"/>
    <n v="2.85"/>
    <s v="A-1"/>
    <m/>
    <n v="100286.2"/>
    <n v="65641.16"/>
  </r>
  <r>
    <x v="0"/>
    <x v="20"/>
    <n v="2010"/>
    <s v="X Produits CDC"/>
    <s v="RESIDENCE HONNORAT ACQ"/>
    <s v="CDC"/>
    <n v="226666"/>
    <n v="235075.43"/>
    <n v="43.17"/>
    <s v="A"/>
    <s v="V"/>
    <s v="LIVRET A"/>
    <n v="2.008"/>
    <s v="V"/>
    <s v="LIVRET A"/>
    <n v="2.85"/>
    <s v="A-1"/>
    <m/>
    <n v="6711.05"/>
    <n v="399.86"/>
  </r>
  <r>
    <x v="0"/>
    <x v="20"/>
    <n v="2002"/>
    <s v="X Produits CDC"/>
    <s v="LA VISTE REHABILITATION 2"/>
    <s v="CDC"/>
    <n v="204162"/>
    <n v="53314.44"/>
    <n v="3.5"/>
    <s v="A"/>
    <s v="V"/>
    <s v="LIVRET A"/>
    <n v="2.9830000000000001"/>
    <s v="V"/>
    <s v="LIVRET A"/>
    <n v="3"/>
    <s v="A-1"/>
    <m/>
    <n v="1965.5"/>
    <n v="12202.18"/>
  </r>
  <r>
    <x v="0"/>
    <x v="20"/>
    <n v="2008"/>
    <s v="X Produits CDC"/>
    <s v="TRI POSTAL ACQ DE 24 LO"/>
    <s v="CDC"/>
    <n v="289375.34999999998"/>
    <n v="284045.82"/>
    <n v="41.25"/>
    <s v="A"/>
    <s v="V"/>
    <s v="LIVRET A"/>
    <n v="1.863"/>
    <s v="V"/>
    <s v="LIVRET A"/>
    <n v="3.05"/>
    <s v="A-1"/>
    <m/>
    <n v="8764.67"/>
    <n v="3320.34"/>
  </r>
  <r>
    <x v="0"/>
    <x v="20"/>
    <n v="1994"/>
    <s v="X Produits CDC"/>
    <s v="FIGUEROA 3 impasse Figu"/>
    <s v="CDC"/>
    <n v="5035.8500000000004"/>
    <n v="2432.9499999999998"/>
    <n v="10.58"/>
    <s v="A"/>
    <s v="V"/>
    <s v="LIVRET A"/>
    <n v="4.9829999999999997"/>
    <s v="V"/>
    <s v="LIVRET A"/>
    <n v="3.55"/>
    <s v="A-1"/>
    <m/>
    <n v="92.81"/>
    <n v="181.57"/>
  </r>
  <r>
    <x v="0"/>
    <x v="20"/>
    <n v="1998"/>
    <s v="X Produits CDC"/>
    <s v="LE LONGCHAMP 53_x000a_boulevar"/>
    <s v="CDC"/>
    <n v="874412.44"/>
    <n v="548003.32999999996"/>
    <n v="16.5"/>
    <s v="A"/>
    <s v="V"/>
    <s v="LIVRET A"/>
    <n v="3.83"/>
    <s v="V"/>
    <s v="LIVRET A"/>
    <n v="3.45"/>
    <s v="A-1"/>
    <m/>
    <n v="19769.939999999999"/>
    <n v="25038.44"/>
  </r>
  <r>
    <x v="0"/>
    <x v="20"/>
    <n v="1994"/>
    <s v="X Produits CDC"/>
    <s v="MAZENODE 361_x000a_boulevard M"/>
    <s v="CDC"/>
    <n v="6960.13"/>
    <n v="3362.7"/>
    <n v="10.33"/>
    <s v="A"/>
    <s v="V"/>
    <s v="LIVRET A"/>
    <n v="4.9829999999999997"/>
    <s v="V"/>
    <s v="LIVRET A"/>
    <n v="3.55"/>
    <s v="A-1"/>
    <m/>
    <n v="128.29"/>
    <n v="250.95"/>
  </r>
  <r>
    <x v="0"/>
    <x v="20"/>
    <n v="1994"/>
    <s v="X Produits CDC"/>
    <s v="MAURELETTE 168 rue_x000a_le Ch"/>
    <s v="CDC"/>
    <n v="7444.6"/>
    <n v="3596.76"/>
    <n v="10.33"/>
    <s v="A"/>
    <s v="V"/>
    <s v="LIVRET A"/>
    <n v="4.9829999999999997"/>
    <s v="V"/>
    <s v="LIVRET A"/>
    <n v="3.55"/>
    <s v="A-1"/>
    <m/>
    <n v="137.21"/>
    <n v="268.42"/>
  </r>
  <r>
    <x v="0"/>
    <x v="20"/>
    <n v="1993"/>
    <s v="X Produits CDC"/>
    <s v="SIMIANE 43 all ee de la"/>
    <s v="CDC"/>
    <n v="16395.939999999999"/>
    <n v="8440.43"/>
    <n v="10"/>
    <s v="A"/>
    <s v="V"/>
    <s v="LIVRET A"/>
    <n v="5.0880000000000001"/>
    <s v="V"/>
    <s v="LIVRET A"/>
    <n v="4.3"/>
    <s v="A-1"/>
    <m/>
    <n v="416.42"/>
    <n v="555.41999999999996"/>
  </r>
  <r>
    <x v="0"/>
    <x v="20"/>
    <n v="1994"/>
    <s v="X Produits CDC"/>
    <s v="BEAUSOLEIL_x000a_boulevard de R"/>
    <s v="CDC"/>
    <n v="4187.32"/>
    <n v="2023"/>
    <n v="10.58"/>
    <s v="A"/>
    <s v="V"/>
    <s v="LIVRET A"/>
    <n v="4.9829999999999997"/>
    <s v="V"/>
    <s v="LIVRET A"/>
    <n v="3.55"/>
    <s v="A-1"/>
    <m/>
    <n v="77.180000000000007"/>
    <n v="150.97"/>
  </r>
  <r>
    <x v="0"/>
    <x v="20"/>
    <n v="2002"/>
    <s v="X Produits CDC"/>
    <s v="ZOCCOLA Acquisition Am el"/>
    <s v="CDC"/>
    <n v="18910.099999999999"/>
    <n v="16249.33"/>
    <n v="36.08"/>
    <s v="A"/>
    <s v="V"/>
    <s v="LIVRET A"/>
    <n v="3.6880000000000002"/>
    <s v="V"/>
    <s v="LIVRET A"/>
    <n v="2.95"/>
    <s v="A-1"/>
    <m/>
    <n v="488.92"/>
    <n v="324.35000000000002"/>
  </r>
  <r>
    <x v="0"/>
    <x v="20"/>
    <n v="2001"/>
    <s v="X Produits CDC"/>
    <s v="LA CASTELLANE_x000a_6eme tran"/>
    <s v="CDC"/>
    <n v="345067.3"/>
    <n v="89538.9"/>
    <n v="3.08"/>
    <s v="A"/>
    <s v="V"/>
    <s v="LIVRET A"/>
    <n v="2.7909999999999999"/>
    <s v="V"/>
    <s v="LIVRET A"/>
    <n v="2.25"/>
    <s v="A-1"/>
    <m/>
    <n v="2490.88"/>
    <n v="21166.99"/>
  </r>
  <r>
    <x v="0"/>
    <x v="20"/>
    <n v="1990"/>
    <s v="X Produits CDC"/>
    <s v="CONST 20 LOGTS;CAMP DE CA"/>
    <s v="CDC"/>
    <n v="607569.09"/>
    <n v="234089.22"/>
    <n v="6.83"/>
    <s v="A"/>
    <s v="V"/>
    <s v="LIVRET A"/>
    <n v="5.24"/>
    <s v="V"/>
    <s v="LIVRET A"/>
    <n v="4.3"/>
    <s v="A-1"/>
    <m/>
    <n v="13906.7"/>
    <n v="27055.52"/>
  </r>
  <r>
    <x v="0"/>
    <x v="20"/>
    <n v="2003"/>
    <s v="X Produits CDC"/>
    <s v="BD D ANJOU ACQUISITION"/>
    <s v="CDC"/>
    <n v="102588.11"/>
    <n v="81251.53"/>
    <n v="36.33"/>
    <s v="A"/>
    <s v="V"/>
    <s v="LIVRET A"/>
    <n v="3.6819999999999999"/>
    <s v="V"/>
    <s v="LIVRET A"/>
    <n v="2.95"/>
    <s v="A-1"/>
    <m/>
    <n v="2444.7600000000002"/>
    <n v="1621.81"/>
  </r>
  <r>
    <x v="0"/>
    <x v="20"/>
    <n v="2003"/>
    <s v="X Produits CDC"/>
    <s v="ACQUISITION AMELIORATION"/>
    <s v="CDC"/>
    <n v="8384.75"/>
    <n v="7136.27"/>
    <n v="36.5"/>
    <s v="A"/>
    <s v="V"/>
    <s v="LIVRET A"/>
    <n v="3.6949999999999998"/>
    <s v="V"/>
    <s v="LIVRET A"/>
    <n v="2.95"/>
    <s v="A-1"/>
    <m/>
    <n v="214.72"/>
    <n v="142.44"/>
  </r>
  <r>
    <x v="0"/>
    <x v="21"/>
    <n v="2013"/>
    <s v="X Produits CDC"/>
    <s v="CAP ALDEA 2 ACQ VEFA DE"/>
    <s v="CDC"/>
    <n v="697435.2"/>
    <n v="651487.94999999995"/>
    <n v="34.42"/>
    <s v="A"/>
    <s v="V"/>
    <s v="LIVRET A"/>
    <n v="2.3889999999999998"/>
    <s v="V"/>
    <s v="LIVRET A"/>
    <n v="2.35"/>
    <s v="A-1"/>
    <m/>
    <n v="15541.98"/>
    <n v="9872.7800000000007"/>
  </r>
  <r>
    <x v="0"/>
    <x v="21"/>
    <n v="2013"/>
    <s v="X Produits CDC"/>
    <s v="CAP ALDEA 2 ACQ VEFA DE"/>
    <s v="CDC"/>
    <n v="162764.25"/>
    <n v="153812.53"/>
    <n v="44.42"/>
    <s v="A"/>
    <s v="V"/>
    <s v="LIVRET A"/>
    <n v="1.57"/>
    <s v="V"/>
    <s v="LIVRET A"/>
    <n v="1.55"/>
    <s v="A-1"/>
    <m/>
    <n v="2413.37"/>
    <n v="1888.42"/>
  </r>
  <r>
    <x v="0"/>
    <x v="21"/>
    <n v="2013"/>
    <s v="X Produits CDC"/>
    <s v="CAP ALDEA 2 ACQ VEFA DE"/>
    <s v="CDC"/>
    <n v="303273.3"/>
    <n v="278757.15000000002"/>
    <n v="34.42"/>
    <s v="A"/>
    <s v="V"/>
    <s v="LIVRET A"/>
    <n v="1.5740000000000001"/>
    <s v="V"/>
    <s v="LIVRET A"/>
    <n v="1.55"/>
    <s v="A-1"/>
    <m/>
    <n v="4400.5600000000004"/>
    <n v="5149.75"/>
  </r>
  <r>
    <x v="0"/>
    <x v="21"/>
    <n v="2016"/>
    <s v="P"/>
    <s v="REFINANCEMENT CONTRAT 748"/>
    <s v="CFF"/>
    <n v="3329692.74"/>
    <n v="2998298.33"/>
    <n v="14"/>
    <s v="A"/>
    <s v="F"/>
    <s v="FIXE"/>
    <n v="2.2120000000000002"/>
    <s v="F"/>
    <s v="FIXE"/>
    <n v="2.1800000000000002"/>
    <s v="A-1"/>
    <m/>
    <n v="69972.58"/>
    <n v="167483.82999999999"/>
  </r>
  <r>
    <x v="0"/>
    <x v="21"/>
    <n v="2013"/>
    <s v="X Produits CDC"/>
    <s v="CAP ALDEA 2 ACQ VEFA DE"/>
    <s v="CDC"/>
    <n v="389985.75"/>
    <n v="374197.95"/>
    <n v="44.42"/>
    <s v="A"/>
    <s v="V"/>
    <s v="LIVRET A"/>
    <n v="2.3460000000000001"/>
    <s v="V"/>
    <s v="LIVRET A"/>
    <n v="2.35"/>
    <s v="A-1"/>
    <m/>
    <n v="8874.2000000000007"/>
    <n v="3427.69"/>
  </r>
  <r>
    <x v="0"/>
    <x v="22"/>
    <n v="2016"/>
    <s v="X Produits CDC"/>
    <s v="EHPAD STE EMILIE_x000a_constr"/>
    <s v="CDC"/>
    <n v="4717275.75"/>
    <n v="4554785.68"/>
    <n v="37.67"/>
    <s v="A"/>
    <s v="V"/>
    <s v="LIVRET A"/>
    <n v="1.86"/>
    <s v="V"/>
    <s v="LIVRET A"/>
    <n v="1.86"/>
    <s v="A-1"/>
    <m/>
    <n v="86244.1"/>
    <n v="81993.649999999994"/>
  </r>
  <r>
    <x v="0"/>
    <x v="23"/>
    <n v="2004"/>
    <s v="X Produits CDC"/>
    <s v="BD DE LA LIBERTE ACQ PO"/>
    <s v="CDC"/>
    <n v="195403"/>
    <n v="175317.89"/>
    <n v="36.08"/>
    <s v="A"/>
    <s v="V"/>
    <s v="LIVRET A"/>
    <n v="3.0840000000000001"/>
    <s v="V"/>
    <s v="LIVRET A"/>
    <n v="2.95"/>
    <s v="A-1"/>
    <m/>
    <n v="5248.58"/>
    <n v="2600.15"/>
  </r>
  <r>
    <x v="0"/>
    <x v="23"/>
    <n v="2004"/>
    <s v="X Produits CDC"/>
    <s v="BD DE LA LIBERTE CONSTR"/>
    <s v="CDC"/>
    <n v="252528.11"/>
    <n v="189261.13"/>
    <n v="21.08"/>
    <s v="A"/>
    <s v="V"/>
    <s v="LIVRET A"/>
    <n v="2.9470000000000001"/>
    <s v="V"/>
    <s v="LIVRET A"/>
    <n v="2.95"/>
    <s v="A-1"/>
    <m/>
    <n v="5761.81"/>
    <n v="6054.42"/>
  </r>
  <r>
    <x v="0"/>
    <x v="24"/>
    <n v="2010"/>
    <s v="X Produits CDC"/>
    <s v="RESIDENCE SOCIALE E.REINA"/>
    <s v="CDC"/>
    <n v="233779.15"/>
    <n v="200512.23"/>
    <n v="26.33"/>
    <s v="A"/>
    <s v="V"/>
    <s v="LIVRET A"/>
    <n v="1.7989999999999999"/>
    <s v="V"/>
    <s v="LIVRET A"/>
    <n v="2.0499999999999998"/>
    <s v="A-1"/>
    <m/>
    <n v="4200.03"/>
    <n v="4367.37"/>
  </r>
  <r>
    <x v="0"/>
    <x v="24"/>
    <n v="2010"/>
    <s v="X Produits CDC"/>
    <s v="FOYER JEUNES TRAVAILLEURS"/>
    <s v="CDC"/>
    <n v="691145"/>
    <n v="592794.63"/>
    <n v="26.08"/>
    <s v="A"/>
    <s v="V"/>
    <s v="LIVRET A"/>
    <n v="1.5149999999999999"/>
    <s v="V"/>
    <s v="LIVRET A"/>
    <n v="2.0499999999999998"/>
    <s v="A-1"/>
    <m/>
    <n v="12416.98"/>
    <n v="12911.7"/>
  </r>
  <r>
    <x v="0"/>
    <x v="25"/>
    <n v="2000"/>
    <s v="X Produits CDC"/>
    <s v="RESTRUCTURATION FOYER ACC"/>
    <s v="CDC"/>
    <n v="503049"/>
    <n v="180536.7"/>
    <n v="6.33"/>
    <s v="A"/>
    <s v="V"/>
    <s v="LIVRET A"/>
    <n v="2.379"/>
    <s v="V"/>
    <s v="LIVRET A"/>
    <n v="1.75"/>
    <s v="A-1"/>
    <m/>
    <n v="3580.22"/>
    <n v="24047.42"/>
  </r>
  <r>
    <x v="1"/>
    <x v="26"/>
    <n v="2009"/>
    <s v="P"/>
    <s v="RESIDENCE NOTRE DAME CO"/>
    <s v="CFF"/>
    <n v="5314651"/>
    <n v="4376166.26"/>
    <n v="22.42"/>
    <s v="T"/>
    <s v="V"/>
    <s v="LIVRET A"/>
    <n v="2.879"/>
    <s v="V"/>
    <s v="LIVRET A"/>
    <n v="2.85"/>
    <s v="A-1"/>
    <m/>
    <n v="127169.29"/>
    <n v="136975.79"/>
  </r>
  <r>
    <x v="0"/>
    <x v="27"/>
    <n v="2015"/>
    <s v="X Produits CDC"/>
    <s v="AIGUES MARINES_x000a_Acq en V"/>
    <s v="CDC"/>
    <n v="82254.149999999994"/>
    <n v="79908.98"/>
    <n v="46.92"/>
    <s v="A"/>
    <s v="V"/>
    <s v="LIVRET A"/>
    <n v="1.86"/>
    <s v="V"/>
    <s v="LIVRET A"/>
    <n v="1.86"/>
    <s v="A-1"/>
    <m/>
    <n v="1501.33"/>
    <n v="807.57"/>
  </r>
  <r>
    <x v="0"/>
    <x v="27"/>
    <n v="2015"/>
    <s v="X Produits CDC"/>
    <s v="AIGUES MARINES_x000a_Acq en V"/>
    <s v="CDC"/>
    <n v="359477.25"/>
    <n v="340576.08"/>
    <n v="46.92"/>
    <s v="A"/>
    <s v="V"/>
    <s v="LIVRET A"/>
    <n v="0.55000000000000004"/>
    <s v="V"/>
    <s v="LIVRET A"/>
    <n v="0.55000000000000004"/>
    <s v="A-1"/>
    <m/>
    <n v="1908.01"/>
    <n v="6334.98"/>
  </r>
  <r>
    <x v="0"/>
    <x v="27"/>
    <n v="2015"/>
    <s v="X Produits CDC"/>
    <s v="AIGUES MARINES_x000a_Acq en V"/>
    <s v="CDC"/>
    <n v="795069.55"/>
    <n v="741300.53"/>
    <n v="36.92"/>
    <s v="A"/>
    <s v="V"/>
    <s v="LIVRET A"/>
    <n v="0.55000000000000004"/>
    <s v="V"/>
    <s v="LIVRET A"/>
    <n v="0.55000000000000004"/>
    <s v="A-1"/>
    <m/>
    <n v="4176.2700000000004"/>
    <n v="18021.400000000001"/>
  </r>
  <r>
    <x v="0"/>
    <x v="27"/>
    <n v="2015"/>
    <s v="X Produits CDC"/>
    <s v="LA SALAMANDRE TRANSFERT"/>
    <s v="CDC"/>
    <n v="2527305"/>
    <n v="2285305.09"/>
    <n v="21.75"/>
    <s v="A"/>
    <s v="V"/>
    <s v="LIVRET A"/>
    <n v="1.35"/>
    <s v="V"/>
    <s v="LIVRET A"/>
    <n v="1.35"/>
    <s v="A-1"/>
    <m/>
    <n v="31962.880000000001"/>
    <n v="82315.789999999994"/>
  </r>
  <r>
    <x v="0"/>
    <x v="27"/>
    <n v="2015"/>
    <s v="X Libre"/>
    <s v="LA SOURCE transfert de"/>
    <s v="CDC"/>
    <n v="5244250"/>
    <n v="5244250"/>
    <n v="31.5"/>
    <s v="A"/>
    <s v="V"/>
    <s v="LIVRET A"/>
    <n v="1.7689999999999999"/>
    <s v="V"/>
    <s v="LIVRET A"/>
    <n v="1.77"/>
    <s v="A-1"/>
    <m/>
    <n v="92823.23"/>
    <n v="0"/>
  </r>
  <r>
    <x v="0"/>
    <x v="27"/>
    <n v="2015"/>
    <s v="X Libre"/>
    <s v="COLBERT transfert de pa"/>
    <s v="CDC"/>
    <n v="663679.5"/>
    <n v="663679.5"/>
    <n v="31.5"/>
    <s v="A"/>
    <s v="V"/>
    <s v="LIVRET A"/>
    <n v="1.409"/>
    <s v="V"/>
    <s v="LIVRET A"/>
    <n v="1.41"/>
    <s v="A-1"/>
    <m/>
    <n v="9357.8799999999992"/>
    <n v="0"/>
  </r>
  <r>
    <x v="0"/>
    <x v="27"/>
    <n v="2017"/>
    <s v="X Produits CDC"/>
    <s v="LE PARC acq en VEFA de"/>
    <s v="CDC"/>
    <n v="1061544.55"/>
    <n v="1037700.96"/>
    <n v="38.17"/>
    <s v="A"/>
    <s v="V"/>
    <s v="LIVRET A"/>
    <n v="0.55800000000000005"/>
    <s v="V"/>
    <s v="LIVRET A"/>
    <n v="0.55000000000000004"/>
    <s v="A-1"/>
    <m/>
    <n v="5838.5"/>
    <n v="23843.59"/>
  </r>
  <r>
    <x v="0"/>
    <x v="27"/>
    <n v="2015"/>
    <s v="X Produits CDC"/>
    <s v="AIGUES MARINES_x000a_Acq en V"/>
    <s v="CDC"/>
    <n v="70934.600000000006"/>
    <n v="67784.34"/>
    <n v="36.92"/>
    <s v="A"/>
    <s v="V"/>
    <s v="LIVRET A"/>
    <n v="1.79"/>
    <s v="V"/>
    <s v="LIVRET A"/>
    <n v="1.79"/>
    <s v="A-1"/>
    <m/>
    <n v="1232.68"/>
    <n v="1080.19"/>
  </r>
  <r>
    <x v="0"/>
    <x v="27"/>
    <n v="2015"/>
    <s v="X Produits CDC"/>
    <s v="AIGUES MARINES_x000a_Acq en V"/>
    <s v="CDC"/>
    <n v="81862.55"/>
    <n v="78294.22"/>
    <n v="36.92"/>
    <s v="A"/>
    <s v="V"/>
    <s v="LIVRET A"/>
    <n v="1.86"/>
    <s v="V"/>
    <s v="LIVRET A"/>
    <n v="1.86"/>
    <s v="A-1"/>
    <m/>
    <n v="1479.05"/>
    <n v="1224.77"/>
  </r>
  <r>
    <x v="0"/>
    <x v="27"/>
    <n v="2015"/>
    <s v="X Produits CDC"/>
    <s v="LE NATIONAL_x000a_Transfert d"/>
    <s v="CDC"/>
    <n v="2377657.15"/>
    <n v="2198655.4900000002"/>
    <n v="26.92"/>
    <s v="A"/>
    <s v="V"/>
    <s v="LIVRET A"/>
    <n v="1.35"/>
    <s v="V"/>
    <s v="LIVRET A"/>
    <n v="1.35"/>
    <s v="A-1"/>
    <m/>
    <n v="30504.29"/>
    <n v="60921.15"/>
  </r>
  <r>
    <x v="0"/>
    <x v="27"/>
    <n v="2017"/>
    <s v="X Produits CDC"/>
    <s v="LE PARC acq en VEFA de"/>
    <s v="CDC"/>
    <n v="533649.6"/>
    <n v="524325.11"/>
    <n v="48.17"/>
    <s v="A"/>
    <s v="V"/>
    <s v="LIVRET A"/>
    <n v="0.55800000000000005"/>
    <s v="V"/>
    <s v="LIVRET A"/>
    <n v="0.55000000000000004"/>
    <s v="A-1"/>
    <m/>
    <n v="2935.08"/>
    <n v="9324.49"/>
  </r>
  <r>
    <x v="0"/>
    <x v="27"/>
    <n v="2017"/>
    <s v="X Produits CDC"/>
    <s v="LE PARC acq en VEFA de"/>
    <s v="CDC"/>
    <n v="1910087.85"/>
    <n v="1873543.19"/>
    <n v="38.17"/>
    <s v="A"/>
    <s v="V"/>
    <s v="LIVRET A"/>
    <n v="1.37"/>
    <s v="V"/>
    <s v="LIVRET A"/>
    <n v="1.35"/>
    <s v="A-1"/>
    <m/>
    <n v="25786.18"/>
    <n v="36544.660000000003"/>
  </r>
  <r>
    <x v="0"/>
    <x v="27"/>
    <n v="2015"/>
    <s v="X Produits CDC"/>
    <s v="AIGUES MARINES_x000a_Acq en V"/>
    <s v="CDC"/>
    <n v="1861145.55"/>
    <n v="1753514.49"/>
    <n v="36.92"/>
    <s v="A"/>
    <s v="V"/>
    <s v="LIVRET A"/>
    <n v="1.35"/>
    <s v="V"/>
    <s v="LIVRET A"/>
    <n v="1.35"/>
    <s v="A-1"/>
    <m/>
    <n v="24163.29"/>
    <n v="36359.18"/>
  </r>
  <r>
    <x v="0"/>
    <x v="27"/>
    <n v="2017"/>
    <s v="X Produits CDC"/>
    <s v="LE PARC acq en VEFA de"/>
    <s v="CDC"/>
    <n v="1221438.8999999999"/>
    <n v="1204032.75"/>
    <n v="48.17"/>
    <s v="A"/>
    <s v="V"/>
    <s v="LIVRET A"/>
    <n v="1.37"/>
    <s v="V"/>
    <s v="LIVRET A"/>
    <n v="1.35"/>
    <s v="A-1"/>
    <m/>
    <n v="16489.419999999998"/>
    <n v="17406.150000000001"/>
  </r>
  <r>
    <x v="0"/>
    <x v="27"/>
    <n v="2015"/>
    <s v="X Produits CDC"/>
    <s v="AIGUES MARINES_x000a_Acq en V"/>
    <s v="CDC"/>
    <n v="845406.65"/>
    <n v="809075.15"/>
    <n v="46.92"/>
    <s v="A"/>
    <s v="V"/>
    <s v="LIVRET A"/>
    <n v="1.35"/>
    <s v="V"/>
    <s v="LIVRET A"/>
    <n v="1.35"/>
    <s v="A-1"/>
    <m/>
    <n v="11088.2"/>
    <n v="12273.26"/>
  </r>
  <r>
    <x v="0"/>
    <x v="28"/>
    <n v="1994"/>
    <s v="P"/>
    <s v="65 CAM. FLAMARION ACQ I"/>
    <s v="Urcil"/>
    <n v="22681.52"/>
    <n v="4000.27"/>
    <n v="2.08"/>
    <s v="A"/>
    <s v="F"/>
    <s v="FIXE"/>
    <n v="1.988"/>
    <s v="F"/>
    <s v="FIXE"/>
    <n v="2"/>
    <s v="A-1"/>
    <m/>
    <n v="105.64"/>
    <n v="1281.49"/>
  </r>
  <r>
    <x v="0"/>
    <x v="28"/>
    <n v="1994"/>
    <s v="P"/>
    <s v="20 RUE CHEVALIER PAUL"/>
    <s v="Urcil"/>
    <n v="21260.84"/>
    <n v="3749.82"/>
    <n v="2.08"/>
    <s v="A"/>
    <s v="F"/>
    <s v="FIXE"/>
    <n v="1.988"/>
    <s v="F"/>
    <s v="FIXE"/>
    <n v="2"/>
    <s v="A-1"/>
    <m/>
    <n v="99.02"/>
    <n v="1201.22"/>
  </r>
  <r>
    <x v="0"/>
    <x v="28"/>
    <n v="1993"/>
    <s v="X Produits CDC"/>
    <s v="31 RUE FRANCIS DAVSO AC"/>
    <s v="CDC"/>
    <n v="15855.76"/>
    <n v="5620.96"/>
    <n v="6.58"/>
    <s v="A"/>
    <s v="V"/>
    <s v="LIVRET A"/>
    <n v="4.7949999999999999"/>
    <s v="V"/>
    <s v="LIVRET A"/>
    <n v="3.55"/>
    <s v="A-1"/>
    <m/>
    <n v="224.54"/>
    <n v="704.24"/>
  </r>
  <r>
    <x v="0"/>
    <x v="28"/>
    <n v="1993"/>
    <s v="X Produits CDC"/>
    <s v="65 BD CAMILLE FLAMARION"/>
    <s v="CDC"/>
    <n v="13608.82"/>
    <n v="4824.41"/>
    <n v="6.58"/>
    <s v="A"/>
    <s v="V"/>
    <s v="LIVRET A"/>
    <n v="4.7949999999999999"/>
    <s v="V"/>
    <s v="LIVRET A"/>
    <n v="3.55"/>
    <s v="A-1"/>
    <m/>
    <n v="192.72"/>
    <n v="604.44000000000005"/>
  </r>
  <r>
    <x v="0"/>
    <x v="28"/>
    <n v="2014"/>
    <s v="X Produits CDC"/>
    <s v="HIPPONE MAISON RELAIS DE"/>
    <s v="CDC"/>
    <n v="440000"/>
    <n v="410780.54"/>
    <n v="35"/>
    <s v="A"/>
    <s v="V"/>
    <s v="LIVRET A"/>
    <n v="0.81200000000000006"/>
    <s v="V"/>
    <s v="LIVRET A"/>
    <n v="0.8"/>
    <s v="A-1"/>
    <m/>
    <n v="3411.71"/>
    <n v="9817.5300000000007"/>
  </r>
  <r>
    <x v="0"/>
    <x v="28"/>
    <n v="2012"/>
    <s v="X Produits CDC"/>
    <s v="LA SIMIANE PLAI ACQ AME"/>
    <s v="CDC"/>
    <n v="12100"/>
    <n v="10585.55"/>
    <n v="28.25"/>
    <s v="A"/>
    <s v="V"/>
    <s v="LIVRET A"/>
    <n v="2.0409999999999999"/>
    <s v="V"/>
    <s v="LIVRET A"/>
    <n v="2.0499999999999998"/>
    <s v="A-1"/>
    <m/>
    <n v="222.44"/>
    <n v="265.39"/>
  </r>
  <r>
    <x v="0"/>
    <x v="28"/>
    <n v="2014"/>
    <s v="X Produits CDC"/>
    <s v="DEUX CHENES MAURIAC CON"/>
    <s v="CDC"/>
    <n v="165000"/>
    <n v="153297.07999999999"/>
    <n v="33"/>
    <s v="A"/>
    <s v="V"/>
    <s v="LIVRET A"/>
    <n v="0.81200000000000006"/>
    <s v="V"/>
    <s v="LIVRET A"/>
    <n v="0.8"/>
    <s v="A-1"/>
    <m/>
    <n v="1275.3699999999999"/>
    <n v="3932.1"/>
  </r>
  <r>
    <x v="0"/>
    <x v="28"/>
    <n v="1994"/>
    <s v="P"/>
    <s v="34 RUE CHEVALIER PAUL"/>
    <s v="Urcil"/>
    <n v="23013.4"/>
    <n v="4058.93"/>
    <n v="2.08"/>
    <s v="A"/>
    <s v="F"/>
    <s v="FIXE"/>
    <n v="1.988"/>
    <s v="F"/>
    <s v="FIXE"/>
    <n v="2"/>
    <s v="A-1"/>
    <m/>
    <n v="107.18"/>
    <n v="1300.24"/>
  </r>
  <r>
    <x v="0"/>
    <x v="28"/>
    <n v="1994"/>
    <s v="P"/>
    <s v="16 BD NATIONAL ACQ AM"/>
    <s v="Urcil"/>
    <n v="17074.29"/>
    <n v="3011.34"/>
    <n v="2.67"/>
    <s v="A"/>
    <s v="F"/>
    <s v="FIXE"/>
    <n v="1.9179999999999999"/>
    <s v="F"/>
    <s v="FIXE"/>
    <n v="2"/>
    <s v="A-1"/>
    <m/>
    <n v="79.52"/>
    <n v="964.69"/>
  </r>
  <r>
    <x v="0"/>
    <x v="28"/>
    <n v="1994"/>
    <s v="P"/>
    <s v="31 FRANCIS DAVSO ACQ AM"/>
    <s v="Urcil"/>
    <n v="26373.68"/>
    <n v="4651.43"/>
    <n v="2.08"/>
    <s v="A"/>
    <s v="F"/>
    <s v="FIXE"/>
    <n v="1.988"/>
    <s v="F"/>
    <s v="FIXE"/>
    <n v="2"/>
    <s v="A-1"/>
    <m/>
    <n v="122.83"/>
    <n v="1490.1"/>
  </r>
  <r>
    <x v="0"/>
    <x v="28"/>
    <n v="1993"/>
    <s v="X Produits CDC"/>
    <s v="57 BD DES DAMES ACQ AME"/>
    <s v="CDC"/>
    <n v="9237.65"/>
    <n v="3274.8"/>
    <n v="6.58"/>
    <s v="A"/>
    <s v="V"/>
    <s v="LIVRET A"/>
    <n v="4.7949999999999999"/>
    <s v="V"/>
    <s v="LIVRET A"/>
    <n v="3.55"/>
    <s v="A-1"/>
    <m/>
    <n v="130.82"/>
    <n v="410.29"/>
  </r>
  <r>
    <x v="0"/>
    <x v="28"/>
    <n v="1993"/>
    <s v="X Produits CDC"/>
    <s v="16 BD NATIONAL ACQ AMEL"/>
    <s v="CDC"/>
    <n v="10248.08"/>
    <n v="3633"/>
    <n v="6.58"/>
    <s v="A"/>
    <s v="V"/>
    <s v="LIVRET A"/>
    <n v="4.7949999999999999"/>
    <s v="V"/>
    <s v="LIVRET A"/>
    <n v="3.55"/>
    <s v="A-1"/>
    <m/>
    <n v="145.13"/>
    <n v="455.17"/>
  </r>
  <r>
    <x v="0"/>
    <x v="28"/>
    <n v="2014"/>
    <s v="X Produits CDC"/>
    <s v="PETIT ST JEAN RESIDENCE"/>
    <s v="CDC"/>
    <n v="87450"/>
    <n v="81897.899999999994"/>
    <n v="36"/>
    <s v="A"/>
    <s v="V"/>
    <s v="LIVRET A"/>
    <n v="0.81"/>
    <s v="V"/>
    <s v="LIVRET A"/>
    <n v="0.8"/>
    <s v="A-1"/>
    <m/>
    <n v="679.75"/>
    <n v="1901.62"/>
  </r>
  <r>
    <x v="0"/>
    <x v="28"/>
    <n v="2014"/>
    <s v="X Produits CDC"/>
    <s v="LES MURIERS REHAB DE 173"/>
    <s v="CDC"/>
    <n v="1599942.85"/>
    <n v="1437437.88"/>
    <n v="21"/>
    <s v="A"/>
    <s v="V"/>
    <s v="LIVRET A"/>
    <n v="1.623"/>
    <s v="V"/>
    <s v="LIVRET A"/>
    <n v="1.6"/>
    <s v="A-1"/>
    <m/>
    <n v="24213.83"/>
    <n v="55030.39"/>
  </r>
  <r>
    <x v="0"/>
    <x v="28"/>
    <n v="2014"/>
    <s v="X Produits CDC"/>
    <s v="HIPPONE RESIDENCE SOCIALE"/>
    <s v="CDC"/>
    <n v="467500"/>
    <n v="436454.32"/>
    <n v="35"/>
    <s v="A"/>
    <s v="V"/>
    <s v="LIVRET A"/>
    <n v="0.81200000000000006"/>
    <s v="V"/>
    <s v="LIVRET A"/>
    <n v="0.8"/>
    <s v="A-1"/>
    <m/>
    <n v="3624.94"/>
    <n v="10431.129999999999"/>
  </r>
  <r>
    <x v="0"/>
    <x v="28"/>
    <n v="1995"/>
    <s v="X Produits CDC"/>
    <s v="60 RUE DU GENIE ACQ AME"/>
    <s v="CDC"/>
    <n v="3874.23"/>
    <n v="1668.57"/>
    <n v="8.67"/>
    <s v="A"/>
    <s v="V"/>
    <s v="LIVRET A"/>
    <n v="4.7789999999999999"/>
    <s v="V"/>
    <s v="LIVRET A"/>
    <n v="3.05"/>
    <s v="A-1"/>
    <m/>
    <n v="55.67"/>
    <n v="156.6"/>
  </r>
  <r>
    <x v="0"/>
    <x v="28"/>
    <n v="1994"/>
    <s v="P"/>
    <s v="57 BD DES DAMES ACQ AME"/>
    <s v="Urcil"/>
    <n v="15396.13"/>
    <n v="2715.34"/>
    <n v="2.08"/>
    <s v="A"/>
    <s v="F"/>
    <s v="FIXE"/>
    <n v="1.988"/>
    <s v="F"/>
    <s v="FIXE"/>
    <n v="2"/>
    <s v="A-1"/>
    <m/>
    <n v="71.7"/>
    <n v="869.88"/>
  </r>
  <r>
    <x v="0"/>
    <x v="28"/>
    <n v="1995"/>
    <s v="P"/>
    <s v="60 RUE DU GENIE ACQ AME"/>
    <s v="CIL U"/>
    <n v="6457.14"/>
    <n v="1138.78"/>
    <n v="3"/>
    <s v="A"/>
    <s v="F"/>
    <s v="FIXE"/>
    <n v="1.9450000000000001"/>
    <s v="F"/>
    <s v="FIXE"/>
    <n v="2"/>
    <s v="A-1"/>
    <m/>
    <n v="30.07"/>
    <n v="364.83"/>
  </r>
  <r>
    <x v="0"/>
    <x v="28"/>
    <n v="1993"/>
    <s v="X Produits CDC"/>
    <s v="34 RUE CHEVALIER PAUL A"/>
    <s v="CDC"/>
    <n v="13807.92"/>
    <n v="4894.99"/>
    <n v="6.58"/>
    <s v="A"/>
    <s v="V"/>
    <s v="LIVRET A"/>
    <n v="4.7949999999999999"/>
    <s v="V"/>
    <s v="LIVRET A"/>
    <n v="3.55"/>
    <s v="A-1"/>
    <m/>
    <n v="195.54"/>
    <n v="613.28"/>
  </r>
  <r>
    <x v="0"/>
    <x v="28"/>
    <n v="2014"/>
    <s v="X Produits CDC"/>
    <s v="DEUX CHENES MAURIAC CON"/>
    <s v="CDC"/>
    <n v="154000"/>
    <n v="143291.09"/>
    <n v="30"/>
    <s v="A"/>
    <s v="V"/>
    <s v="LIVRET A"/>
    <n v="1.6240000000000001"/>
    <s v="V"/>
    <s v="LIVRET A"/>
    <n v="1.6"/>
    <s v="A-1"/>
    <m/>
    <n v="2383.59"/>
    <n v="3626.45"/>
  </r>
  <r>
    <x v="0"/>
    <x v="28"/>
    <n v="2014"/>
    <s v="X Produits CDC"/>
    <s v="HIPPONE RESIDENCE SOCIALE"/>
    <s v="CDC"/>
    <n v="302500"/>
    <n v="282411.63"/>
    <n v="35"/>
    <s v="A"/>
    <s v="V"/>
    <s v="LIVRET A"/>
    <n v="0.81200000000000006"/>
    <s v="V"/>
    <s v="LIVRET A"/>
    <n v="0.8"/>
    <s v="A-1"/>
    <m/>
    <n v="2345.5500000000002"/>
    <n v="6749.55"/>
  </r>
  <r>
    <x v="0"/>
    <x v="28"/>
    <n v="1996"/>
    <s v="P"/>
    <s v="28 RUE VALLON MONTEBELLO"/>
    <s v="Urcil"/>
    <n v="60369.81"/>
    <n v="13553.18"/>
    <n v="3"/>
    <s v="A"/>
    <s v="F"/>
    <s v="FIXE"/>
    <n v="0"/>
    <s v="F"/>
    <s v="FIXE"/>
    <n v="1.5"/>
    <s v="A-1"/>
    <m/>
    <n v="252.26"/>
    <n v="3264.02"/>
  </r>
  <r>
    <x v="0"/>
    <x v="28"/>
    <n v="1993"/>
    <s v="X Produits CDC"/>
    <s v="20 RUE CHEVALIER PAUL A"/>
    <s v="CDC"/>
    <n v="12756.48"/>
    <n v="4522.25"/>
    <n v="6.58"/>
    <s v="A"/>
    <s v="V"/>
    <s v="LIVRET A"/>
    <n v="4.7949999999999999"/>
    <s v="V"/>
    <s v="LIVRET A"/>
    <n v="3.55"/>
    <s v="A-1"/>
    <m/>
    <n v="180.65"/>
    <n v="566.58000000000004"/>
  </r>
  <r>
    <x v="0"/>
    <x v="29"/>
    <n v="2015"/>
    <s v="X Produits CDC"/>
    <s v="PSP 2013 2022 CONSTRUCT"/>
    <s v="CDC"/>
    <n v="3279340"/>
    <n v="3089694.02"/>
    <n v="36.75"/>
    <s v="A"/>
    <s v="V"/>
    <s v="LIVRET A"/>
    <n v="1.35"/>
    <s v="V"/>
    <s v="LIVRET A"/>
    <n v="1.35"/>
    <s v="A-1"/>
    <m/>
    <n v="42575.75"/>
    <n v="64064.89"/>
  </r>
  <r>
    <x v="0"/>
    <x v="29"/>
    <n v="2014"/>
    <s v="X Produits CDC"/>
    <s v="PSP 2014 RECONST_x000a_DE 12 GR"/>
    <s v="CDC"/>
    <n v="1346000"/>
    <n v="1163303.08"/>
    <n v="14"/>
    <s v="A"/>
    <s v="V"/>
    <s v="LIVRET A"/>
    <n v="1.641"/>
    <s v="V"/>
    <s v="LIVRET A"/>
    <n v="1.6"/>
    <s v="A-1"/>
    <m/>
    <n v="19928.47"/>
    <n v="65028.6"/>
  </r>
  <r>
    <x v="0"/>
    <x v="29"/>
    <n v="2014"/>
    <s v="X Produits CDC"/>
    <s v="PSP 2014 RECONST_x000a_DE 12 GR"/>
    <s v="CDC"/>
    <n v="3222000"/>
    <n v="2768052.71"/>
    <n v="14"/>
    <s v="A"/>
    <s v="V"/>
    <s v="LIVRET A"/>
    <n v="1.587"/>
    <s v="V"/>
    <s v="LIVRET A"/>
    <n v="1.6"/>
    <s v="A-1"/>
    <m/>
    <n v="47419.34"/>
    <n v="154734.06"/>
  </r>
  <r>
    <x v="0"/>
    <x v="29"/>
    <n v="2015"/>
    <s v="X Produits CDC"/>
    <s v="PSP 2013 2022 REHAB DE"/>
    <s v="CDC"/>
    <n v="366171"/>
    <n v="311111.78999999998"/>
    <n v="14.75"/>
    <s v="A"/>
    <s v="V"/>
    <s v="LIVRET A"/>
    <n v="1.35"/>
    <s v="V"/>
    <s v="LIVRET A"/>
    <n v="1.35"/>
    <s v="A-1"/>
    <m/>
    <n v="4451.1099999999997"/>
    <n v="18599.72"/>
  </r>
  <r>
    <x v="0"/>
    <x v="29"/>
    <n v="2012"/>
    <s v="X Produits CDC"/>
    <s v="PSP LES JARDINS DE SAIN"/>
    <s v="CDC"/>
    <n v="2725705"/>
    <n v="2533775.8199999998"/>
    <n v="33.5"/>
    <s v="A"/>
    <s v="V"/>
    <s v="LIVRET A"/>
    <n v="2.8479999999999999"/>
    <s v="V"/>
    <s v="LIVRET A"/>
    <n v="2.85"/>
    <s v="A-1"/>
    <m/>
    <n v="73227.990000000005"/>
    <n v="35627.22"/>
  </r>
  <r>
    <x v="0"/>
    <x v="29"/>
    <n v="2016"/>
    <s v="X Produits CDC"/>
    <s v="PSP 2016 2017 R_x000a_ehabili"/>
    <s v="CDC"/>
    <n v="165000"/>
    <n v="154720.53"/>
    <n v="22.83"/>
    <s v="A"/>
    <s v="V"/>
    <s v="LIVRET A"/>
    <n v="1.37"/>
    <s v="V"/>
    <s v="LIVRET A"/>
    <n v="1.35"/>
    <s v="A-1"/>
    <m/>
    <n v="2189.02"/>
    <n v="5192.6099999999997"/>
  </r>
  <r>
    <x v="0"/>
    <x v="29"/>
    <n v="2011"/>
    <s v="X Produits CDC"/>
    <s v="HEVEAS JEAN JAURES MASS"/>
    <s v="CDC"/>
    <n v="3726450"/>
    <n v="2580965.1800000002"/>
    <n v="10"/>
    <s v="A"/>
    <s v="V"/>
    <s v="LIVRET A"/>
    <n v="2.3479999999999999"/>
    <s v="V"/>
    <s v="LIVRET A"/>
    <n v="2.85"/>
    <s v="A-1"/>
    <m/>
    <n v="78760.88"/>
    <n v="182574.33"/>
  </r>
  <r>
    <x v="0"/>
    <x v="29"/>
    <n v="2010"/>
    <s v="X Produits CDC"/>
    <s v="LES IRIS REHAB 126 LOGT"/>
    <s v="CDC"/>
    <n v="84000"/>
    <n v="45295.8"/>
    <n v="6.67"/>
    <s v="A"/>
    <s v="V"/>
    <s v="LIVRET A"/>
    <n v="2.347"/>
    <s v="V"/>
    <s v="LIVRET A"/>
    <n v="2.85"/>
    <s v="A-1"/>
    <m/>
    <n v="1447.91"/>
    <n v="5508.07"/>
  </r>
  <r>
    <x v="0"/>
    <x v="29"/>
    <n v="2010"/>
    <s v="X Produits CDC"/>
    <s v="ST JOSEPH ILOT NORD CON"/>
    <s v="CDC"/>
    <n v="299000"/>
    <n v="288005.94"/>
    <n v="41.67"/>
    <s v="A"/>
    <s v="V"/>
    <s v="LIVRET A"/>
    <n v="2.3479999999999999"/>
    <s v="V"/>
    <s v="LIVRET A"/>
    <n v="2.85"/>
    <s v="A-1"/>
    <m/>
    <n v="8255.2199999999993"/>
    <n v="1650.99"/>
  </r>
  <r>
    <x v="0"/>
    <x v="29"/>
    <n v="2009"/>
    <s v="X Produits CDC"/>
    <s v="MASSALIA VALBARELLE 3EME"/>
    <s v="CDC"/>
    <n v="1170000"/>
    <n v="892442.21"/>
    <n v="15.75"/>
    <s v="A"/>
    <s v="V"/>
    <s v="LIVRET A"/>
    <n v="2.3069999999999999"/>
    <s v="V"/>
    <s v="LIVRET A"/>
    <n v="2.85"/>
    <s v="A-1"/>
    <m/>
    <n v="26457.78"/>
    <n v="35900.78"/>
  </r>
  <r>
    <x v="0"/>
    <x v="29"/>
    <n v="2007"/>
    <s v="X Produits CDC"/>
    <s v="AMELIORATION DE DIVERSES"/>
    <s v="CDC"/>
    <n v="3014000"/>
    <n v="1961425.82"/>
    <n v="13.58"/>
    <s v="A"/>
    <s v="V"/>
    <s v="LIVRET A"/>
    <n v="3.1869999999999998"/>
    <s v="V"/>
    <s v="LIVRET A"/>
    <n v="2.7"/>
    <s v="A-1"/>
    <m/>
    <n v="56034.2"/>
    <n v="113914.91"/>
  </r>
  <r>
    <x v="0"/>
    <x v="29"/>
    <n v="2006"/>
    <s v="X Produits CDC"/>
    <s v="RUE DE LA REPUBLIQUE AC"/>
    <s v="CDC"/>
    <n v="140356"/>
    <n v="118702.03"/>
    <n v="27.25"/>
    <s v="A"/>
    <s v="V"/>
    <s v="LIVRET A"/>
    <n v="3.391"/>
    <s v="V"/>
    <s v="LIVRET A"/>
    <n v="3.25"/>
    <s v="A-1"/>
    <m/>
    <n v="3935.51"/>
    <n v="2390.5100000000002"/>
  </r>
  <r>
    <x v="0"/>
    <x v="29"/>
    <n v="2018"/>
    <s v="X Produits CDC"/>
    <s v="MALPASSE LOT 21_x000a_reconst"/>
    <s v="CDC"/>
    <n v="2839635"/>
    <n v="2839635"/>
    <n v="39.58"/>
    <s v="A"/>
    <s v="V"/>
    <s v="LIVRET A"/>
    <n v="1.35"/>
    <s v="V"/>
    <s v="LIVRET A"/>
    <n v="1.35"/>
    <s v="A-1"/>
    <m/>
    <n v="0"/>
    <n v="0"/>
  </r>
  <r>
    <x v="0"/>
    <x v="29"/>
    <n v="2018"/>
    <s v="X Produits CDC"/>
    <s v="JARDINS DE THEODORE rec"/>
    <s v="CDC"/>
    <n v="389496"/>
    <n v="389496"/>
    <n v="59.58"/>
    <s v="A"/>
    <s v="V"/>
    <s v="LIVRET A"/>
    <n v="1.1499999999999999"/>
    <s v="V"/>
    <s v="LIVRET A"/>
    <n v="1.1499999999999999"/>
    <s v="A-1"/>
    <m/>
    <n v="0"/>
    <n v="0"/>
  </r>
  <r>
    <x v="0"/>
    <x v="29"/>
    <n v="1994"/>
    <s v="X Produits CDC"/>
    <s v="ACQ AMEL. 7LGTS PLA 3 AV."/>
    <s v="CDC"/>
    <n v="262868.15000000002"/>
    <n v="132289.93"/>
    <n v="10.42"/>
    <s v="A"/>
    <s v="V"/>
    <s v="LIVRET A"/>
    <n v="4.9820000000000002"/>
    <s v="V"/>
    <s v="LIVRET A"/>
    <n v="3.55"/>
    <s v="A-1"/>
    <m/>
    <n v="5046.76"/>
    <n v="9872.43"/>
  </r>
  <r>
    <x v="0"/>
    <x v="29"/>
    <n v="1995"/>
    <s v="P"/>
    <s v="LORETTE Zac de Saint Andr"/>
    <s v="Urcil"/>
    <n v="89335.12"/>
    <n v="15153.33"/>
    <n v="2.17"/>
    <s v="A"/>
    <s v="F"/>
    <s v="FIXE"/>
    <n v="1.5"/>
    <s v="F"/>
    <s v="FIXE"/>
    <n v="1.5"/>
    <s v="A-1"/>
    <m/>
    <n v="300.83999999999997"/>
    <n v="4902.55"/>
  </r>
  <r>
    <x v="0"/>
    <x v="29"/>
    <n v="1991"/>
    <s v="X Produits CDC"/>
    <s v="CONST 6 LOGTS.LE_x000a_PERCY 34"/>
    <s v="CDC"/>
    <n v="37874.129999999997"/>
    <n v="17664.12"/>
    <n v="9.42"/>
    <s v="A"/>
    <s v="V"/>
    <s v="LIVRET A"/>
    <n v="4.5640000000000001"/>
    <s v="V"/>
    <s v="LIVRET A"/>
    <n v="2.77"/>
    <s v="A-1"/>
    <m/>
    <n v="531.92999999999995"/>
    <n v="1539.26"/>
  </r>
  <r>
    <x v="0"/>
    <x v="29"/>
    <n v="1992"/>
    <s v="X Produits CDC"/>
    <s v="ACQ AMEL DE 9 LOGTS 10 R"/>
    <s v="CDC"/>
    <n v="247262.4"/>
    <n v="115555.22"/>
    <n v="8"/>
    <s v="A"/>
    <s v="V"/>
    <s v="LIVRET A"/>
    <n v="5.18"/>
    <s v="V"/>
    <s v="LIVRET A"/>
    <n v="3.55"/>
    <s v="A-1"/>
    <m/>
    <n v="4488.97"/>
    <n v="10894.42"/>
  </r>
  <r>
    <x v="0"/>
    <x v="29"/>
    <n v="1988"/>
    <s v="X Produits CDC"/>
    <s v="ACQ AMEL 1 LOGT 146 BD DA"/>
    <s v="CDC"/>
    <n v="76671.95"/>
    <n v="27240.63"/>
    <n v="6.5"/>
    <s v="A"/>
    <s v="V"/>
    <s v="LIVRET A"/>
    <n v="4.4640000000000004"/>
    <s v="V"/>
    <s v="LIVRET A"/>
    <n v="2.77"/>
    <s v="A-1"/>
    <m/>
    <n v="1257.43"/>
    <n v="3148.41"/>
  </r>
  <r>
    <x v="0"/>
    <x v="29"/>
    <n v="1988"/>
    <s v="X Produits CDC"/>
    <s v="CONST DE 8 LOGTS 343 B.DE"/>
    <s v="CDC"/>
    <n v="398864.25"/>
    <n v="141004.26999999999"/>
    <n v="6.25"/>
    <s v="A"/>
    <s v="V"/>
    <s v="LIVRET A"/>
    <n v="4.7119999999999997"/>
    <s v="V"/>
    <s v="LIVRET A"/>
    <n v="2.77"/>
    <s v="A-1"/>
    <m/>
    <n v="6639"/>
    <n v="16296.97"/>
  </r>
  <r>
    <x v="0"/>
    <x v="29"/>
    <n v="1987"/>
    <s v="X Produits CDC"/>
    <s v="CONST 2 LOGTS TRAVERSE DE"/>
    <s v="CDC"/>
    <n v="162128.92000000001"/>
    <n v="50063.11"/>
    <n v="5.17"/>
    <s v="A"/>
    <s v="V"/>
    <s v="LIVRET A"/>
    <n v="4.758"/>
    <s v="V"/>
    <s v="LIVRET A"/>
    <n v="2.77"/>
    <s v="A-1"/>
    <m/>
    <n v="2525.0100000000002"/>
    <n v="6937.12"/>
  </r>
  <r>
    <x v="0"/>
    <x v="29"/>
    <n v="1987"/>
    <s v="X Produits CDC"/>
    <s v="RUE DU SUD 7 LOGTS"/>
    <s v="CDC"/>
    <n v="287064.40000000002"/>
    <n v="89130.77"/>
    <n v="5.58"/>
    <s v="A"/>
    <s v="V"/>
    <s v="LIVRET A"/>
    <n v="3.92"/>
    <s v="V"/>
    <s v="LIVRET A"/>
    <n v="2.77"/>
    <s v="A-1"/>
    <m/>
    <n v="4355.47"/>
    <n v="12350.64"/>
  </r>
  <r>
    <x v="0"/>
    <x v="29"/>
    <n v="1986"/>
    <s v="X Produits CDC"/>
    <s v="ACQ AMEL 1_x000a_LOGEMENT SIS 5"/>
    <s v="CDC"/>
    <n v="42144.53"/>
    <n v="8980.24"/>
    <n v="4.42"/>
    <s v="A"/>
    <s v="V"/>
    <s v="LIVRET A"/>
    <n v="4.2190000000000003"/>
    <s v="V"/>
    <s v="LIVRET A"/>
    <n v="2.15"/>
    <s v="A-1"/>
    <m/>
    <n v="230.76"/>
    <n v="1752.57"/>
  </r>
  <r>
    <x v="0"/>
    <x v="29"/>
    <n v="2018"/>
    <s v="X Produits CDC"/>
    <s v="ST JOSEPH ILOT CENTRE r"/>
    <s v="CDC"/>
    <n v="288650"/>
    <n v="288650"/>
    <n v="59.58"/>
    <s v="A"/>
    <s v="V"/>
    <s v="LIVRET A"/>
    <n v="1.35"/>
    <s v="V"/>
    <s v="LIVRET A"/>
    <n v="1.35"/>
    <s v="A-1"/>
    <m/>
    <n v="0"/>
    <n v="0"/>
  </r>
  <r>
    <x v="0"/>
    <x v="29"/>
    <n v="2004"/>
    <s v="X Produits CDC"/>
    <s v="REHAB DE 67 LOGTS CANET"/>
    <s v="CDC"/>
    <n v="204736.81"/>
    <n v="17779.939999999999"/>
    <n v="0.33"/>
    <s v="A"/>
    <s v="V"/>
    <s v="LIVRET A"/>
    <n v="3.4260000000000002"/>
    <s v="V"/>
    <s v="LIVRET A"/>
    <n v="3.45"/>
    <s v="A-1"/>
    <m/>
    <n v="1203.31"/>
    <n v="17098.52"/>
  </r>
  <r>
    <x v="0"/>
    <x v="29"/>
    <n v="2003"/>
    <s v="X Produits CDC"/>
    <s v="ST BARTHELEMY REHAB 422"/>
    <s v="CDC"/>
    <n v="276600"/>
    <n v="23297.56"/>
    <n v="0.08"/>
    <s v="A"/>
    <s v="V"/>
    <s v="LIVRET A"/>
    <n v="3.8380000000000001"/>
    <s v="V"/>
    <s v="LIVRET A"/>
    <n v="3.45"/>
    <s v="A-1"/>
    <m/>
    <n v="1580.73"/>
    <n v="22520.59"/>
  </r>
  <r>
    <x v="0"/>
    <x v="29"/>
    <n v="1988"/>
    <s v="X Produits CDC"/>
    <s v="CONST 27 LOGTS CASERNE PE"/>
    <s v="CDC"/>
    <n v="1585888.1"/>
    <n v="563446.99"/>
    <n v="6.5"/>
    <s v="A"/>
    <s v="V"/>
    <s v="LIVRET A"/>
    <n v="4.4640000000000004"/>
    <s v="V"/>
    <s v="LIVRET A"/>
    <n v="2.77"/>
    <s v="A-1"/>
    <m/>
    <n v="26008.78"/>
    <n v="65121.97"/>
  </r>
  <r>
    <x v="0"/>
    <x v="29"/>
    <n v="1987"/>
    <s v="X Produits CDC"/>
    <s v="AMELIORATION D UN LOGEMEN"/>
    <s v="CDC"/>
    <n v="10343.67"/>
    <n v="3193.98"/>
    <n v="5.17"/>
    <s v="A"/>
    <s v="V"/>
    <s v="LIVRET A"/>
    <n v="4.758"/>
    <s v="V"/>
    <s v="LIVRET A"/>
    <n v="2.77"/>
    <s v="A-1"/>
    <m/>
    <n v="161.09"/>
    <n v="442.58"/>
  </r>
  <r>
    <x v="0"/>
    <x v="29"/>
    <n v="1995"/>
    <s v="X Produits CDC"/>
    <s v="MALON 107 109 rue_x000a_Benoit"/>
    <s v="CDC"/>
    <n v="3482314.08"/>
    <n v="1619176.89"/>
    <n v="9.67"/>
    <s v="A"/>
    <s v="V"/>
    <s v="LIVRET A"/>
    <n v="4.6189999999999998"/>
    <s v="V"/>
    <s v="LIVRET A"/>
    <n v="3.55"/>
    <s v="A-1"/>
    <m/>
    <n v="62278.09"/>
    <n v="135135.48000000001"/>
  </r>
  <r>
    <x v="0"/>
    <x v="29"/>
    <n v="1966"/>
    <s v="P"/>
    <s v="GROUPE LES CATALANS 144"/>
    <s v="CDC"/>
    <n v="367394.95"/>
    <n v="0"/>
    <n v="0"/>
    <s v="A"/>
    <s v="F"/>
    <s v="FIXE"/>
    <n v="1.9770000000000001"/>
    <s v="F"/>
    <s v="FIXE"/>
    <n v="2"/>
    <s v="A-1"/>
    <m/>
    <n v="224.11"/>
    <n v="11205.56"/>
  </r>
  <r>
    <x v="0"/>
    <x v="29"/>
    <n v="1989"/>
    <s v="X Produits CDC"/>
    <s v="ACQ AMEL 2 LOGTS.15 BD FE"/>
    <s v="CDC"/>
    <n v="120993.91"/>
    <n v="47801.97"/>
    <n v="7.67"/>
    <s v="A"/>
    <s v="V"/>
    <s v="LIVRET A"/>
    <n v="5.5590000000000002"/>
    <s v="V"/>
    <s v="LIVRET A"/>
    <n v="3.55"/>
    <s v="A-1"/>
    <m/>
    <n v="2977.38"/>
    <n v="4703.18"/>
  </r>
  <r>
    <x v="0"/>
    <x v="29"/>
    <n v="2013"/>
    <s v="X Produits CDC"/>
    <s v="VALBARELLE PSP 2013 R"/>
    <s v="CDC"/>
    <n v="1873000"/>
    <n v="1432278.06"/>
    <n v="12.92"/>
    <s v="A"/>
    <s v="V"/>
    <s v="LIVRET A"/>
    <n v="1.85"/>
    <s v="V"/>
    <s v="LIVRET A"/>
    <n v="1.85"/>
    <s v="A-1"/>
    <m/>
    <n v="28210.26"/>
    <n v="92601.07"/>
  </r>
  <r>
    <x v="0"/>
    <x v="29"/>
    <n v="2015"/>
    <s v="X Produits CDC"/>
    <s v="PSP 2013 2022 ST JUST E"/>
    <s v="CDC"/>
    <n v="765000"/>
    <n v="686154.14"/>
    <n v="21.75"/>
    <s v="A"/>
    <s v="V"/>
    <s v="LIVRET A"/>
    <n v="1.35"/>
    <s v="V"/>
    <s v="LIVRET A"/>
    <n v="1.35"/>
    <s v="A-1"/>
    <m/>
    <n v="9622.66"/>
    <n v="26635.16"/>
  </r>
  <r>
    <x v="0"/>
    <x v="29"/>
    <n v="2014"/>
    <s v="X Produits CDC"/>
    <s v="PSP 2014 RECONST_x000a_DE 12 GR"/>
    <s v="CDC"/>
    <n v="5000000"/>
    <n v="4535267.97"/>
    <n v="21"/>
    <s v="A"/>
    <s v="V"/>
    <s v="LIVRET A"/>
    <n v="1.611"/>
    <s v="V"/>
    <s v="LIVRET A"/>
    <n v="1.6"/>
    <s v="A-1"/>
    <m/>
    <n v="76152.53"/>
    <n v="158547.35999999999"/>
  </r>
  <r>
    <x v="0"/>
    <x v="29"/>
    <n v="2015"/>
    <s v="X Produits CDC"/>
    <s v="PSP 2014 RECONST_x000a_DE 12 GR"/>
    <s v="CDC"/>
    <n v="919000"/>
    <n v="889774.4"/>
    <n v="46"/>
    <s v="A"/>
    <s v="V"/>
    <s v="LIVRET A"/>
    <n v="1.6240000000000001"/>
    <s v="V"/>
    <s v="LIVRET A"/>
    <n v="1.6"/>
    <s v="A-1"/>
    <m/>
    <n v="14598.27"/>
    <n v="10019.31"/>
  </r>
  <r>
    <x v="0"/>
    <x v="29"/>
    <n v="2016"/>
    <s v="X Produits CDC"/>
    <s v="PSP 2015 L EDEN CONSTRU"/>
    <s v="CDC"/>
    <n v="3366723"/>
    <n v="3256273.9"/>
    <n v="37.75"/>
    <s v="A"/>
    <s v="V"/>
    <s v="LIVRET A"/>
    <n v="1.35"/>
    <s v="V"/>
    <s v="LIVRET A"/>
    <n v="1.35"/>
    <s v="A-1"/>
    <m/>
    <n v="44713.58"/>
    <n v="55843.28"/>
  </r>
  <r>
    <x v="0"/>
    <x v="29"/>
    <n v="2015"/>
    <s v="X Produits CDC"/>
    <s v="PSP 2013 2022 CONSTRUCT"/>
    <s v="CDC"/>
    <n v="6655154"/>
    <n v="6270282.8600000003"/>
    <n v="36.75"/>
    <s v="A"/>
    <s v="V"/>
    <s v="LIVRET A"/>
    <n v="1.35"/>
    <s v="V"/>
    <s v="LIVRET A"/>
    <n v="1.35"/>
    <s v="A-1"/>
    <m/>
    <n v="86404.01"/>
    <n v="130014.51"/>
  </r>
  <r>
    <x v="0"/>
    <x v="29"/>
    <n v="2017"/>
    <s v="X Produits CDC"/>
    <s v="LES IRIS r ehab de 57 l"/>
    <s v="CDC"/>
    <n v="908000"/>
    <n v="879545.35"/>
    <n v="23.08"/>
    <s v="A"/>
    <s v="V"/>
    <s v="LIVRET A"/>
    <n v="1.37"/>
    <s v="V"/>
    <s v="LIVRET A"/>
    <n v="1.35"/>
    <s v="A-1"/>
    <m/>
    <n v="12258"/>
    <n v="28454.65"/>
  </r>
  <r>
    <x v="0"/>
    <x v="29"/>
    <n v="2012"/>
    <s v="X Produits CDC"/>
    <s v="PSP LES JARDINS DE SAIN"/>
    <s v="CDC"/>
    <n v="174262"/>
    <n v="167281.78"/>
    <n v="43.5"/>
    <s v="A"/>
    <s v="V"/>
    <s v="LIVRET A"/>
    <n v="2.8479999999999999"/>
    <s v="V"/>
    <s v="LIVRET A"/>
    <n v="2.85"/>
    <s v="A-1"/>
    <m/>
    <n v="4805.2299999999996"/>
    <n v="1322.62"/>
  </r>
  <r>
    <x v="0"/>
    <x v="29"/>
    <n v="2017"/>
    <s v="X Produits CDC"/>
    <s v="LA VALBARELLE 353_x000a_lgts"/>
    <s v="CDC"/>
    <n v="1400000"/>
    <n v="1356223.69"/>
    <n v="23.67"/>
    <s v="A"/>
    <s v="V"/>
    <s v="LIVRET A"/>
    <n v="1.35"/>
    <s v="V"/>
    <s v="LIVRET A"/>
    <n v="1.35"/>
    <s v="A-1"/>
    <m/>
    <n v="18900"/>
    <n v="43776.31"/>
  </r>
  <r>
    <x v="0"/>
    <x v="29"/>
    <n v="2016"/>
    <s v="X Produits CDC"/>
    <s v="PSP 2016 2017 R_x000a_ehabili"/>
    <s v="CDC"/>
    <n v="211000"/>
    <n v="197679.35"/>
    <n v="22.83"/>
    <s v="A"/>
    <s v="V"/>
    <s v="LIVRET A"/>
    <n v="1.37"/>
    <s v="V"/>
    <s v="LIVRET A"/>
    <n v="1.35"/>
    <s v="A-1"/>
    <m/>
    <n v="2798.1"/>
    <n v="6728.75"/>
  </r>
  <r>
    <x v="0"/>
    <x v="29"/>
    <n v="2016"/>
    <s v="X Produits CDC"/>
    <s v="PSP 2015 2_x000a_Construction"/>
    <s v="CDC"/>
    <n v="3265843"/>
    <n v="3158863.41"/>
    <n v="37.33"/>
    <s v="A"/>
    <s v="V"/>
    <s v="LIVRET A"/>
    <n v="1.37"/>
    <s v="V"/>
    <s v="LIVRET A"/>
    <n v="1.35"/>
    <s v="A-1"/>
    <m/>
    <n v="44602.16"/>
    <n v="53783.05"/>
  </r>
  <r>
    <x v="0"/>
    <x v="29"/>
    <n v="2017"/>
    <s v="X Produits CDC"/>
    <s v="LES BLEUETS r ehab de 1"/>
    <s v="CDC"/>
    <n v="80000"/>
    <n v="77183.78"/>
    <n v="23.08"/>
    <s v="A"/>
    <s v="V"/>
    <s v="LIVRET A"/>
    <n v="0.50700000000000001"/>
    <s v="V"/>
    <s v="LIVRET A"/>
    <n v="0.5"/>
    <s v="A-1"/>
    <m/>
    <n v="400"/>
    <n v="2816.22"/>
  </r>
  <r>
    <x v="0"/>
    <x v="29"/>
    <n v="2017"/>
    <s v="X Produits CDC"/>
    <s v="LES BLEUETS r ehab de 1"/>
    <s v="CDC"/>
    <n v="382000"/>
    <n v="370028.99"/>
    <n v="23.08"/>
    <s v="A"/>
    <s v="V"/>
    <s v="LIVRET A"/>
    <n v="1.37"/>
    <s v="V"/>
    <s v="LIVRET A"/>
    <n v="1.35"/>
    <s v="A-1"/>
    <m/>
    <n v="5157"/>
    <n v="11971.01"/>
  </r>
  <r>
    <x v="0"/>
    <x v="29"/>
    <n v="2017"/>
    <s v="X Produits CDC"/>
    <s v="LES GENETS r ehab de 50"/>
    <s v="CDC"/>
    <n v="170000"/>
    <n v="164015.53"/>
    <n v="23.08"/>
    <s v="A"/>
    <s v="V"/>
    <s v="LIVRET A"/>
    <n v="0.50700000000000001"/>
    <s v="V"/>
    <s v="LIVRET A"/>
    <n v="0.5"/>
    <s v="A-1"/>
    <m/>
    <n v="850"/>
    <n v="5984.47"/>
  </r>
  <r>
    <x v="0"/>
    <x v="29"/>
    <n v="2017"/>
    <s v="X Produits CDC"/>
    <s v="PSP 2017_x000a_CAPELETTE 23 A"/>
    <s v="CDC"/>
    <n v="1611732"/>
    <n v="1582178.57"/>
    <n v="36.92"/>
    <s v="A"/>
    <s v="V"/>
    <s v="LIVRET A"/>
    <n v="1.37"/>
    <s v="V"/>
    <s v="LIVRET A"/>
    <n v="1.35"/>
    <s v="A-1"/>
    <m/>
    <n v="21758.38"/>
    <n v="29553.43"/>
  </r>
  <r>
    <x v="0"/>
    <x v="29"/>
    <n v="2016"/>
    <s v="X Produits CDC"/>
    <s v="PSP 2015 2 REHABILITATI"/>
    <s v="CDC"/>
    <n v="300500"/>
    <n v="281513.34000000003"/>
    <n v="22.08"/>
    <s v="A"/>
    <s v="V"/>
    <s v="LIVRET A"/>
    <n v="1.35"/>
    <s v="V"/>
    <s v="LIVRET A"/>
    <n v="1.35"/>
    <s v="A-1"/>
    <m/>
    <n v="3929.9"/>
    <n v="9590.39"/>
  </r>
  <r>
    <x v="0"/>
    <x v="29"/>
    <n v="2004"/>
    <s v="X Produits CDC"/>
    <s v="BD SALVATOR AMELIORATIO"/>
    <s v="CDC"/>
    <n v="39016.83"/>
    <n v="31937.34"/>
    <n v="21.5"/>
    <s v="A"/>
    <s v="V"/>
    <s v="LIVRET A"/>
    <n v="3.4460000000000002"/>
    <s v="V"/>
    <s v="LIVRET A"/>
    <n v="3.45"/>
    <s v="A-1"/>
    <m/>
    <n v="1131.49"/>
    <n v="859.53"/>
  </r>
  <r>
    <x v="0"/>
    <x v="29"/>
    <n v="1996"/>
    <s v="X Produits CDC"/>
    <s v="NATIONAL"/>
    <s v="CDC"/>
    <n v="33972.199999999997"/>
    <n v="16274.08"/>
    <n v="9.42"/>
    <s v="A"/>
    <s v="V"/>
    <s v="LIVRET A"/>
    <n v="4.7530000000000001"/>
    <s v="V"/>
    <s v="LIVRET A"/>
    <n v="4.05"/>
    <s v="A-1"/>
    <m/>
    <n v="710.62"/>
    <n v="1272.1600000000001"/>
  </r>
  <r>
    <x v="0"/>
    <x v="29"/>
    <n v="1993"/>
    <s v="X Produits CDC"/>
    <s v="ACQ AMEL 6 LOGTS 31 RUE"/>
    <s v="CDC"/>
    <n v="184116.34"/>
    <n v="90849.21"/>
    <n v="9.17"/>
    <s v="A"/>
    <s v="V"/>
    <s v="LIVRET A"/>
    <n v="5.0519999999999996"/>
    <s v="V"/>
    <s v="LIVRET A"/>
    <n v="3.55"/>
    <s v="A-1"/>
    <m/>
    <n v="3494.32"/>
    <n v="7582.21"/>
  </r>
  <r>
    <x v="0"/>
    <x v="29"/>
    <n v="1998"/>
    <s v="P"/>
    <s v="RESIDENCE GARIBALDI 1er"/>
    <s v="CEP"/>
    <n v="1463510.57"/>
    <n v="734488.53"/>
    <n v="8.67"/>
    <s v="A"/>
    <s v="F"/>
    <s v="FIXE"/>
    <n v="5.8920000000000003"/>
    <s v="F"/>
    <s v="FIXE"/>
    <n v="5.7"/>
    <s v="A-1"/>
    <m/>
    <n v="45355.67"/>
    <n v="61224.93"/>
  </r>
  <r>
    <x v="0"/>
    <x v="29"/>
    <n v="1994"/>
    <s v="X Produits CDC"/>
    <s v="CONS 124 LOGTS CROUS DE L"/>
    <s v="CDC"/>
    <n v="3152289.25"/>
    <n v="1605320.55"/>
    <n v="10.5"/>
    <s v="A"/>
    <s v="V"/>
    <s v="LIVRET A"/>
    <n v="4.585"/>
    <s v="V"/>
    <s v="LIVRET A"/>
    <n v="3.55"/>
    <s v="A-1"/>
    <m/>
    <n v="61241.8"/>
    <n v="119800.55"/>
  </r>
  <r>
    <x v="0"/>
    <x v="29"/>
    <n v="1993"/>
    <s v="X Produits CDC"/>
    <s v="CANADA 15 21 rue du Cana"/>
    <s v="CDC"/>
    <n v="1909593.92"/>
    <n v="1040598.21"/>
    <n v="11"/>
    <s v="A"/>
    <s v="V"/>
    <s v="LIVRET A"/>
    <n v="4.9820000000000002"/>
    <s v="V"/>
    <s v="LIVRET A"/>
    <n v="3.55"/>
    <s v="A-1"/>
    <m/>
    <n v="39426.85"/>
    <n v="70017.16"/>
  </r>
  <r>
    <x v="0"/>
    <x v="29"/>
    <n v="1995"/>
    <s v="P"/>
    <s v="LORETTE Zac de Saint Andr"/>
    <s v="Urcil"/>
    <n v="227149.04"/>
    <n v="38529.82"/>
    <n v="2.17"/>
    <s v="A"/>
    <s v="F"/>
    <s v="FIXE"/>
    <n v="1.5"/>
    <s v="F"/>
    <s v="FIXE"/>
    <n v="1.5"/>
    <s v="A-1"/>
    <m/>
    <n v="764.93"/>
    <n v="12465.53"/>
  </r>
  <r>
    <x v="0"/>
    <x v="29"/>
    <n v="1994"/>
    <s v="X Produits CDC"/>
    <s v="39 CH PETITE MALETTE A"/>
    <s v="CDC"/>
    <n v="127374.97"/>
    <n v="66275.88"/>
    <n v="10"/>
    <s v="A"/>
    <s v="V"/>
    <s v="LIVRET A"/>
    <n v="5.0519999999999996"/>
    <s v="V"/>
    <s v="LIVRET A"/>
    <n v="3.55"/>
    <s v="A-1"/>
    <m/>
    <n v="2528.38"/>
    <n v="4945.9799999999996"/>
  </r>
  <r>
    <x v="0"/>
    <x v="29"/>
    <n v="1987"/>
    <s v="X Produits CDC"/>
    <s v="34 D DE MAILLANE CONST"/>
    <s v="CDC"/>
    <n v="363414.83"/>
    <n v="112217.35"/>
    <n v="5.33"/>
    <s v="A"/>
    <s v="V"/>
    <s v="LIVRET A"/>
    <n v="4.758"/>
    <s v="V"/>
    <s v="LIVRET A"/>
    <n v="2.77"/>
    <s v="A-1"/>
    <m/>
    <n v="5505.44"/>
    <n v="15549.69"/>
  </r>
  <r>
    <x v="0"/>
    <x v="29"/>
    <n v="2001"/>
    <s v="X Produits CDC"/>
    <s v="FRAIS VALLON 22 EME TRANC"/>
    <s v="CDC"/>
    <n v="405471.55"/>
    <n v="97726.28"/>
    <n v="3"/>
    <s v="A"/>
    <s v="V"/>
    <s v="LIVRET A"/>
    <n v="2.988"/>
    <s v="V"/>
    <s v="LIVRET A"/>
    <n v="2.25"/>
    <s v="A-1"/>
    <m/>
    <n v="2718.65"/>
    <n v="23102.47"/>
  </r>
  <r>
    <x v="0"/>
    <x v="29"/>
    <n v="1983"/>
    <s v="X Produits CDC"/>
    <s v="CONST 125 LOGTS CH DU ROY"/>
    <s v="CDC"/>
    <n v="366465.03"/>
    <n v="43077.21"/>
    <n v="1.42"/>
    <s v="A"/>
    <s v="V"/>
    <s v="LIVRET A"/>
    <n v="5.2039999999999997"/>
    <s v="V"/>
    <s v="LIVRET A"/>
    <n v="3.55"/>
    <s v="A-1"/>
    <m/>
    <n v="4329.59"/>
    <n v="19926.47"/>
  </r>
  <r>
    <x v="0"/>
    <x v="29"/>
    <n v="1988"/>
    <s v="X Produits CDC"/>
    <s v="ACQ AMEL 1 LOGT 13 BD DES"/>
    <s v="CDC"/>
    <n v="66853.77"/>
    <n v="23633.77"/>
    <n v="6.25"/>
    <s v="A"/>
    <s v="V"/>
    <s v="LIVRET A"/>
    <n v="4.7119999999999997"/>
    <s v="V"/>
    <s v="LIVRET A"/>
    <n v="2.77"/>
    <s v="A-1"/>
    <m/>
    <n v="1112.77"/>
    <n v="2731.54"/>
  </r>
  <r>
    <x v="0"/>
    <x v="29"/>
    <n v="1988"/>
    <s v="X Produits CDC"/>
    <s v="CONST 19 LOGTS 343 BD STE"/>
    <s v="CDC"/>
    <n v="955159.56"/>
    <n v="337662.68"/>
    <n v="6.25"/>
    <s v="A"/>
    <s v="V"/>
    <s v="LIVRET A"/>
    <n v="4.7119999999999997"/>
    <s v="V"/>
    <s v="LIVRET A"/>
    <n v="2.77"/>
    <s v="A-1"/>
    <m/>
    <n v="15898.4"/>
    <n v="39026.32"/>
  </r>
  <r>
    <x v="0"/>
    <x v="29"/>
    <n v="1987"/>
    <s v="X Produits CDC"/>
    <s v="ACQ AMEL 2 LOGTS.3 RUE D"/>
    <s v="CDC"/>
    <n v="25916.33"/>
    <n v="8046.79"/>
    <n v="5.92"/>
    <s v="A"/>
    <s v="V"/>
    <s v="LIVRET A"/>
    <n v="4.7590000000000003"/>
    <s v="V"/>
    <s v="LIVRET A"/>
    <n v="2.77"/>
    <s v="A-1"/>
    <m/>
    <n v="393.22"/>
    <n v="1115.02"/>
  </r>
  <r>
    <x v="0"/>
    <x v="29"/>
    <n v="1986"/>
    <s v="X Produits CDC"/>
    <s v="ACQ AMEL 38 LOGTS LAMOTT"/>
    <s v="CDC"/>
    <n v="463391.66"/>
    <n v="122210.44"/>
    <n v="4.67"/>
    <s v="A"/>
    <s v="V"/>
    <s v="LIVRET A"/>
    <n v="4.8010000000000002"/>
    <s v="V"/>
    <s v="LIVRET A"/>
    <n v="2.77"/>
    <s v="A-1"/>
    <m/>
    <n v="6492.05"/>
    <n v="20878.32"/>
  </r>
  <r>
    <x v="0"/>
    <x v="29"/>
    <n v="1988"/>
    <s v="X Produits CDC"/>
    <s v="ACQ AMEL 7_x000a_LOGTS.SUR 15 S"/>
    <s v="CDC"/>
    <n v="333638.49"/>
    <n v="117946.03"/>
    <n v="6.25"/>
    <s v="A"/>
    <s v="V"/>
    <s v="LIVRET A"/>
    <n v="4.7119999999999997"/>
    <s v="V"/>
    <s v="LIVRET A"/>
    <n v="2.77"/>
    <s v="A-1"/>
    <m/>
    <n v="5553.34"/>
    <n v="13631.94"/>
  </r>
  <r>
    <x v="0"/>
    <x v="29"/>
    <n v="1987"/>
    <s v="X Produits CDC"/>
    <s v="CONSTR 14 LOGTS.42 RUE SA"/>
    <s v="CDC"/>
    <n v="277312.38"/>
    <n v="86102.85"/>
    <n v="5.67"/>
    <s v="A"/>
    <s v="V"/>
    <s v="LIVRET A"/>
    <n v="4.7590000000000003"/>
    <s v="V"/>
    <s v="LIVRET A"/>
    <n v="2.77"/>
    <s v="A-1"/>
    <m/>
    <n v="4207.5"/>
    <n v="11931.07"/>
  </r>
  <r>
    <x v="0"/>
    <x v="29"/>
    <n v="1968"/>
    <s v="P"/>
    <s v="GROUPES LES CEDRES 486 LO"/>
    <s v="CDC"/>
    <n v="1015834.88"/>
    <n v="0"/>
    <n v="0"/>
    <s v="A"/>
    <s v="F"/>
    <s v="FIXE"/>
    <n v="0"/>
    <s v="F"/>
    <s v="FIXE"/>
    <n v="4"/>
    <s v="A-1"/>
    <m/>
    <n v="1091.93"/>
    <n v="27298.2"/>
  </r>
  <r>
    <x v="0"/>
    <x v="29"/>
    <n v="1996"/>
    <s v="X Produits CDC"/>
    <s v="ACADEMIE 1A rue de l Aca"/>
    <s v="CDC"/>
    <n v="409039.77"/>
    <n v="221989.46"/>
    <n v="12.08"/>
    <s v="A"/>
    <s v="V"/>
    <s v="LIVRET A"/>
    <n v="4.9109999999999996"/>
    <s v="V"/>
    <s v="LIVRET A"/>
    <n v="3.55"/>
    <s v="A-1"/>
    <m/>
    <n v="8362.06"/>
    <n v="13561.4"/>
  </r>
  <r>
    <x v="0"/>
    <x v="29"/>
    <n v="1981"/>
    <s v="X Produits CDC"/>
    <s v="ZAC PLAGE DU PRADO 74 L"/>
    <s v="CDC"/>
    <n v="213499.21"/>
    <n v="0"/>
    <n v="0"/>
    <s v="A"/>
    <s v="V"/>
    <s v="LIVRET A"/>
    <n v="5.1459999999999999"/>
    <s v="V"/>
    <s v="LIVRET A"/>
    <n v="3.55"/>
    <s v="A-1"/>
    <m/>
    <n v="871.02"/>
    <n v="13465.6"/>
  </r>
  <r>
    <x v="0"/>
    <x v="29"/>
    <n v="1984"/>
    <s v="X Produits CDC"/>
    <s v="CONST 9 LOGTS LA GROTTE R"/>
    <s v="CDC"/>
    <n v="393665.59"/>
    <n v="68024.490000000005"/>
    <n v="2.42"/>
    <s v="A"/>
    <s v="V"/>
    <s v="LIVRET A"/>
    <n v="5.15"/>
    <s v="V"/>
    <s v="LIVRET A"/>
    <n v="3.8"/>
    <s v="A-1"/>
    <m/>
    <n v="5630.45"/>
    <n v="20431.55"/>
  </r>
  <r>
    <x v="0"/>
    <x v="29"/>
    <n v="1966"/>
    <s v="P"/>
    <s v="LA VALBARELLE I 201 LOG"/>
    <s v="CDC"/>
    <n v="202306.83"/>
    <n v="0"/>
    <n v="0"/>
    <s v="A"/>
    <s v="F"/>
    <s v="FIXE"/>
    <n v="1.9770000000000001"/>
    <s v="F"/>
    <s v="FIXE"/>
    <n v="2"/>
    <s v="A-1"/>
    <m/>
    <n v="123.4"/>
    <n v="6170.22"/>
  </r>
  <r>
    <x v="0"/>
    <x v="29"/>
    <n v="2013"/>
    <s v="X Produits CDC"/>
    <s v="SAINT CHARLES PSP 2013"/>
    <s v="CDC"/>
    <n v="812000"/>
    <n v="751066.95"/>
    <n v="34.92"/>
    <s v="A"/>
    <s v="V"/>
    <s v="LIVRET A"/>
    <n v="1.85"/>
    <s v="V"/>
    <s v="LIVRET A"/>
    <n v="1.85"/>
    <s v="A-1"/>
    <m/>
    <n v="14133.48"/>
    <n v="12905.09"/>
  </r>
  <r>
    <x v="0"/>
    <x v="29"/>
    <n v="2015"/>
    <s v="X Produits CDC"/>
    <s v="PSP 2013 2022 CONSTRUCT"/>
    <s v="CDC"/>
    <n v="291516"/>
    <n v="271801.34000000003"/>
    <n v="36.75"/>
    <s v="A"/>
    <s v="V"/>
    <s v="LIVRET A"/>
    <n v="0.55000000000000004"/>
    <s v="V"/>
    <s v="LIVRET A"/>
    <n v="0.55000000000000004"/>
    <s v="A-1"/>
    <m/>
    <n v="1531.25"/>
    <n v="6607.63"/>
  </r>
  <r>
    <x v="0"/>
    <x v="29"/>
    <n v="2015"/>
    <s v="X Produits CDC"/>
    <s v="PSP 2013 2022 CONSTRUCT"/>
    <s v="CDC"/>
    <n v="438150"/>
    <n v="422835.05"/>
    <n v="56.75"/>
    <s v="A"/>
    <s v="V"/>
    <s v="LIVRET A"/>
    <n v="1.19"/>
    <s v="V"/>
    <s v="LIVRET A"/>
    <n v="1.19"/>
    <s v="A-1"/>
    <m/>
    <n v="5093.21"/>
    <n v="5165.49"/>
  </r>
  <r>
    <x v="0"/>
    <x v="29"/>
    <n v="2012"/>
    <s v="X Produits CDC"/>
    <s v="PSP LES JARDINS DE SAIN"/>
    <s v="CDC"/>
    <n v="1008137"/>
    <n v="937149.51"/>
    <n v="33.5"/>
    <s v="A"/>
    <s v="V"/>
    <s v="LIVRET A"/>
    <n v="2.8479999999999999"/>
    <s v="V"/>
    <s v="LIVRET A"/>
    <n v="2.85"/>
    <s v="A-1"/>
    <m/>
    <n v="27084.31"/>
    <n v="13177.19"/>
  </r>
  <r>
    <x v="0"/>
    <x v="29"/>
    <n v="2012"/>
    <s v="X Produits CDC"/>
    <s v="PSP LES JARDINS DE SAIN"/>
    <s v="CDC"/>
    <n v="471154"/>
    <n v="452281.5"/>
    <n v="43.5"/>
    <s v="A"/>
    <s v="V"/>
    <s v="LIVRET A"/>
    <n v="2.8479999999999999"/>
    <s v="V"/>
    <s v="LIVRET A"/>
    <n v="2.85"/>
    <s v="A-1"/>
    <m/>
    <n v="12991.94"/>
    <n v="3575.99"/>
  </r>
  <r>
    <x v="0"/>
    <x v="29"/>
    <n v="2012"/>
    <s v="X Produits CDC"/>
    <s v="PSP HAUT SAINT JOSEPH"/>
    <s v="CDC"/>
    <n v="107000"/>
    <n v="102714.02"/>
    <n v="43.5"/>
    <s v="A"/>
    <s v="V"/>
    <s v="LIVRET A"/>
    <n v="2.8479999999999999"/>
    <s v="V"/>
    <s v="LIVRET A"/>
    <n v="2.85"/>
    <s v="A-1"/>
    <m/>
    <n v="2950.49"/>
    <n v="812.12"/>
  </r>
  <r>
    <x v="0"/>
    <x v="29"/>
    <n v="2015"/>
    <s v="X Produits CDC"/>
    <s v="PSP 2014 acquisition en"/>
    <s v="CDC"/>
    <n v="306000"/>
    <n v="287530.77"/>
    <n v="36.92"/>
    <s v="A"/>
    <s v="V"/>
    <s v="LIVRET A"/>
    <n v="0.55000000000000004"/>
    <s v="V"/>
    <s v="LIVRET A"/>
    <n v="0.55000000000000004"/>
    <s v="A-1"/>
    <m/>
    <n v="1615.68"/>
    <n v="6229.1"/>
  </r>
  <r>
    <x v="0"/>
    <x v="29"/>
    <n v="2016"/>
    <s v="X Produits CDC"/>
    <s v="PSP 2016 2017 R_x000a_ehabili"/>
    <s v="CDC"/>
    <n v="514000"/>
    <n v="465302.47"/>
    <n v="15.83"/>
    <s v="A"/>
    <s v="V"/>
    <s v="LIVRET A"/>
    <n v="1.37"/>
    <s v="V"/>
    <s v="LIVRET A"/>
    <n v="1.35"/>
    <s v="A-1"/>
    <m/>
    <n v="6803.72"/>
    <n v="24541.47"/>
  </r>
  <r>
    <x v="0"/>
    <x v="29"/>
    <n v="2010"/>
    <s v="X Produits CDC"/>
    <s v="SALENGRO CONST 35 LOGTS"/>
    <s v="CDC"/>
    <n v="144500"/>
    <n v="139186.82"/>
    <n v="41.67"/>
    <s v="A"/>
    <s v="V"/>
    <s v="LIVRET A"/>
    <n v="2.3479999999999999"/>
    <s v="V"/>
    <s v="LIVRET A"/>
    <n v="2.85"/>
    <s v="A-1"/>
    <m/>
    <n v="3989.56"/>
    <n v="797.89"/>
  </r>
  <r>
    <x v="0"/>
    <x v="29"/>
    <n v="2010"/>
    <s v="X Produits CDC"/>
    <s v="RESIDENCE DU PARC CANTINI"/>
    <s v="CDC"/>
    <n v="1830000"/>
    <n v="1682398.49"/>
    <n v="31.67"/>
    <s v="A"/>
    <s v="V"/>
    <s v="LIVRET A"/>
    <n v="2.3479999999999999"/>
    <s v="V"/>
    <s v="LIVRET A"/>
    <n v="2.85"/>
    <s v="A-1"/>
    <m/>
    <n v="48560.52"/>
    <n v="21479.54"/>
  </r>
  <r>
    <x v="0"/>
    <x v="29"/>
    <n v="2010"/>
    <s v="X Produits CDC"/>
    <s v="ST THEODORE OM REHAB 22"/>
    <s v="CDC"/>
    <n v="2640000"/>
    <n v="1324890.8999999999"/>
    <n v="6.25"/>
    <s v="A"/>
    <s v="F"/>
    <s v="FIXE"/>
    <n v="1.8839999999999999"/>
    <s v="F"/>
    <s v="FIXE"/>
    <n v="1.9"/>
    <s v="A-1"/>
    <m/>
    <n v="28505.9"/>
    <n v="175419.41"/>
  </r>
  <r>
    <x v="0"/>
    <x v="29"/>
    <n v="2009"/>
    <s v="X Produits CDC"/>
    <s v="PETIT SEMINAIRE REHAB 1"/>
    <s v="CDC"/>
    <n v="277000"/>
    <n v="179114.63"/>
    <n v="10.75"/>
    <s v="A"/>
    <s v="V"/>
    <s v="LIVRET A"/>
    <n v="1.9490000000000001"/>
    <s v="V"/>
    <s v="LIVRET A"/>
    <n v="2.5"/>
    <s v="A-1"/>
    <m/>
    <n v="4789.8999999999996"/>
    <n v="12481.42"/>
  </r>
  <r>
    <x v="0"/>
    <x v="29"/>
    <n v="2009"/>
    <s v="X Produits CDC"/>
    <s v="LAVANDES FRAIS VALLON S"/>
    <s v="CDC"/>
    <n v="1278000"/>
    <n v="762289.59"/>
    <n v="8.75"/>
    <s v="A"/>
    <s v="V"/>
    <s v="LIVRET A"/>
    <n v="2.2930000000000001"/>
    <s v="V"/>
    <s v="LIVRET A"/>
    <n v="2.85"/>
    <s v="A-1"/>
    <m/>
    <n v="23630.71"/>
    <n v="66858.05"/>
  </r>
  <r>
    <x v="0"/>
    <x v="29"/>
    <n v="2009"/>
    <s v="X Produits CDC"/>
    <s v="LA VERDIERE CONST 18 LO"/>
    <s v="CDC"/>
    <n v="1087000"/>
    <n v="1002032.58"/>
    <n v="30.75"/>
    <s v="A"/>
    <s v="V"/>
    <s v="LIVRET A"/>
    <n v="2.3210000000000002"/>
    <s v="V"/>
    <s v="LIVRET A"/>
    <n v="2.85"/>
    <s v="A-1"/>
    <m/>
    <n v="28867.59"/>
    <n v="10865.39"/>
  </r>
  <r>
    <x v="0"/>
    <x v="29"/>
    <n v="2008"/>
    <s v="X Produits CDC"/>
    <s v="SALENGRO ET ST JOSEPH C"/>
    <s v="CDC"/>
    <n v="251500"/>
    <n v="226780.9"/>
    <n v="39.58"/>
    <s v="A"/>
    <s v="V"/>
    <s v="LIVRET A"/>
    <n v="4.2969999999999997"/>
    <s v="V"/>
    <s v="LIVRET A"/>
    <n v="3.05"/>
    <s v="A-1"/>
    <m/>
    <n v="7004.83"/>
    <n v="2885.71"/>
  </r>
  <r>
    <x v="0"/>
    <x v="29"/>
    <n v="2008"/>
    <s v="X Produits CDC"/>
    <s v="LES LAURIERS FRAIS VALLO"/>
    <s v="CDC"/>
    <n v="1394000"/>
    <n v="959193.27"/>
    <n v="14.58"/>
    <s v="A"/>
    <s v="V"/>
    <s v="LIVRET A"/>
    <n v="4.2960000000000003"/>
    <s v="V"/>
    <s v="LIVRET A"/>
    <n v="3.05"/>
    <s v="A-1"/>
    <m/>
    <n v="30776.22"/>
    <n v="49862.98"/>
  </r>
  <r>
    <x v="0"/>
    <x v="29"/>
    <n v="2004"/>
    <s v="X Produits CDC"/>
    <s v="GROTTE ROLLAND REHAB 5e"/>
    <s v="CDC"/>
    <n v="841490"/>
    <n v="144398.45000000001"/>
    <n v="1.08"/>
    <s v="A"/>
    <s v="V"/>
    <s v="LIVRET A"/>
    <n v="3.9649999999999999"/>
    <s v="V"/>
    <s v="LIVRET A"/>
    <n v="3.45"/>
    <s v="A-1"/>
    <m/>
    <n v="7329.94"/>
    <n v="68063.539999999994"/>
  </r>
  <r>
    <x v="0"/>
    <x v="29"/>
    <n v="2003"/>
    <s v="P"/>
    <s v="PETIT SEMINAIRE 9e TRAN"/>
    <s v="CDC"/>
    <n v="234879.09"/>
    <n v="18901.3"/>
    <n v="0"/>
    <s v="A"/>
    <s v="F"/>
    <s v="FIXE"/>
    <n v="2.871"/>
    <s v="F"/>
    <s v="FIXE"/>
    <n v="2.5"/>
    <s v="A-1"/>
    <m/>
    <n v="933.54"/>
    <n v="18440.32"/>
  </r>
  <r>
    <x v="0"/>
    <x v="29"/>
    <n v="1999"/>
    <s v="X Produits CDC"/>
    <s v="Anatole de la Forge et Jo"/>
    <s v="CDC"/>
    <n v="21443.78"/>
    <n v="11648.52"/>
    <n v="12.42"/>
    <s v="A"/>
    <s v="V"/>
    <s v="LIVRET A"/>
    <n v="4.2759999999999998"/>
    <s v="V"/>
    <s v="LIVRET A"/>
    <n v="3.55"/>
    <s v="A-1"/>
    <m/>
    <n v="438.8"/>
    <n v="711.94"/>
  </r>
  <r>
    <x v="0"/>
    <x v="29"/>
    <n v="1992"/>
    <s v="X Produits CDC"/>
    <s v="CONST DE 6 LOGTS.GRP LAM"/>
    <s v="CDC"/>
    <n v="229896.01"/>
    <n v="105800.51"/>
    <n v="8.08"/>
    <s v="A"/>
    <s v="V"/>
    <s v="LIVRET A"/>
    <n v="5.18"/>
    <s v="V"/>
    <s v="LIVRET A"/>
    <n v="3.55"/>
    <s v="A-1"/>
    <m/>
    <n v="4110.0200000000004"/>
    <n v="9974.76"/>
  </r>
  <r>
    <x v="0"/>
    <x v="29"/>
    <n v="1991"/>
    <s v="X Produits CDC"/>
    <s v="ACQ AMEL 3 LOGTS;25 BD.NA"/>
    <s v="CDC"/>
    <n v="29819.18"/>
    <n v="11625.83"/>
    <n v="7.58"/>
    <s v="A"/>
    <s v="V"/>
    <s v="LIVRET A"/>
    <n v="5.18"/>
    <s v="V"/>
    <s v="LIVRET A"/>
    <n v="3.55"/>
    <s v="A-1"/>
    <m/>
    <n v="457.22"/>
    <n v="1253.6300000000001"/>
  </r>
  <r>
    <x v="0"/>
    <x v="29"/>
    <n v="1994"/>
    <s v="X Produits CDC"/>
    <s v="ACQ AMEL 51 LOGTS TRAVERS"/>
    <s v="CDC"/>
    <n v="2332042.9500000002"/>
    <n v="1178185.6000000001"/>
    <n v="10.5"/>
    <s v="A"/>
    <s v="V"/>
    <s v="LIVRET A"/>
    <n v="4.585"/>
    <s v="V"/>
    <s v="LIVRET A"/>
    <n v="3.55"/>
    <s v="A-1"/>
    <m/>
    <n v="44946.92"/>
    <n v="87924.67"/>
  </r>
  <r>
    <x v="0"/>
    <x v="29"/>
    <n v="1996"/>
    <s v="X Produits CDC"/>
    <s v="SAINT SAUVEUR 59_x000a_chemin d"/>
    <s v="CDC"/>
    <n v="2173999.21"/>
    <n v="1110139.3400000001"/>
    <n v="10"/>
    <s v="A"/>
    <s v="V"/>
    <s v="LIVRET A"/>
    <n v="4.5350000000000001"/>
    <s v="V"/>
    <s v="LIVRET A"/>
    <n v="4.05"/>
    <s v="A-1"/>
    <m/>
    <n v="48083.75"/>
    <n v="77113.820000000007"/>
  </r>
  <r>
    <x v="0"/>
    <x v="29"/>
    <n v="1996"/>
    <s v="C"/>
    <s v="UC 15 16eme emp : 1_x000a_284"/>
    <s v="CDC"/>
    <n v="195807.5"/>
    <n v="94464.04"/>
    <n v="10.58"/>
    <s v="A"/>
    <s v="V"/>
    <s v="LIVRET A"/>
    <n v="3.145"/>
    <s v="V"/>
    <s v="LIVRET A"/>
    <n v="3.05"/>
    <s v="A-1"/>
    <m/>
    <n v="3102.54"/>
    <n v="7258.64"/>
  </r>
  <r>
    <x v="0"/>
    <x v="29"/>
    <n v="1994"/>
    <s v="P"/>
    <s v="LORETTE Zac st Andr e 15e"/>
    <s v="Urcil"/>
    <n v="381122.54"/>
    <n v="64647.3"/>
    <n v="2.83"/>
    <s v="A"/>
    <s v="F"/>
    <s v="FIXE"/>
    <n v="1.5"/>
    <s v="F"/>
    <s v="FIXE"/>
    <n v="1.5"/>
    <s v="A-1"/>
    <m/>
    <n v="1283.44"/>
    <n v="20915.32"/>
  </r>
  <r>
    <x v="0"/>
    <x v="29"/>
    <n v="1994"/>
    <s v="X Produits CDC"/>
    <s v="ACQ AMEL 3LGTS PLA 88 RUE"/>
    <s v="CDC"/>
    <n v="169640.54"/>
    <n v="86104.19"/>
    <n v="10.42"/>
    <s v="A"/>
    <s v="V"/>
    <s v="LIVRET A"/>
    <n v="4.9820000000000002"/>
    <s v="V"/>
    <s v="LIVRET A"/>
    <n v="3.55"/>
    <s v="A-1"/>
    <m/>
    <n v="3284.81"/>
    <n v="6425.71"/>
  </r>
  <r>
    <x v="0"/>
    <x v="29"/>
    <n v="1994"/>
    <s v="X Produits CDC"/>
    <s v="SAINT LOUIS 224_x000a_route Na"/>
    <s v="CDC"/>
    <n v="80625.710000000006"/>
    <n v="43487.87"/>
    <n v="11.42"/>
    <s v="A"/>
    <s v="V"/>
    <s v="LIVRET A"/>
    <n v="4.9109999999999996"/>
    <s v="V"/>
    <s v="LIVRET A"/>
    <n v="3.55"/>
    <s v="A-1"/>
    <m/>
    <n v="1647.7"/>
    <n v="2926.1"/>
  </r>
  <r>
    <x v="0"/>
    <x v="29"/>
    <n v="1989"/>
    <s v="X Produits CDC"/>
    <s v="ACQ AMEL 4 LOGTS; 58 RUED"/>
    <s v="CDC"/>
    <n v="82964.58"/>
    <n v="33161.4"/>
    <n v="7.75"/>
    <s v="A"/>
    <s v="V"/>
    <s v="LIVRET A"/>
    <n v="5.5640000000000001"/>
    <s v="V"/>
    <s v="LIVRET A"/>
    <n v="3.55"/>
    <s v="A-1"/>
    <m/>
    <n v="2065.4899999999998"/>
    <n v="3262.71"/>
  </r>
  <r>
    <x v="0"/>
    <x v="29"/>
    <n v="1988"/>
    <s v="X Produits CDC"/>
    <s v="CONST 5 LOGTS 343 BD STE"/>
    <s v="CDC"/>
    <n v="259693.39"/>
    <n v="91805.38"/>
    <n v="6.25"/>
    <s v="A"/>
    <s v="V"/>
    <s v="LIVRET A"/>
    <n v="4.7119999999999997"/>
    <s v="V"/>
    <s v="LIVRET A"/>
    <n v="2.77"/>
    <s v="A-1"/>
    <m/>
    <n v="4322.54"/>
    <n v="10610.66"/>
  </r>
  <r>
    <x v="0"/>
    <x v="29"/>
    <n v="1975"/>
    <s v="P"/>
    <s v="GROUPE LES OLIVIERS 43 LO"/>
    <s v="CDC"/>
    <n v="47975.71"/>
    <n v="2741.5"/>
    <n v="1.5"/>
    <s v="A"/>
    <s v="F"/>
    <s v="FIXE"/>
    <n v="0.86899999999999999"/>
    <s v="F"/>
    <s v="FIXE"/>
    <n v="1"/>
    <s v="A-1"/>
    <m/>
    <n v="40.92"/>
    <n v="1350.42"/>
  </r>
  <r>
    <x v="0"/>
    <x v="29"/>
    <n v="1975"/>
    <s v="P"/>
    <s v="GROUPE LES CAILLOLS 340 L"/>
    <s v="CDC"/>
    <n v="77367.88"/>
    <n v="4462.82"/>
    <n v="1.25"/>
    <s v="A"/>
    <s v="F"/>
    <s v="FIXE"/>
    <n v="0.82299999999999995"/>
    <s v="F"/>
    <s v="FIXE"/>
    <n v="1"/>
    <s v="A-1"/>
    <m/>
    <n v="66.61"/>
    <n v="2198.34"/>
  </r>
  <r>
    <x v="0"/>
    <x v="29"/>
    <n v="1974"/>
    <s v="P"/>
    <s v="GROUPE LES CAILLOLS 340 L"/>
    <s v="CDC"/>
    <n v="119138.91"/>
    <n v="3453.3"/>
    <n v="0.5"/>
    <s v="A"/>
    <s v="F"/>
    <s v="FIXE"/>
    <n v="0.84899999999999998"/>
    <s v="F"/>
    <s v="FIXE"/>
    <n v="1"/>
    <s v="A-1"/>
    <m/>
    <n v="68.72"/>
    <n v="3419.07"/>
  </r>
  <r>
    <x v="0"/>
    <x v="29"/>
    <n v="1987"/>
    <s v="X Produits CDC"/>
    <s v="ACQ AMEL 1 LOGT.16 BD.DE"/>
    <s v="CDC"/>
    <n v="60979.61"/>
    <n v="18933.59"/>
    <n v="5.92"/>
    <s v="A"/>
    <s v="V"/>
    <s v="LIVRET A"/>
    <n v="4.7590000000000003"/>
    <s v="V"/>
    <s v="LIVRET A"/>
    <n v="2.77"/>
    <s v="A-1"/>
    <m/>
    <n v="925.21"/>
    <n v="2623.58"/>
  </r>
  <r>
    <x v="0"/>
    <x v="29"/>
    <n v="1989"/>
    <s v="X Produits CDC"/>
    <s v="CONST 45 LOGTS.LA GROTTE"/>
    <s v="CDC"/>
    <n v="207655.99"/>
    <n v="82304.75"/>
    <n v="7.17"/>
    <s v="A"/>
    <s v="V"/>
    <s v="LIVRET A"/>
    <n v="4.6639999999999997"/>
    <s v="V"/>
    <s v="LIVRET A"/>
    <n v="2.77"/>
    <s v="A-1"/>
    <m/>
    <n v="3663.48"/>
    <n v="8097.88"/>
  </r>
  <r>
    <x v="0"/>
    <x v="29"/>
    <n v="1984"/>
    <s v="X Produits CDC"/>
    <s v="VILLA CHANTEREINE TSE DE"/>
    <s v="CDC"/>
    <n v="129965.68"/>
    <n v="22457.759999999998"/>
    <n v="2.42"/>
    <s v="A"/>
    <s v="V"/>
    <s v="LIVRET A"/>
    <n v="5.1719999999999997"/>
    <s v="V"/>
    <s v="LIVRET A"/>
    <n v="3.55"/>
    <s v="A-1"/>
    <m/>
    <n v="1692.79"/>
    <n v="6745.32"/>
  </r>
  <r>
    <x v="0"/>
    <x v="29"/>
    <n v="1984"/>
    <s v="X Produits CDC"/>
    <s v="REHAB 6_x000a_LOGEMENTS SIS 279"/>
    <s v="CDC"/>
    <n v="127904.73"/>
    <n v="22101.64"/>
    <n v="2.42"/>
    <s v="A"/>
    <s v="V"/>
    <s v="LIVRET A"/>
    <n v="5.1719999999999997"/>
    <s v="V"/>
    <s v="LIVRET A"/>
    <n v="3.55"/>
    <s v="A-1"/>
    <m/>
    <n v="1665.94"/>
    <n v="6638.36"/>
  </r>
  <r>
    <x v="0"/>
    <x v="29"/>
    <n v="1988"/>
    <s v="X Produits CDC"/>
    <s v="CONST 9 LOGTS. CASERNE PE"/>
    <s v="CDC"/>
    <n v="495060.96"/>
    <n v="175011.20000000001"/>
    <n v="6.17"/>
    <s v="A"/>
    <s v="V"/>
    <s v="LIVRET A"/>
    <n v="4.7119999999999997"/>
    <s v="V"/>
    <s v="LIVRET A"/>
    <n v="2.77"/>
    <s v="A-1"/>
    <m/>
    <n v="8240.18"/>
    <n v="20227.41"/>
  </r>
  <r>
    <x v="0"/>
    <x v="29"/>
    <n v="1987"/>
    <s v="X Produits CDC"/>
    <s v="ACQ AMEL 2 LOGTS 269 BD"/>
    <s v="CDC"/>
    <n v="39374.839999999997"/>
    <n v="12158.39"/>
    <n v="5.17"/>
    <s v="A"/>
    <s v="V"/>
    <s v="LIVRET A"/>
    <n v="4.758"/>
    <s v="V"/>
    <s v="LIVRET A"/>
    <n v="2.77"/>
    <s v="A-1"/>
    <m/>
    <n v="613.23"/>
    <n v="1684.76"/>
  </r>
  <r>
    <x v="0"/>
    <x v="29"/>
    <n v="2013"/>
    <s v="X Produits CDC"/>
    <s v="GROTTE ROLLAND PSP 2013"/>
    <s v="CDC"/>
    <n v="660000"/>
    <n v="504700.23"/>
    <n v="12.92"/>
    <s v="A"/>
    <s v="V"/>
    <s v="LIVRET A"/>
    <n v="1.85"/>
    <s v="V"/>
    <s v="LIVRET A"/>
    <n v="1.85"/>
    <s v="A-1"/>
    <m/>
    <n v="9940.6200000000008"/>
    <n v="32630.38"/>
  </r>
  <r>
    <x v="0"/>
    <x v="29"/>
    <n v="2013"/>
    <s v="X Produits CDC"/>
    <s v="LES LILAS PSP 2013 RE"/>
    <s v="CDC"/>
    <n v="184000"/>
    <n v="140704.29999999999"/>
    <n v="12.92"/>
    <s v="A"/>
    <s v="V"/>
    <s v="LIVRET A"/>
    <n v="1.85"/>
    <s v="V"/>
    <s v="LIVRET A"/>
    <n v="1.85"/>
    <s v="A-1"/>
    <m/>
    <n v="2771.32"/>
    <n v="9096.9599999999991"/>
  </r>
  <r>
    <x v="0"/>
    <x v="29"/>
    <n v="2015"/>
    <s v="X Produits CDC"/>
    <s v="PSP 2015 2 REHABILITATI"/>
    <s v="CDC"/>
    <n v="1835970"/>
    <n v="1661941.07"/>
    <n v="15.08"/>
    <s v="A"/>
    <s v="V"/>
    <s v="LIVRET A"/>
    <n v="1.3240000000000001"/>
    <s v="V"/>
    <s v="LIVRET A"/>
    <n v="1.35"/>
    <s v="A-1"/>
    <m/>
    <n v="23622.49"/>
    <n v="87873.37"/>
  </r>
  <r>
    <x v="0"/>
    <x v="29"/>
    <n v="2015"/>
    <s v="X Produits CDC"/>
    <s v="PSP 2013 2022 CONSTRUCT"/>
    <s v="CDC"/>
    <n v="1918663"/>
    <n v="1807705.67"/>
    <n v="36.75"/>
    <s v="A"/>
    <s v="V"/>
    <s v="LIVRET A"/>
    <n v="1.35"/>
    <s v="V"/>
    <s v="LIVRET A"/>
    <n v="1.35"/>
    <s v="A-1"/>
    <m/>
    <n v="24910.04"/>
    <n v="37482.839999999997"/>
  </r>
  <r>
    <x v="0"/>
    <x v="29"/>
    <n v="2015"/>
    <s v="X Produits CDC"/>
    <s v="PSP 2013 2022 ST JUST E"/>
    <s v="CDC"/>
    <n v="1754000"/>
    <n v="1573221.41"/>
    <n v="21.75"/>
    <s v="A"/>
    <s v="V"/>
    <s v="LIVRET A"/>
    <n v="1.35"/>
    <s v="V"/>
    <s v="LIVRET A"/>
    <n v="1.35"/>
    <s v="A-1"/>
    <m/>
    <n v="22062.93"/>
    <n v="61069.37"/>
  </r>
  <r>
    <x v="0"/>
    <x v="29"/>
    <n v="2014"/>
    <s v="X Produits CDC"/>
    <s v="PSP 2014 RECONST_x000a_DE 12 GR"/>
    <s v="CDC"/>
    <n v="1209000"/>
    <n v="1145327.78"/>
    <n v="34"/>
    <s v="A"/>
    <s v="V"/>
    <s v="LIVRET A"/>
    <n v="1.623"/>
    <s v="V"/>
    <s v="LIVRET A"/>
    <n v="1.6"/>
    <s v="A-1"/>
    <m/>
    <n v="18934.919999999998"/>
    <n v="21764.57"/>
  </r>
  <r>
    <x v="0"/>
    <x v="29"/>
    <n v="2014"/>
    <s v="X Produits CDC"/>
    <s v="PSP 2014 RECONST_x000a_DE 12 GR"/>
    <s v="CDC"/>
    <n v="88000"/>
    <n v="76055.48"/>
    <n v="14"/>
    <s v="A"/>
    <s v="V"/>
    <s v="LIVRET A"/>
    <n v="1.641"/>
    <s v="V"/>
    <s v="LIVRET A"/>
    <n v="1.6"/>
    <s v="A-1"/>
    <m/>
    <n v="1302.9000000000001"/>
    <n v="4251.5"/>
  </r>
  <r>
    <x v="0"/>
    <x v="29"/>
    <n v="2015"/>
    <s v="X Produits CDC"/>
    <s v="PSP 2013 2022 CONSTRUCT"/>
    <s v="CDC"/>
    <n v="2314839"/>
    <n v="2158290.86"/>
    <n v="36.75"/>
    <s v="A"/>
    <s v="V"/>
    <s v="LIVRET A"/>
    <n v="0.55000000000000004"/>
    <s v="V"/>
    <s v="LIVRET A"/>
    <n v="0.55000000000000004"/>
    <s v="A-1"/>
    <m/>
    <n v="12159.18"/>
    <n v="52469.19"/>
  </r>
  <r>
    <x v="0"/>
    <x v="29"/>
    <n v="2016"/>
    <s v="X Produits CDC"/>
    <s v="PSP 2015 L EDEN CONSTRU"/>
    <s v="CDC"/>
    <n v="539277"/>
    <n v="530611.64"/>
    <n v="57.75"/>
    <s v="A"/>
    <s v="V"/>
    <s v="LIVRET A"/>
    <n v="1.35"/>
    <s v="V"/>
    <s v="LIVRET A"/>
    <n v="1.35"/>
    <s v="A-1"/>
    <m/>
    <n v="7222.53"/>
    <n v="4390.42"/>
  </r>
  <r>
    <x v="0"/>
    <x v="29"/>
    <n v="2016"/>
    <s v="X Produits CDC"/>
    <s v="PSP 2016 2017 R_x000a_ehabili"/>
    <s v="CDC"/>
    <n v="132000"/>
    <n v="123666.71"/>
    <n v="22.83"/>
    <s v="A"/>
    <s v="V"/>
    <s v="LIVRET A"/>
    <n v="1.37"/>
    <s v="V"/>
    <s v="LIVRET A"/>
    <n v="1.35"/>
    <s v="A-1"/>
    <m/>
    <n v="1750.47"/>
    <n v="4209.45"/>
  </r>
  <r>
    <x v="0"/>
    <x v="29"/>
    <n v="2017"/>
    <s v="X Produits CDC"/>
    <s v="LES EGLANTIERS r_x000a_ehab d"/>
    <s v="CDC"/>
    <n v="50000"/>
    <n v="48239.86"/>
    <n v="23.67"/>
    <s v="A"/>
    <s v="V"/>
    <s v="LIVRET A"/>
    <n v="0.50700000000000001"/>
    <s v="V"/>
    <s v="LIVRET A"/>
    <n v="0.5"/>
    <s v="A-1"/>
    <m/>
    <n v="250"/>
    <n v="1760.14"/>
  </r>
  <r>
    <x v="0"/>
    <x v="29"/>
    <n v="2017"/>
    <s v="X Produits CDC"/>
    <s v="PSP 2017_x000a_CAPELETTE 23 A"/>
    <s v="CDC"/>
    <n v="88859"/>
    <n v="87952.69"/>
    <n v="52.92"/>
    <s v="A"/>
    <s v="V"/>
    <s v="LIVRET A"/>
    <n v="1.3089999999999999"/>
    <s v="V"/>
    <s v="LIVRET A"/>
    <n v="1.29"/>
    <s v="A-1"/>
    <m/>
    <n v="1146.28"/>
    <n v="906.31"/>
  </r>
  <r>
    <x v="0"/>
    <x v="29"/>
    <n v="2017"/>
    <s v="X Produits CDC"/>
    <s v="PSP 2017_x000a_CAPELETTE 23 A"/>
    <s v="CDC"/>
    <n v="1123911"/>
    <n v="1112447.77"/>
    <n v="52.92"/>
    <s v="A"/>
    <s v="V"/>
    <s v="LIVRET A"/>
    <n v="1.3089999999999999"/>
    <s v="V"/>
    <s v="LIVRET A"/>
    <n v="1.29"/>
    <s v="A-1"/>
    <m/>
    <n v="14498.45"/>
    <n v="11463.23"/>
  </r>
  <r>
    <x v="0"/>
    <x v="29"/>
    <n v="2010"/>
    <s v="X Produits CDC"/>
    <s v="SALENGRO CONST 35 LOGTS"/>
    <s v="CDC"/>
    <n v="1143500"/>
    <n v="1051269.22"/>
    <n v="31.67"/>
    <s v="A"/>
    <s v="V"/>
    <s v="LIVRET A"/>
    <n v="2.3479999999999999"/>
    <s v="V"/>
    <s v="LIVRET A"/>
    <n v="2.85"/>
    <s v="A-1"/>
    <m/>
    <n v="30343.69"/>
    <n v="13421.78"/>
  </r>
  <r>
    <x v="0"/>
    <x v="29"/>
    <n v="2008"/>
    <s v="X Produits CDC"/>
    <s v="SALENGRO ET ST JOSEPH C"/>
    <s v="CDC"/>
    <n v="1118000"/>
    <n v="951523.55"/>
    <n v="29.58"/>
    <s v="A"/>
    <s v="V"/>
    <s v="LIVRET A"/>
    <n v="4.2969999999999997"/>
    <s v="V"/>
    <s v="LIVRET A"/>
    <n v="3.05"/>
    <s v="A-1"/>
    <m/>
    <n v="29608.639999999999"/>
    <n v="19251.669999999998"/>
  </r>
  <r>
    <x v="0"/>
    <x v="29"/>
    <n v="2008"/>
    <s v="X Produits CDC"/>
    <s v="ST JOSEPH CONST 51 LOGT"/>
    <s v="CDC"/>
    <n v="1196000"/>
    <n v="1006038.22"/>
    <n v="29.58"/>
    <s v="A"/>
    <s v="V"/>
    <s v="LIVRET A"/>
    <n v="3.9470000000000001"/>
    <s v="V"/>
    <s v="LIVRET A"/>
    <n v="2.7"/>
    <s v="A-1"/>
    <m/>
    <n v="27746.52"/>
    <n v="21610.52"/>
  </r>
  <r>
    <x v="0"/>
    <x v="29"/>
    <n v="2008"/>
    <s v="X Produits CDC"/>
    <s v="ST JOSEPH CONST 51 LOGT"/>
    <s v="CDC"/>
    <n v="299000"/>
    <n v="265811.78999999998"/>
    <n v="39.58"/>
    <s v="A"/>
    <s v="V"/>
    <s v="LIVRET A"/>
    <n v="3.9470000000000001"/>
    <s v="V"/>
    <s v="LIVRET A"/>
    <n v="2.7"/>
    <s v="A-1"/>
    <m/>
    <n v="7276.08"/>
    <n v="3672.6"/>
  </r>
  <r>
    <x v="0"/>
    <x v="29"/>
    <n v="2018"/>
    <s v="X Produits CDC"/>
    <s v="JARDINS DE THEODORE rec"/>
    <s v="CDC"/>
    <n v="127075"/>
    <n v="127075"/>
    <n v="59.58"/>
    <s v="A"/>
    <s v="V"/>
    <s v="LIVRET A"/>
    <n v="1.1499999999999999"/>
    <s v="V"/>
    <s v="LIVRET A"/>
    <n v="1.1499999999999999"/>
    <s v="A-1"/>
    <m/>
    <n v="0"/>
    <n v="0"/>
  </r>
  <r>
    <x v="0"/>
    <x v="29"/>
    <n v="2005"/>
    <s v="X Produits CDC"/>
    <s v="RUE ALBE CONST 18 LOGTS"/>
    <s v="CDC"/>
    <n v="255868"/>
    <n v="237329.97"/>
    <n v="37.33"/>
    <s v="A"/>
    <s v="V"/>
    <s v="LIVRET A"/>
    <n v="3.3879999999999999"/>
    <s v="V"/>
    <s v="LIVRET A"/>
    <n v="3.4"/>
    <s v="A-1"/>
    <m/>
    <n v="8144.7"/>
    <n v="2219.9"/>
  </r>
  <r>
    <x v="0"/>
    <x v="29"/>
    <n v="2004"/>
    <s v="X Produits CDC"/>
    <s v="BEAUREGARD ACQUISITION"/>
    <s v="CDC"/>
    <n v="44168.51"/>
    <n v="41672.93"/>
    <n v="36.42"/>
    <s v="A"/>
    <s v="V"/>
    <s v="LIVRET A"/>
    <n v="3.4460000000000002"/>
    <s v="V"/>
    <s v="LIVRET A"/>
    <n v="3.45"/>
    <s v="A-1"/>
    <m/>
    <n v="1451.85"/>
    <n v="409.6"/>
  </r>
  <r>
    <x v="0"/>
    <x v="29"/>
    <n v="2004"/>
    <s v="X Produits CDC"/>
    <s v="BEAUREGARD AMELIORATION"/>
    <s v="CDC"/>
    <n v="14033.67"/>
    <n v="11389.5"/>
    <n v="21.42"/>
    <s v="A"/>
    <s v="V"/>
    <s v="LIVRET A"/>
    <n v="3.4460000000000002"/>
    <s v="V"/>
    <s v="LIVRET A"/>
    <n v="3.45"/>
    <s v="A-1"/>
    <m/>
    <n v="403.51"/>
    <n v="306.52999999999997"/>
  </r>
  <r>
    <x v="0"/>
    <x v="29"/>
    <n v="2004"/>
    <s v="X Produits CDC"/>
    <s v="BD SALVATOR ACQ AMEL 4"/>
    <s v="CDC"/>
    <n v="115624.78"/>
    <n v="109091.79"/>
    <n v="36.5"/>
    <s v="A"/>
    <s v="V"/>
    <s v="LIVRET A"/>
    <n v="3.4329999999999998"/>
    <s v="V"/>
    <s v="LIVRET A"/>
    <n v="3.45"/>
    <s v="A-1"/>
    <m/>
    <n v="3800.66"/>
    <n v="1072.26"/>
  </r>
  <r>
    <x v="0"/>
    <x v="29"/>
    <n v="2004"/>
    <s v="X Produits CDC"/>
    <s v="CHATEAU GOMBERT G MONGE"/>
    <s v="CDC"/>
    <n v="665438"/>
    <n v="633524.46"/>
    <n v="36.33"/>
    <s v="A"/>
    <s v="V"/>
    <s v="LIVRET A"/>
    <n v="3.44"/>
    <s v="V"/>
    <s v="LIVRET A"/>
    <n v="3.45"/>
    <s v="A-1"/>
    <m/>
    <n v="22071.42"/>
    <n v="6226.92"/>
  </r>
  <r>
    <x v="0"/>
    <x v="29"/>
    <n v="1993"/>
    <s v="X Produits CDC"/>
    <s v="10 RUE DE L ACADEMIE AC"/>
    <s v="CDC"/>
    <n v="116471.05"/>
    <n v="57685.04"/>
    <n v="9.25"/>
    <s v="A"/>
    <s v="V"/>
    <s v="LIVRET A"/>
    <n v="5.0519999999999996"/>
    <s v="V"/>
    <s v="LIVRET A"/>
    <n v="3.55"/>
    <s v="A-1"/>
    <m/>
    <n v="2218.7399999999998"/>
    <n v="4814.3500000000004"/>
  </r>
  <r>
    <x v="0"/>
    <x v="29"/>
    <n v="1993"/>
    <s v="X Produits CDC"/>
    <s v="4 RUE A.POGGIOLI ACQ A"/>
    <s v="CDC"/>
    <n v="203350.83"/>
    <n v="96651.15"/>
    <n v="9.33"/>
    <s v="A"/>
    <s v="V"/>
    <s v="LIVRET A"/>
    <n v="5.0519999999999996"/>
    <s v="V"/>
    <s v="LIVRET A"/>
    <n v="3.55"/>
    <s v="A-1"/>
    <m/>
    <n v="3717.48"/>
    <n v="8066.44"/>
  </r>
  <r>
    <x v="0"/>
    <x v="29"/>
    <n v="1998"/>
    <s v="P"/>
    <s v="DAVSO 24 rue Francis D"/>
    <s v="CEP"/>
    <n v="687087.72"/>
    <n v="344827.11"/>
    <n v="8.92"/>
    <s v="A"/>
    <s v="F"/>
    <s v="FIXE"/>
    <n v="5.7619999999999996"/>
    <s v="F"/>
    <s v="FIXE"/>
    <n v="5.7"/>
    <s v="A-1"/>
    <m/>
    <n v="21293.54"/>
    <n v="28743.83"/>
  </r>
  <r>
    <x v="0"/>
    <x v="29"/>
    <n v="2018"/>
    <s v="X Produits CDC"/>
    <s v="ST JOSEPH ILOT CENTRE r"/>
    <s v="CDC"/>
    <n v="1311350"/>
    <n v="1311350"/>
    <n v="39.58"/>
    <s v="A"/>
    <s v="V"/>
    <s v="LIVRET A"/>
    <n v="1.35"/>
    <s v="V"/>
    <s v="LIVRET A"/>
    <n v="1.35"/>
    <s v="A-1"/>
    <m/>
    <n v="0"/>
    <n v="0"/>
  </r>
  <r>
    <x v="0"/>
    <x v="29"/>
    <n v="1995"/>
    <s v="X Produits CDC"/>
    <s v="VALES rue Jules Vales 13e"/>
    <s v="CDC"/>
    <n v="1820196.6"/>
    <n v="863355.67"/>
    <n v="9.25"/>
    <s v="A"/>
    <s v="V"/>
    <s v="LIVRET A"/>
    <n v="4.7080000000000002"/>
    <s v="V"/>
    <s v="LIVRET A"/>
    <n v="3.55"/>
    <s v="A-1"/>
    <m/>
    <n v="33207.08"/>
    <n v="72055.12"/>
  </r>
  <r>
    <x v="0"/>
    <x v="29"/>
    <n v="1995"/>
    <s v="X Produits CDC"/>
    <s v="CHAVE ST MICHEL_x000a_189 boul"/>
    <s v="CDC"/>
    <n v="2237310.0699999998"/>
    <n v="1094830.19"/>
    <n v="9.67"/>
    <s v="A"/>
    <s v="V"/>
    <s v="LIVRET A"/>
    <n v="4.6660000000000004"/>
    <s v="V"/>
    <s v="LIVRET A"/>
    <n v="4.05"/>
    <s v="A-1"/>
    <m/>
    <n v="47810.41"/>
    <n v="85673.67"/>
  </r>
  <r>
    <x v="0"/>
    <x v="29"/>
    <n v="1994"/>
    <s v="X Produits CDC"/>
    <s v="LORETTE Zac St Andr e 15e"/>
    <s v="CDC"/>
    <n v="2563455.84"/>
    <n v="1387878.31"/>
    <n v="11.75"/>
    <s v="A"/>
    <s v="V"/>
    <s v="LIVRET A"/>
    <n v="4.9109999999999996"/>
    <s v="V"/>
    <s v="LIVRET A"/>
    <n v="3.55"/>
    <s v="A-1"/>
    <m/>
    <n v="52584.81"/>
    <n v="93384.08"/>
  </r>
  <r>
    <x v="0"/>
    <x v="29"/>
    <n v="1993"/>
    <s v="X Produits CDC"/>
    <s v="ACQ AMEL 11 LOGTS 8 ET 10"/>
    <s v="CDC"/>
    <n v="212752.06"/>
    <n v="97168.15"/>
    <n v="9.5"/>
    <s v="A"/>
    <s v="V"/>
    <s v="LIVRET A"/>
    <n v="4.6849999999999996"/>
    <s v="V"/>
    <s v="LIVRET A"/>
    <n v="3.55"/>
    <s v="A-1"/>
    <m/>
    <n v="3737.35"/>
    <n v="8109.6"/>
  </r>
  <r>
    <x v="0"/>
    <x v="29"/>
    <n v="1992"/>
    <s v="X Produits CDC"/>
    <s v="LUMINY CONST 33_x000a_LOGTS 9"/>
    <s v="CDC"/>
    <n v="866495.82"/>
    <n v="367490.25"/>
    <n v="8.83"/>
    <s v="A"/>
    <s v="V"/>
    <s v="LIVRET A"/>
    <n v="5.117"/>
    <s v="V"/>
    <s v="LIVRET A"/>
    <n v="3.55"/>
    <s v="A-1"/>
    <m/>
    <n v="14275.86"/>
    <n v="34646.6"/>
  </r>
  <r>
    <x v="0"/>
    <x v="29"/>
    <n v="1994"/>
    <s v="X Produits CDC"/>
    <s v="5 RUE FLEGIER ACQ AMEL"/>
    <s v="CDC"/>
    <n v="203476.29"/>
    <n v="103388.7"/>
    <n v="10.5"/>
    <s v="A"/>
    <s v="V"/>
    <s v="LIVRET A"/>
    <n v="4.585"/>
    <s v="V"/>
    <s v="LIVRET A"/>
    <n v="3.55"/>
    <s v="A-1"/>
    <m/>
    <n v="3944.2"/>
    <n v="7715.61"/>
  </r>
  <r>
    <x v="0"/>
    <x v="29"/>
    <n v="1994"/>
    <s v="X Produits CDC"/>
    <s v="NUNGESSER 1_x000a_boulevard Nu"/>
    <s v="CDC"/>
    <n v="63432.21"/>
    <n v="30869.47"/>
    <n v="10.25"/>
    <s v="A"/>
    <s v="V"/>
    <s v="LIVRET A"/>
    <n v="4.9829999999999997"/>
    <s v="V"/>
    <s v="LIVRET A"/>
    <n v="3.55"/>
    <s v="A-1"/>
    <m/>
    <n v="1177.6400000000001"/>
    <n v="2303.71"/>
  </r>
  <r>
    <x v="0"/>
    <x v="29"/>
    <n v="1990"/>
    <s v="X Produits CDC"/>
    <s v="CONST5 LOGTSLES PEINTRES"/>
    <s v="CDC"/>
    <n v="131512.89000000001"/>
    <n v="57097.25"/>
    <n v="8.17"/>
    <s v="A"/>
    <s v="V"/>
    <s v="LIVRET A"/>
    <n v="4.6139999999999999"/>
    <s v="V"/>
    <s v="LIVRET A"/>
    <n v="2.77"/>
    <s v="A-1"/>
    <m/>
    <n v="2024.89"/>
    <n v="5309.69"/>
  </r>
  <r>
    <x v="0"/>
    <x v="29"/>
    <n v="1973"/>
    <s v="P"/>
    <s v="GROUPE LES OLIVIERS ZUP N"/>
    <s v="CDC"/>
    <n v="341790.7"/>
    <n v="0"/>
    <n v="0"/>
    <s v="A"/>
    <s v="F"/>
    <s v="FIXE"/>
    <n v="0.83199999999999996"/>
    <s v="F"/>
    <s v="FIXE"/>
    <n v="1"/>
    <s v="A-1"/>
    <m/>
    <n v="99.07"/>
    <n v="9906.91"/>
  </r>
  <r>
    <x v="0"/>
    <x v="29"/>
    <n v="1981"/>
    <s v="X Produits CDC"/>
    <s v="CONST 54 LOGTS PLA ZAC DE"/>
    <s v="CDC"/>
    <n v="18950.78"/>
    <n v="0"/>
    <n v="0"/>
    <s v="A"/>
    <s v="V"/>
    <s v="LIVRET A"/>
    <n v="5.0549999999999997"/>
    <s v="V"/>
    <s v="LIVRET A"/>
    <n v="3.55"/>
    <s v="A-1"/>
    <m/>
    <n v="66.19"/>
    <n v="1203.53"/>
  </r>
  <r>
    <x v="0"/>
    <x v="29"/>
    <n v="1991"/>
    <s v="P"/>
    <s v="25 BD NATIONAL ACQ AME"/>
    <s v="CIL U"/>
    <n v="47106.75"/>
    <n v="12574.22"/>
    <n v="4.75"/>
    <s v="A"/>
    <s v="F"/>
    <s v="FIXE"/>
    <n v="1.9179999999999999"/>
    <s v="F"/>
    <s v="FIXE"/>
    <n v="2"/>
    <s v="A-1"/>
    <m/>
    <n v="298.86"/>
    <n v="2368.86"/>
  </r>
  <r>
    <x v="0"/>
    <x v="29"/>
    <n v="1987"/>
    <s v="X Produits CDC"/>
    <s v="CONSTRUCTION DE 40 LOGTS."/>
    <s v="CDC"/>
    <n v="2521364.9700000002"/>
    <n v="778561.69"/>
    <n v="5.25"/>
    <s v="A"/>
    <s v="V"/>
    <s v="LIVRET A"/>
    <n v="4.758"/>
    <s v="V"/>
    <s v="LIVRET A"/>
    <n v="2.77"/>
    <s v="A-1"/>
    <m/>
    <n v="39267.94"/>
    <n v="107883.42"/>
  </r>
  <r>
    <x v="0"/>
    <x v="29"/>
    <n v="1986"/>
    <s v="X Produits CDC"/>
    <s v="ACQ AMEL 7 LOGTS 10 RUE D"/>
    <s v="CDC"/>
    <n v="79075.31"/>
    <n v="20854.57"/>
    <n v="4.67"/>
    <s v="A"/>
    <s v="V"/>
    <s v="LIVRET A"/>
    <n v="4.8010000000000002"/>
    <s v="V"/>
    <s v="LIVRET A"/>
    <n v="2.77"/>
    <s v="A-1"/>
    <m/>
    <n v="1107.8399999999999"/>
    <n v="3562.77"/>
  </r>
  <r>
    <x v="0"/>
    <x v="29"/>
    <n v="1989"/>
    <s v="X Produits CDC"/>
    <s v="ACQ AMEL 2 LOGTS;3 RUE FU"/>
    <s v="CDC"/>
    <n v="56151.7"/>
    <n v="22299.46"/>
    <n v="7.5"/>
    <s v="A"/>
    <s v="V"/>
    <s v="LIVRET A"/>
    <n v="4.3929999999999998"/>
    <s v="V"/>
    <s v="LIVRET A"/>
    <n v="2.77"/>
    <s v="A-1"/>
    <m/>
    <n v="919.95"/>
    <n v="2257.2800000000002"/>
  </r>
  <r>
    <x v="0"/>
    <x v="29"/>
    <n v="1989"/>
    <s v="X Produits CDC"/>
    <s v="CONST 36 LOGTS.;18 AV.AVI"/>
    <s v="CDC"/>
    <n v="64000.23"/>
    <n v="25366.6"/>
    <n v="7.17"/>
    <s v="A"/>
    <s v="V"/>
    <s v="LIVRET A"/>
    <n v="4.6639999999999997"/>
    <s v="V"/>
    <s v="LIVRET A"/>
    <n v="2.77"/>
    <s v="A-1"/>
    <m/>
    <n v="1129.0999999999999"/>
    <n v="2495.79"/>
  </r>
  <r>
    <x v="0"/>
    <x v="29"/>
    <n v="1985"/>
    <s v="X Produits CDC"/>
    <s v="CONST DE 18 LOGTS RUE AVI"/>
    <s v="CDC"/>
    <n v="950077.22"/>
    <n v="70914.460000000006"/>
    <n v="0.42"/>
    <s v="A"/>
    <s v="V"/>
    <s v="LIVRET A"/>
    <n v="5.5110000000000001"/>
    <s v="V"/>
    <s v="LIVRET A"/>
    <n v="10.4"/>
    <s v="A-1"/>
    <m/>
    <n v="24506.63"/>
    <n v="67345.14"/>
  </r>
  <r>
    <x v="0"/>
    <x v="29"/>
    <n v="1988"/>
    <s v="X Produits CDC"/>
    <s v="ACQ AMEL 3 LOGTS_x000a__25&amp;27 R"/>
    <s v="CDC"/>
    <n v="163604.47"/>
    <n v="57836.55"/>
    <n v="6.33"/>
    <s v="A"/>
    <s v="V"/>
    <s v="LIVRET A"/>
    <n v="4.7119999999999997"/>
    <s v="V"/>
    <s v="LIVRET A"/>
    <n v="2.77"/>
    <s v="A-1"/>
    <m/>
    <n v="2654.67"/>
    <n v="6684.62"/>
  </r>
  <r>
    <x v="0"/>
    <x v="29"/>
    <n v="1987"/>
    <s v="X Produits CDC"/>
    <s v="ACQ AMEL DE 5 LOGTS 141"/>
    <s v="CDC"/>
    <n v="64607.13"/>
    <n v="19949.77"/>
    <n v="5.17"/>
    <s v="A"/>
    <s v="V"/>
    <s v="LIVRET A"/>
    <n v="4.758"/>
    <s v="V"/>
    <s v="LIVRET A"/>
    <n v="2.77"/>
    <s v="A-1"/>
    <m/>
    <n v="1006.2"/>
    <n v="2764.39"/>
  </r>
  <r>
    <x v="0"/>
    <x v="29"/>
    <n v="2002"/>
    <s v="X Produits CDC"/>
    <s v="FENOUIL RESORPTION BIDONV"/>
    <s v="CDC"/>
    <n v="268787"/>
    <n v="186301.54"/>
    <n v="19.420000000000002"/>
    <s v="A"/>
    <s v="V"/>
    <s v="LIVRET A"/>
    <n v="2.7930000000000001"/>
    <s v="V"/>
    <s v="LIVRET A"/>
    <n v="2.25"/>
    <s v="A-1"/>
    <m/>
    <n v="4356.3500000000004"/>
    <n v="7313.96"/>
  </r>
  <r>
    <x v="0"/>
    <x v="29"/>
    <n v="2013"/>
    <s v="X Produits CDC"/>
    <s v="LES AJONCS 225 logt PSP 2"/>
    <s v="CDC"/>
    <n v="1369000"/>
    <n v="1046870.62"/>
    <n v="12.92"/>
    <s v="A"/>
    <s v="V"/>
    <s v="LIVRET A"/>
    <n v="1.85"/>
    <s v="V"/>
    <s v="LIVRET A"/>
    <n v="1.85"/>
    <s v="A-1"/>
    <m/>
    <n v="20619.25"/>
    <n v="67683.320000000007"/>
  </r>
  <r>
    <x v="0"/>
    <x v="29"/>
    <n v="2014"/>
    <s v="X Produits CDC"/>
    <s v="PSP 2014 RECONST_x000a_DE 12 GR"/>
    <s v="CDC"/>
    <n v="406000"/>
    <n v="390718.52"/>
    <n v="42"/>
    <s v="A"/>
    <s v="V"/>
    <s v="LIVRET A"/>
    <n v="1.623"/>
    <s v="V"/>
    <s v="LIVRET A"/>
    <n v="1.6"/>
    <s v="A-1"/>
    <m/>
    <n v="6423.92"/>
    <n v="5232.8900000000003"/>
  </r>
  <r>
    <x v="0"/>
    <x v="29"/>
    <n v="2014"/>
    <s v="X Produits CDC"/>
    <s v="PSP 2014 RECONST_x000a_DE 12 GR"/>
    <s v="CDC"/>
    <n v="306000"/>
    <n v="262887.69"/>
    <n v="14"/>
    <s v="A"/>
    <s v="V"/>
    <s v="LIVRET A"/>
    <n v="1.587"/>
    <s v="V"/>
    <s v="LIVRET A"/>
    <n v="1.6"/>
    <s v="A-1"/>
    <m/>
    <n v="4503.51"/>
    <n v="14695.41"/>
  </r>
  <r>
    <x v="0"/>
    <x v="29"/>
    <n v="2015"/>
    <s v="X Produits CDC"/>
    <s v="PSP 2014 RECONST_x000a_DE 12 GR"/>
    <s v="CDC"/>
    <n v="5237000"/>
    <n v="4991007.63"/>
    <n v="36"/>
    <s v="A"/>
    <s v="V"/>
    <s v="LIVRET A"/>
    <n v="1.6240000000000001"/>
    <s v="V"/>
    <s v="LIVRET A"/>
    <n v="1.6"/>
    <s v="A-1"/>
    <m/>
    <n v="82339.13"/>
    <n v="84131.28"/>
  </r>
  <r>
    <x v="0"/>
    <x v="29"/>
    <n v="2015"/>
    <s v="X Produits CDC"/>
    <s v="PSP 2014 RECONST_x000a_DE 12 GR"/>
    <s v="CDC"/>
    <n v="494000"/>
    <n v="465837.9"/>
    <n v="36"/>
    <s v="A"/>
    <s v="V"/>
    <s v="LIVRET A"/>
    <n v="0.81200000000000006"/>
    <s v="V"/>
    <s v="LIVRET A"/>
    <n v="0.8"/>
    <s v="A-1"/>
    <m/>
    <n v="3855.97"/>
    <n v="9529.2800000000007"/>
  </r>
  <r>
    <x v="0"/>
    <x v="29"/>
    <n v="2015"/>
    <s v="X Produits CDC"/>
    <s v="PSP 2014 RECONST_x000a_DE 12 GR"/>
    <s v="CDC"/>
    <n v="110000"/>
    <n v="94502.12"/>
    <n v="14"/>
    <s v="A"/>
    <s v="V"/>
    <s v="LIVRET A"/>
    <n v="1.6240000000000001"/>
    <s v="V"/>
    <s v="LIVRET A"/>
    <n v="1.6"/>
    <s v="A-1"/>
    <m/>
    <n v="1618.91"/>
    <n v="5282.66"/>
  </r>
  <r>
    <x v="0"/>
    <x v="29"/>
    <n v="2015"/>
    <s v="X Produits CDC"/>
    <s v="PSP 2013 2022 REHAB DE"/>
    <s v="CDC"/>
    <n v="226732"/>
    <n v="192639.48"/>
    <n v="14.75"/>
    <s v="A"/>
    <s v="V"/>
    <s v="LIVRET A"/>
    <n v="1.35"/>
    <s v="V"/>
    <s v="LIVRET A"/>
    <n v="1.35"/>
    <s v="A-1"/>
    <m/>
    <n v="2756.11"/>
    <n v="11516.9"/>
  </r>
  <r>
    <x v="0"/>
    <x v="29"/>
    <n v="2012"/>
    <s v="X Produits CDC"/>
    <s v="PSP PROGRAMME HORS ANRU"/>
    <s v="CDC"/>
    <n v="1010000"/>
    <n v="740635.69"/>
    <n v="11.5"/>
    <s v="A"/>
    <s v="V"/>
    <s v="LIVRET A"/>
    <n v="2.8479999999999999"/>
    <s v="V"/>
    <s v="LIVRET A"/>
    <n v="2.85"/>
    <s v="A-1"/>
    <m/>
    <n v="22504.42"/>
    <n v="48992.99"/>
  </r>
  <r>
    <x v="0"/>
    <x v="29"/>
    <n v="2012"/>
    <s v="X Produits CDC"/>
    <s v="PSP HAUT SAINT JOSEPH"/>
    <s v="CDC"/>
    <n v="428500"/>
    <n v="398327.38"/>
    <n v="33.5"/>
    <s v="A"/>
    <s v="V"/>
    <s v="LIVRET A"/>
    <n v="2.8479999999999999"/>
    <s v="V"/>
    <s v="LIVRET A"/>
    <n v="2.85"/>
    <s v="A-1"/>
    <m/>
    <n v="11511.95"/>
    <n v="5600.86"/>
  </r>
  <r>
    <x v="0"/>
    <x v="29"/>
    <n v="2017"/>
    <s v="X Produits CDC"/>
    <s v="LES IRIS R ehab de 12 l"/>
    <s v="CDC"/>
    <n v="558500"/>
    <n v="541036.38"/>
    <n v="23.67"/>
    <s v="A"/>
    <s v="V"/>
    <s v="LIVRET A"/>
    <n v="1.35"/>
    <s v="V"/>
    <s v="LIVRET A"/>
    <n v="1.35"/>
    <s v="A-1"/>
    <m/>
    <n v="7539.75"/>
    <n v="17463.62"/>
  </r>
  <r>
    <x v="0"/>
    <x v="29"/>
    <n v="2017"/>
    <s v="X Produits CDC"/>
    <s v="LES EGLANTIERS R_x000a_ehab d"/>
    <s v="CDC"/>
    <n v="445950"/>
    <n v="432005.69"/>
    <n v="23.67"/>
    <s v="A"/>
    <s v="V"/>
    <s v="LIVRET A"/>
    <n v="1.35"/>
    <s v="V"/>
    <s v="LIVRET A"/>
    <n v="1.35"/>
    <s v="A-1"/>
    <m/>
    <n v="6020.33"/>
    <n v="13944.31"/>
  </r>
  <r>
    <x v="0"/>
    <x v="29"/>
    <n v="2015"/>
    <s v="X Produits CDC"/>
    <s v="PSP 2014 acquisition en"/>
    <s v="CDC"/>
    <n v="1056000"/>
    <n v="1003446.88"/>
    <n v="36.92"/>
    <s v="A"/>
    <s v="V"/>
    <s v="LIVRET A"/>
    <n v="1.35"/>
    <s v="V"/>
    <s v="LIVRET A"/>
    <n v="1.35"/>
    <s v="A-1"/>
    <m/>
    <n v="13788.32"/>
    <n v="17909.86"/>
  </r>
  <r>
    <x v="0"/>
    <x v="29"/>
    <n v="2017"/>
    <s v="X Produits CDC"/>
    <s v="LES BLEUETS 11 lgts_x000a_R e"/>
    <s v="CDC"/>
    <n v="445950"/>
    <n v="432005.69"/>
    <n v="23.67"/>
    <s v="A"/>
    <s v="V"/>
    <s v="LIVRET A"/>
    <n v="1.35"/>
    <s v="V"/>
    <s v="LIVRET A"/>
    <n v="1.35"/>
    <s v="A-1"/>
    <m/>
    <n v="6020.33"/>
    <n v="13944.31"/>
  </r>
  <r>
    <x v="0"/>
    <x v="29"/>
    <n v="2016"/>
    <s v="X Produits CDC"/>
    <s v="PSP 2016 2017 R_x000a_ehabili"/>
    <s v="CDC"/>
    <n v="425000"/>
    <n v="384734.54"/>
    <n v="15.83"/>
    <s v="A"/>
    <s v="V"/>
    <s v="LIVRET A"/>
    <n v="1.37"/>
    <s v="V"/>
    <s v="LIVRET A"/>
    <n v="1.35"/>
    <s v="A-1"/>
    <m/>
    <n v="5625.65"/>
    <n v="20292.07"/>
  </r>
  <r>
    <x v="0"/>
    <x v="29"/>
    <n v="2016"/>
    <s v="X Produits CDC"/>
    <s v="PSP 2016 2017 R_x000a_ehabili"/>
    <s v="CDC"/>
    <n v="2036000"/>
    <n v="1843104.78"/>
    <n v="15.83"/>
    <s v="A"/>
    <s v="V"/>
    <s v="LIVRET A"/>
    <n v="1.37"/>
    <s v="V"/>
    <s v="LIVRET A"/>
    <n v="1.35"/>
    <s v="A-1"/>
    <m/>
    <n v="26950.16"/>
    <n v="97210.92"/>
  </r>
  <r>
    <x v="0"/>
    <x v="29"/>
    <n v="2016"/>
    <s v="X Produits CDC"/>
    <s v="PSP 2016 2017 R_x000a_ehabili"/>
    <s v="CDC"/>
    <n v="503000"/>
    <n v="471243.36"/>
    <n v="22.83"/>
    <s v="A"/>
    <s v="V"/>
    <s v="LIVRET A"/>
    <n v="1.37"/>
    <s v="V"/>
    <s v="LIVRET A"/>
    <n v="1.35"/>
    <s v="A-1"/>
    <m/>
    <n v="6765.94"/>
    <n v="15993.77"/>
  </r>
  <r>
    <x v="0"/>
    <x v="29"/>
    <n v="2016"/>
    <s v="X Produits CDC"/>
    <s v="PSP 2016 2017 R_x000a_ehabili"/>
    <s v="CDC"/>
    <n v="116000"/>
    <n v="105009.9"/>
    <n v="15.83"/>
    <s v="A"/>
    <s v="V"/>
    <s v="LIVRET A"/>
    <n v="1.37"/>
    <s v="V"/>
    <s v="LIVRET A"/>
    <n v="1.35"/>
    <s v="A-1"/>
    <m/>
    <n v="1535.47"/>
    <n v="5538.54"/>
  </r>
  <r>
    <x v="0"/>
    <x v="29"/>
    <n v="2017"/>
    <s v="X Produits CDC"/>
    <s v="LES GENETS r ehab de 50"/>
    <s v="CDC"/>
    <n v="3135000"/>
    <n v="3036756.25"/>
    <n v="23.08"/>
    <s v="A"/>
    <s v="V"/>
    <s v="LIVRET A"/>
    <n v="1.37"/>
    <s v="V"/>
    <s v="LIVRET A"/>
    <n v="1.35"/>
    <s v="A-1"/>
    <m/>
    <n v="42322.5"/>
    <n v="98243.75"/>
  </r>
  <r>
    <x v="0"/>
    <x v="29"/>
    <n v="2011"/>
    <s v="X Produits CDC"/>
    <s v="ST THEODORE CHUTES LAVIE"/>
    <s v="CDC"/>
    <n v="1401450"/>
    <n v="1032023.87"/>
    <n v="12"/>
    <s v="A"/>
    <s v="V"/>
    <s v="LIVRET A"/>
    <n v="2.3479999999999999"/>
    <s v="V"/>
    <s v="LIVRET A"/>
    <n v="2.85"/>
    <s v="A-1"/>
    <m/>
    <n v="31091.26"/>
    <n v="58897.42"/>
  </r>
  <r>
    <x v="0"/>
    <x v="29"/>
    <n v="2010"/>
    <s v="X Produits CDC"/>
    <s v="ST JOSEPH ILOT NORD CON"/>
    <s v="CDC"/>
    <n v="1196000"/>
    <n v="1099534.73"/>
    <n v="31.67"/>
    <s v="A"/>
    <s v="V"/>
    <s v="LIVRET A"/>
    <n v="2.3479999999999999"/>
    <s v="V"/>
    <s v="LIVRET A"/>
    <n v="2.85"/>
    <s v="A-1"/>
    <m/>
    <n v="31736.82"/>
    <n v="14038"/>
  </r>
  <r>
    <x v="0"/>
    <x v="29"/>
    <n v="2009"/>
    <s v="X Produits CDC"/>
    <s v="LEDUC CONST 24 LOGTS PL"/>
    <s v="CDC"/>
    <n v="1990822"/>
    <n v="1787024.63"/>
    <n v="30.67"/>
    <s v="A"/>
    <s v="V"/>
    <s v="LIVRET A"/>
    <n v="2.35"/>
    <s v="V"/>
    <s v="LIVRET A"/>
    <n v="2.85"/>
    <s v="A-1"/>
    <m/>
    <n v="51632.23"/>
    <n v="24632.49"/>
  </r>
  <r>
    <x v="0"/>
    <x v="29"/>
    <n v="2008"/>
    <s v="X Produits CDC"/>
    <s v="LES OLIVIERS A REHAB 2"/>
    <s v="CDC"/>
    <n v="500000"/>
    <n v="189562.05"/>
    <n v="4.58"/>
    <s v="A"/>
    <s v="V"/>
    <s v="LIVRET A"/>
    <n v="3.9460000000000002"/>
    <s v="V"/>
    <s v="LIVRET A"/>
    <n v="2.7"/>
    <s v="A-1"/>
    <m/>
    <n v="6062.51"/>
    <n v="34975.339999999997"/>
  </r>
  <r>
    <x v="0"/>
    <x v="29"/>
    <n v="2006"/>
    <s v="X Produits CDC"/>
    <s v="RUE DE LA REPUBLIQUE AC"/>
    <s v="CDC"/>
    <n v="93571"/>
    <n v="85242.05"/>
    <n v="37.25"/>
    <s v="A"/>
    <s v="V"/>
    <s v="LIVRET A"/>
    <n v="3.7410000000000001"/>
    <s v="V"/>
    <s v="LIVRET A"/>
    <n v="3.25"/>
    <s v="A-1"/>
    <m/>
    <n v="2802.46"/>
    <n v="987.35"/>
  </r>
  <r>
    <x v="0"/>
    <x v="29"/>
    <n v="2007"/>
    <s v="X Produits CDC"/>
    <s v="RUE DE LA REPUBLIQUE AC"/>
    <s v="CDC"/>
    <n v="233927"/>
    <n v="182476.87"/>
    <n v="22.25"/>
    <s v="A"/>
    <s v="V"/>
    <s v="LIVRET A"/>
    <n v="3.2949999999999999"/>
    <s v="V"/>
    <s v="LIVRET A"/>
    <n v="2.75"/>
    <s v="A-1"/>
    <m/>
    <n v="5165.59"/>
    <n v="5362.66"/>
  </r>
  <r>
    <x v="0"/>
    <x v="29"/>
    <n v="2008"/>
    <s v="X Produits CDC"/>
    <s v="LEDUC 2 CONST 21 LOGTS"/>
    <s v="CDC"/>
    <n v="345429"/>
    <n v="305496.74"/>
    <n v="39.92"/>
    <s v="A"/>
    <s v="V"/>
    <s v="LIVRET A"/>
    <n v="4.2359999999999998"/>
    <s v="V"/>
    <s v="LIVRET A"/>
    <n v="2.5"/>
    <s v="A-1"/>
    <m/>
    <n v="7747.97"/>
    <n v="4421.87"/>
  </r>
  <r>
    <x v="0"/>
    <x v="29"/>
    <n v="2005"/>
    <s v="X Produits CDC"/>
    <s v="RUE ALBE CONST 18 LOGTS"/>
    <s v="CDC"/>
    <n v="745170"/>
    <n v="604381.44999999995"/>
    <n v="22.33"/>
    <s v="A"/>
    <s v="V"/>
    <s v="LIVRET A"/>
    <n v="3.3849999999999998"/>
    <s v="V"/>
    <s v="LIVRET A"/>
    <n v="3.4"/>
    <s v="A-1"/>
    <m/>
    <n v="21067.52"/>
    <n v="15251.37"/>
  </r>
  <r>
    <x v="0"/>
    <x v="29"/>
    <n v="2004"/>
    <s v="X Produits CDC"/>
    <s v="RUE DU REFUGE REHABILIT"/>
    <s v="CDC"/>
    <n v="130000"/>
    <n v="22307.83"/>
    <n v="1.08"/>
    <s v="A"/>
    <s v="V"/>
    <s v="LIVRET A"/>
    <n v="3.9649999999999999"/>
    <s v="V"/>
    <s v="LIVRET A"/>
    <n v="3.45"/>
    <s v="A-1"/>
    <m/>
    <n v="1132.3900000000001"/>
    <n v="10514.99"/>
  </r>
  <r>
    <x v="0"/>
    <x v="29"/>
    <n v="2004"/>
    <s v="X Produits CDC"/>
    <s v="CHATEAU GOMBERT G MONGE"/>
    <s v="CDC"/>
    <n v="1635868"/>
    <n v="1294508.55"/>
    <n v="21.42"/>
    <s v="A"/>
    <s v="V"/>
    <s v="LIVRET A"/>
    <n v="3.4369999999999998"/>
    <s v="V"/>
    <s v="LIVRET A"/>
    <n v="3.45"/>
    <s v="A-1"/>
    <m/>
    <n v="45862.5"/>
    <n v="34839.15"/>
  </r>
  <r>
    <x v="0"/>
    <x v="29"/>
    <n v="1991"/>
    <s v="P"/>
    <s v="10 RUE DE L ACADEMIE A"/>
    <s v="CIL U"/>
    <n v="62809"/>
    <n v="16765.61"/>
    <n v="4.75"/>
    <s v="A"/>
    <s v="F"/>
    <s v="FIXE"/>
    <n v="1.9179999999999999"/>
    <s v="F"/>
    <s v="FIXE"/>
    <n v="2"/>
    <s v="A-1"/>
    <m/>
    <n v="398.48"/>
    <n v="3158.48"/>
  </r>
  <r>
    <x v="0"/>
    <x v="29"/>
    <n v="1992"/>
    <s v="X Produits CDC"/>
    <s v="CONST DE 27 LOGTS.GRP.LAM"/>
    <s v="CDC"/>
    <n v="1254819.45"/>
    <n v="579895.51"/>
    <n v="8.08"/>
    <s v="A"/>
    <s v="V"/>
    <s v="LIVRET A"/>
    <n v="5.18"/>
    <s v="V"/>
    <s v="LIVRET A"/>
    <n v="3.55"/>
    <s v="A-1"/>
    <m/>
    <n v="22527.15"/>
    <n v="54671.94"/>
  </r>
  <r>
    <x v="0"/>
    <x v="29"/>
    <n v="1993"/>
    <s v="X Produits CDC"/>
    <s v="ACQ INSER 10 LGTS HOTEL"/>
    <s v="CDC"/>
    <n v="94729.08"/>
    <n v="43159.49"/>
    <n v="9.42"/>
    <s v="A"/>
    <s v="V"/>
    <s v="LIVRET A"/>
    <n v="5.0519999999999996"/>
    <s v="V"/>
    <s v="LIVRET A"/>
    <n v="3.55"/>
    <s v="A-1"/>
    <m/>
    <n v="1660.03"/>
    <n v="3602.07"/>
  </r>
  <r>
    <x v="0"/>
    <x v="29"/>
    <n v="1995"/>
    <s v="X Produits CDC"/>
    <s v="MONTJARDE_x000a_boulevard d Ann"/>
    <s v="CDC"/>
    <n v="3762766.16"/>
    <n v="1731042.55"/>
    <n v="9.67"/>
    <s v="A"/>
    <s v="V"/>
    <s v="LIVRET A"/>
    <n v="4.5359999999999996"/>
    <s v="V"/>
    <s v="LIVRET A"/>
    <n v="3.55"/>
    <s v="A-1"/>
    <m/>
    <n v="66580.75"/>
    <n v="144471.72"/>
  </r>
  <r>
    <x v="0"/>
    <x v="29"/>
    <n v="1995"/>
    <s v="X Produits CDC"/>
    <s v="MONTJARDE_x000a_boulevard d Ann"/>
    <s v="CDC"/>
    <n v="452468.84"/>
    <n v="212554.47"/>
    <n v="9.67"/>
    <s v="A"/>
    <s v="V"/>
    <s v="LIVRET A"/>
    <n v="4.0819999999999999"/>
    <s v="V"/>
    <s v="LIVRET A"/>
    <n v="3.05"/>
    <s v="A-1"/>
    <m/>
    <n v="7020.86"/>
    <n v="17637.64"/>
  </r>
  <r>
    <x v="0"/>
    <x v="29"/>
    <n v="1995"/>
    <s v="X Produits CDC"/>
    <s v="PERRIN 7 15 rue_x000a_Docteur"/>
    <s v="CDC"/>
    <n v="3405745.65"/>
    <n v="1723798.81"/>
    <n v="10"/>
    <s v="A"/>
    <s v="V"/>
    <s v="LIVRET A"/>
    <n v="4.5810000000000004"/>
    <s v="V"/>
    <s v="LIVRET A"/>
    <n v="3.55"/>
    <s v="A-1"/>
    <m/>
    <n v="65761.66"/>
    <n v="128642.25"/>
  </r>
  <r>
    <x v="0"/>
    <x v="29"/>
    <n v="1995"/>
    <s v="X Produits CDC"/>
    <s v="CHAVE ST MICHEL_x000a_189 boul"/>
    <s v="CDC"/>
    <n v="145341.69"/>
    <n v="70272"/>
    <n v="9.67"/>
    <s v="A"/>
    <s v="V"/>
    <s v="LIVRET A"/>
    <n v="4.2770000000000001"/>
    <s v="V"/>
    <s v="LIVRET A"/>
    <n v="3.05"/>
    <s v="A-1"/>
    <m/>
    <n v="2321.15"/>
    <n v="5831.12"/>
  </r>
  <r>
    <x v="0"/>
    <x v="29"/>
    <n v="1995"/>
    <s v="P"/>
    <s v="LORETTE ZAC DE SAINT ANDR"/>
    <s v="Urcil"/>
    <n v="384171.52000000002"/>
    <n v="65164.46"/>
    <n v="2.58"/>
    <s v="A"/>
    <s v="F"/>
    <s v="FIXE"/>
    <n v="1.4990000000000001"/>
    <s v="F"/>
    <s v="FIXE"/>
    <n v="1.5"/>
    <s v="A-1"/>
    <m/>
    <n v="1293.71"/>
    <n v="21082.639999999999"/>
  </r>
  <r>
    <x v="0"/>
    <x v="29"/>
    <n v="1994"/>
    <s v="P"/>
    <s v="LORETTE Zac st Andr e 15e"/>
    <s v="Urcil"/>
    <n v="533571.56000000006"/>
    <n v="90506.11"/>
    <n v="2.83"/>
    <s v="A"/>
    <s v="F"/>
    <s v="FIXE"/>
    <n v="1.5"/>
    <s v="F"/>
    <s v="FIXE"/>
    <n v="1.5"/>
    <s v="A-1"/>
    <m/>
    <n v="1796.81"/>
    <n v="29281.46"/>
  </r>
  <r>
    <x v="0"/>
    <x v="29"/>
    <n v="1993"/>
    <s v="X Produits CDC"/>
    <s v="CHALET Traverse Tour Sain"/>
    <s v="CDC"/>
    <n v="178383.8"/>
    <n v="91239.21"/>
    <n v="10.83"/>
    <s v="A"/>
    <s v="V"/>
    <s v="LIVRET A"/>
    <n v="4.9820000000000002"/>
    <s v="V"/>
    <s v="LIVRET A"/>
    <n v="3.55"/>
    <s v="A-1"/>
    <m/>
    <n v="3480.7"/>
    <n v="6808.93"/>
  </r>
  <r>
    <x v="0"/>
    <x v="29"/>
    <n v="1993"/>
    <s v="X Produits CDC"/>
    <s v="53 BD DES CRENEAUX AC"/>
    <s v="CDC"/>
    <n v="87928.02"/>
    <n v="42089.84"/>
    <n v="9.92"/>
    <s v="A"/>
    <s v="V"/>
    <s v="LIVRET A"/>
    <n v="5.0519999999999996"/>
    <s v="V"/>
    <s v="LIVRET A"/>
    <n v="3.55"/>
    <s v="A-1"/>
    <m/>
    <n v="1618.89"/>
    <n v="3512.79"/>
  </r>
  <r>
    <x v="0"/>
    <x v="29"/>
    <n v="1996"/>
    <s v="X Produits CDC"/>
    <s v="35 35 rue Chateaubriand"/>
    <s v="CDC"/>
    <n v="1030459.01"/>
    <n v="537641.46"/>
    <n v="10.33"/>
    <s v="A"/>
    <s v="V"/>
    <s v="LIVRET A"/>
    <n v="4.5759999999999996"/>
    <s v="V"/>
    <s v="LIVRET A"/>
    <n v="4.05"/>
    <s v="A-1"/>
    <m/>
    <n v="23285.21"/>
    <n v="37302.089999999997"/>
  </r>
  <r>
    <x v="0"/>
    <x v="29"/>
    <n v="1994"/>
    <s v="X Produits CDC"/>
    <s v="36 38 AV ANATOLE DE LA FO"/>
    <s v="CDC"/>
    <n v="266700.26"/>
    <n v="136072.39000000001"/>
    <n v="10.5"/>
    <s v="A"/>
    <s v="V"/>
    <s v="LIVRET A"/>
    <n v="4.585"/>
    <s v="V"/>
    <s v="LIVRET A"/>
    <n v="3.55"/>
    <s v="A-1"/>
    <m/>
    <n v="5191.0600000000004"/>
    <n v="10154.700000000001"/>
  </r>
  <r>
    <x v="0"/>
    <x v="29"/>
    <n v="1988"/>
    <s v="X Produits CDC"/>
    <s v="ACQ AMEL 1 LOGT 90 RUE R"/>
    <s v="CDC"/>
    <n v="84642.13"/>
    <n v="29922.21"/>
    <n v="6.25"/>
    <s v="A"/>
    <s v="V"/>
    <s v="LIVRET A"/>
    <n v="4.7119999999999997"/>
    <s v="V"/>
    <s v="LIVRET A"/>
    <n v="2.77"/>
    <s v="A-1"/>
    <m/>
    <n v="1408.85"/>
    <n v="3458.34"/>
  </r>
  <r>
    <x v="0"/>
    <x v="29"/>
    <n v="1981"/>
    <s v="X Produits CDC"/>
    <s v="CONST 20 LOGTS PLA ZAC DE"/>
    <s v="CDC"/>
    <n v="675029.16"/>
    <n v="0"/>
    <n v="0"/>
    <s v="A"/>
    <s v="V"/>
    <s v="LIVRET A"/>
    <n v="5.0549999999999997"/>
    <s v="V"/>
    <s v="LIVRET A"/>
    <n v="3.55"/>
    <s v="A-1"/>
    <m/>
    <n v="2357.4"/>
    <n v="42870.16"/>
  </r>
  <r>
    <x v="0"/>
    <x v="29"/>
    <n v="1986"/>
    <s v="X Produits CDC"/>
    <s v="AMELIORATION D UN LOGEMEN"/>
    <s v="CDC"/>
    <n v="13955.34"/>
    <n v="4309.2"/>
    <n v="5.17"/>
    <s v="A"/>
    <s v="V"/>
    <s v="LIVRET A"/>
    <n v="4.758"/>
    <s v="V"/>
    <s v="LIVRET A"/>
    <n v="2.77"/>
    <s v="A-1"/>
    <m/>
    <n v="217.34"/>
    <n v="597.12"/>
  </r>
  <r>
    <x v="0"/>
    <x v="29"/>
    <n v="1986"/>
    <s v="X Produits CDC"/>
    <s v="CONST16 LOGTS. SIS 20 VAL"/>
    <s v="CDC"/>
    <n v="445608.48"/>
    <n v="94951.19"/>
    <n v="4.42"/>
    <s v="A"/>
    <s v="V"/>
    <s v="LIVRET A"/>
    <n v="4.2190000000000003"/>
    <s v="V"/>
    <s v="LIVRET A"/>
    <n v="2.15"/>
    <s v="A-1"/>
    <m/>
    <n v="2439.86"/>
    <n v="18530.54"/>
  </r>
  <r>
    <x v="0"/>
    <x v="29"/>
    <n v="1983"/>
    <s v="X Produits CDC"/>
    <s v="ACQ AMEL 35 LOGTS AU PAN"/>
    <s v="CDC"/>
    <n v="54073.82"/>
    <n v="6356.29"/>
    <n v="1.92"/>
    <s v="A"/>
    <s v="V"/>
    <s v="LIVRET A"/>
    <n v="5.0019999999999998"/>
    <s v="V"/>
    <s v="LIVRET A"/>
    <n v="3.55"/>
    <s v="A-1"/>
    <m/>
    <n v="635.88"/>
    <n v="2940.25"/>
  </r>
  <r>
    <x v="0"/>
    <x v="29"/>
    <n v="1986"/>
    <s v="X Produits CDC"/>
    <s v="CONST 4 LOGTS TRAVERSE DE"/>
    <s v="CDC"/>
    <n v="247135.1"/>
    <n v="52660.06"/>
    <n v="4.42"/>
    <s v="A"/>
    <s v="V"/>
    <s v="LIVRET A"/>
    <n v="4.2190000000000003"/>
    <s v="V"/>
    <s v="LIVRET A"/>
    <n v="2.15"/>
    <s v="A-1"/>
    <m/>
    <n v="1353.14"/>
    <n v="10277.07"/>
  </r>
  <r>
    <x v="0"/>
    <x v="29"/>
    <n v="1989"/>
    <s v="X Produits CDC"/>
    <s v="CONST 43 LOGTS TRV.DE LA"/>
    <s v="CDC"/>
    <n v="45617.17"/>
    <n v="18080.419999999998"/>
    <n v="7.17"/>
    <s v="A"/>
    <s v="V"/>
    <s v="LIVRET A"/>
    <n v="4.6639999999999997"/>
    <s v="V"/>
    <s v="LIVRET A"/>
    <n v="2.77"/>
    <s v="A-1"/>
    <m/>
    <n v="804.79"/>
    <n v="1778.91"/>
  </r>
  <r>
    <x v="0"/>
    <x v="29"/>
    <n v="2018"/>
    <s v="X Produits CDC"/>
    <s v="JARDINS DE THEODORE rec"/>
    <s v="CDC"/>
    <n v="1163357"/>
    <n v="1163357"/>
    <n v="39.58"/>
    <s v="A"/>
    <s v="V"/>
    <s v="LIVRET A"/>
    <n v="0.55000000000000004"/>
    <s v="V"/>
    <s v="LIVRET A"/>
    <n v="0.55000000000000004"/>
    <s v="A-1"/>
    <m/>
    <n v="0"/>
    <n v="0"/>
  </r>
  <r>
    <x v="0"/>
    <x v="29"/>
    <n v="1986"/>
    <s v="X Produits CDC"/>
    <s v="ACQ AMEL 2 LOGETS SIS 269"/>
    <s v="CDC"/>
    <n v="71399.5"/>
    <n v="15213.95"/>
    <n v="4.42"/>
    <s v="A"/>
    <s v="V"/>
    <s v="LIVRET A"/>
    <n v="4.2190000000000003"/>
    <s v="V"/>
    <s v="LIVRET A"/>
    <n v="2.15"/>
    <s v="A-1"/>
    <m/>
    <n v="390.93"/>
    <n v="2969.14"/>
  </r>
  <r>
    <x v="0"/>
    <x v="29"/>
    <n v="1966"/>
    <s v="P"/>
    <s v="GROUPE FONSCOLOMBES 74"/>
    <s v="CDC"/>
    <n v="66737.600000000006"/>
    <n v="5801.46"/>
    <n v="2.25"/>
    <s v="A"/>
    <s v="F"/>
    <s v="FIXE"/>
    <n v="1.978"/>
    <s v="F"/>
    <s v="FIXE"/>
    <n v="2"/>
    <s v="A-1"/>
    <m/>
    <n v="153.19999999999999"/>
    <n v="1858.49"/>
  </r>
  <r>
    <x v="0"/>
    <x v="29"/>
    <n v="1987"/>
    <s v="X Produits CDC"/>
    <s v="ACQ AMEL 2 LOGTS 3 RUE DE"/>
    <s v="CDC"/>
    <n v="96042.880000000005"/>
    <n v="29656.68"/>
    <n v="5.17"/>
    <s v="A"/>
    <s v="V"/>
    <s v="LIVRET A"/>
    <n v="4.758"/>
    <s v="V"/>
    <s v="LIVRET A"/>
    <n v="2.77"/>
    <s v="A-1"/>
    <m/>
    <n v="1495.78"/>
    <n v="4109.45"/>
  </r>
  <r>
    <x v="0"/>
    <x v="29"/>
    <n v="2013"/>
    <s v="X Produits CDC"/>
    <s v="SAINT PIERRE PSP 2013"/>
    <s v="CDC"/>
    <n v="2551000"/>
    <n v="2159704.65"/>
    <n v="19.920000000000002"/>
    <s v="A"/>
    <s v="V"/>
    <s v="LIVRET A"/>
    <n v="1.85"/>
    <s v="V"/>
    <s v="LIVRET A"/>
    <n v="1.85"/>
    <s v="A-1"/>
    <m/>
    <n v="41478.57"/>
    <n v="82380.210000000006"/>
  </r>
  <r>
    <x v="0"/>
    <x v="29"/>
    <n v="2013"/>
    <s v="X Produits CDC"/>
    <s v="FRAIS VALLON PSP 2013"/>
    <s v="CDC"/>
    <n v="4420000"/>
    <n v="3690206.13"/>
    <n v="19.920000000000002"/>
    <s v="A"/>
    <s v="V"/>
    <s v="LIVRET A"/>
    <n v="1.85"/>
    <s v="V"/>
    <s v="LIVRET A"/>
    <n v="1.85"/>
    <s v="A-1"/>
    <m/>
    <n v="71068.94"/>
    <n v="151358.34"/>
  </r>
  <r>
    <x v="0"/>
    <x v="29"/>
    <n v="2013"/>
    <s v="X Produits CDC"/>
    <s v="BENGALE PSP 2013 REHA"/>
    <s v="CDC"/>
    <n v="415000"/>
    <n v="317349.38"/>
    <n v="12.92"/>
    <s v="A"/>
    <s v="V"/>
    <s v="LIVRET A"/>
    <n v="1.85"/>
    <s v="V"/>
    <s v="LIVRET A"/>
    <n v="1.85"/>
    <s v="A-1"/>
    <m/>
    <n v="6250.54"/>
    <n v="20517.59"/>
  </r>
  <r>
    <x v="0"/>
    <x v="29"/>
    <n v="2015"/>
    <s v="X Produits CDC"/>
    <s v="PSP 2015 2 REHABILITATI"/>
    <s v="CDC"/>
    <n v="8000"/>
    <n v="7241.69"/>
    <n v="15.08"/>
    <s v="A"/>
    <s v="V"/>
    <s v="LIVRET A"/>
    <n v="1.3240000000000001"/>
    <s v="V"/>
    <s v="LIVRET A"/>
    <n v="1.35"/>
    <s v="A-1"/>
    <m/>
    <n v="102.93"/>
    <n v="382.9"/>
  </r>
  <r>
    <x v="0"/>
    <x v="29"/>
    <n v="2015"/>
    <s v="X Produits CDC"/>
    <s v="PSP 2013 2022 CONSTRUCT"/>
    <s v="CDC"/>
    <n v="438147"/>
    <n v="423120.77"/>
    <n v="56.75"/>
    <s v="A"/>
    <s v="V"/>
    <s v="LIVRET A"/>
    <n v="1.25"/>
    <s v="V"/>
    <s v="LIVRET A"/>
    <n v="1.25"/>
    <s v="A-1"/>
    <m/>
    <n v="5352.4"/>
    <n v="5071.09"/>
  </r>
  <r>
    <x v="0"/>
    <x v="29"/>
    <n v="2015"/>
    <s v="X Produits CDC"/>
    <s v="PSP 2013 2022 CONSTRUCT"/>
    <s v="CDC"/>
    <n v="63674"/>
    <n v="61490.31"/>
    <n v="56.75"/>
    <s v="A"/>
    <s v="V"/>
    <s v="LIVRET A"/>
    <n v="1.25"/>
    <s v="V"/>
    <s v="LIVRET A"/>
    <n v="1.25"/>
    <s v="A-1"/>
    <m/>
    <n v="777.84"/>
    <n v="736.96"/>
  </r>
  <r>
    <x v="0"/>
    <x v="29"/>
    <n v="2015"/>
    <s v="X Produits CDC"/>
    <s v="PSP 2013 2022 CONSTRUCT"/>
    <s v="CDC"/>
    <n v="107450"/>
    <n v="103694.23"/>
    <n v="56.75"/>
    <s v="A"/>
    <s v="V"/>
    <s v="LIVRET A"/>
    <n v="1.19"/>
    <s v="V"/>
    <s v="LIVRET A"/>
    <n v="1.19"/>
    <s v="A-1"/>
    <m/>
    <n v="1249.04"/>
    <n v="1266.76"/>
  </r>
  <r>
    <x v="0"/>
    <x v="29"/>
    <n v="2014"/>
    <s v="X Produits CDC"/>
    <s v="PSP 2014 RECONST_x000a_DE 12 GR"/>
    <s v="CDC"/>
    <n v="2470000"/>
    <n v="2339916.9900000002"/>
    <n v="34"/>
    <s v="A"/>
    <s v="V"/>
    <s v="LIVRET A"/>
    <n v="1.623"/>
    <s v="V"/>
    <s v="LIVRET A"/>
    <n v="1.6"/>
    <s v="A-1"/>
    <m/>
    <n v="38684.25"/>
    <n v="44465.25"/>
  </r>
  <r>
    <x v="0"/>
    <x v="29"/>
    <n v="2014"/>
    <s v="X Produits CDC"/>
    <s v="PSP 2014 RECONST_x000a_DE 12 GR"/>
    <s v="CDC"/>
    <n v="2654000"/>
    <n v="2514226.6"/>
    <n v="34"/>
    <s v="A"/>
    <s v="V"/>
    <s v="LIVRET A"/>
    <n v="1.623"/>
    <s v="V"/>
    <s v="LIVRET A"/>
    <n v="1.6"/>
    <s v="A-1"/>
    <m/>
    <n v="41566"/>
    <n v="47777.64"/>
  </r>
  <r>
    <x v="0"/>
    <x v="29"/>
    <n v="2014"/>
    <s v="X Produits CDC"/>
    <s v="PSP 2014 RECONST_x000a_DE 12 GR"/>
    <s v="CDC"/>
    <n v="88000"/>
    <n v="76055.48"/>
    <n v="14"/>
    <s v="A"/>
    <s v="V"/>
    <s v="LIVRET A"/>
    <n v="1.641"/>
    <s v="V"/>
    <s v="LIVRET A"/>
    <n v="1.6"/>
    <s v="A-1"/>
    <m/>
    <n v="1302.9000000000001"/>
    <n v="4251.5"/>
  </r>
  <r>
    <x v="0"/>
    <x v="29"/>
    <n v="2014"/>
    <s v="X Produits CDC"/>
    <s v="PSP 2014 RECONST_x000a_DE 12 GR"/>
    <s v="CDC"/>
    <n v="897000"/>
    <n v="818510.76"/>
    <n v="21"/>
    <s v="A"/>
    <s v="V"/>
    <s v="LIVRET A"/>
    <n v="1.6359999999999999"/>
    <s v="V"/>
    <s v="LIVRET A"/>
    <n v="1.6"/>
    <s v="A-1"/>
    <m/>
    <n v="13743.77"/>
    <n v="28614.12"/>
  </r>
  <r>
    <x v="0"/>
    <x v="29"/>
    <n v="2017"/>
    <s v="X Produits CDC"/>
    <s v="LES IRIS r ehab de 57 l"/>
    <s v="CDC"/>
    <n v="570000"/>
    <n v="549934.41"/>
    <n v="23.08"/>
    <s v="A"/>
    <s v="V"/>
    <s v="LIVRET A"/>
    <n v="0.50700000000000001"/>
    <s v="V"/>
    <s v="LIVRET A"/>
    <n v="0.5"/>
    <s v="A-1"/>
    <m/>
    <n v="2850"/>
    <n v="20065.59"/>
  </r>
  <r>
    <x v="0"/>
    <x v="29"/>
    <n v="2013"/>
    <s v="X Produits CDC"/>
    <s v="REHABILITATION DE 3 CITES"/>
    <s v="CDC"/>
    <n v="1903000"/>
    <n v="1645467.54"/>
    <n v="19.25"/>
    <s v="A"/>
    <s v="V"/>
    <s v="LIVRET A"/>
    <n v="2.85"/>
    <s v="V"/>
    <s v="LIVRET A"/>
    <n v="2.85"/>
    <s v="A-1"/>
    <m/>
    <n v="48476.72"/>
    <n v="55469.88"/>
  </r>
  <r>
    <x v="0"/>
    <x v="29"/>
    <n v="2017"/>
    <s v="X Produits CDC"/>
    <s v="LES EGLANTIERS r_x000a_ehab d"/>
    <s v="CDC"/>
    <n v="379500"/>
    <n v="367607.34"/>
    <n v="23.67"/>
    <s v="A"/>
    <s v="V"/>
    <s v="LIVRET A"/>
    <n v="1.37"/>
    <s v="V"/>
    <s v="LIVRET A"/>
    <n v="1.35"/>
    <s v="A-1"/>
    <m/>
    <n v="5123.25"/>
    <n v="11892.66"/>
  </r>
  <r>
    <x v="0"/>
    <x v="29"/>
    <n v="2018"/>
    <s v="X Produits CDC"/>
    <s v="MALPASSE LOT 21_x000a_reconst"/>
    <s v="CDC"/>
    <n v="979184"/>
    <n v="979184"/>
    <n v="39.58"/>
    <s v="A"/>
    <s v="V"/>
    <s v="LIVRET A"/>
    <n v="0.55000000000000004"/>
    <s v="V"/>
    <s v="LIVRET A"/>
    <n v="0.55000000000000004"/>
    <s v="A-1"/>
    <m/>
    <n v="0"/>
    <n v="0"/>
  </r>
  <r>
    <x v="0"/>
    <x v="29"/>
    <n v="2011"/>
    <s v="X Produits CDC"/>
    <s v="LES LAURIERS 6EME TR RE"/>
    <s v="CDC"/>
    <n v="629550"/>
    <n v="513029.82"/>
    <n v="17"/>
    <s v="A"/>
    <s v="V"/>
    <s v="LIVRET A"/>
    <n v="2.3479999999999999"/>
    <s v="V"/>
    <s v="LIVRET A"/>
    <n v="2.85"/>
    <s v="A-1"/>
    <m/>
    <n v="15151.22"/>
    <n v="18591.810000000001"/>
  </r>
  <r>
    <x v="0"/>
    <x v="29"/>
    <n v="2016"/>
    <s v="X Produits CDC"/>
    <s v="PSP 2015 2 REHABILITATI"/>
    <s v="CDC"/>
    <n v="307000"/>
    <n v="287602.65000000002"/>
    <n v="22.08"/>
    <s v="A"/>
    <s v="V"/>
    <s v="LIVRET A"/>
    <n v="1.35"/>
    <s v="V"/>
    <s v="LIVRET A"/>
    <n v="1.35"/>
    <s v="A-1"/>
    <m/>
    <n v="4014.91"/>
    <n v="9797.83"/>
  </r>
  <r>
    <x v="0"/>
    <x v="29"/>
    <n v="2010"/>
    <s v="X Produits CDC"/>
    <s v="PAUL STRAUSS REHAB 207"/>
    <s v="CDC"/>
    <n v="1854000"/>
    <n v="930434.68"/>
    <n v="6.25"/>
    <s v="A"/>
    <s v="F"/>
    <s v="FIXE"/>
    <n v="1.8979999999999999"/>
    <s v="F"/>
    <s v="FIXE"/>
    <n v="1.9"/>
    <s v="A-1"/>
    <m/>
    <n v="20018.91"/>
    <n v="123192.28"/>
  </r>
  <r>
    <x v="0"/>
    <x v="29"/>
    <n v="2009"/>
    <s v="X Produits CDC"/>
    <s v="ST PAUL REHAB 128 LOGTS"/>
    <s v="CDC"/>
    <n v="593341"/>
    <n v="383668.1"/>
    <n v="10.75"/>
    <s v="A"/>
    <s v="V"/>
    <s v="LIVRET A"/>
    <n v="1.9490000000000001"/>
    <s v="V"/>
    <s v="LIVRET A"/>
    <n v="2.5"/>
    <s v="A-1"/>
    <m/>
    <n v="10260.09"/>
    <n v="26735.51"/>
  </r>
  <r>
    <x v="0"/>
    <x v="29"/>
    <n v="2007"/>
    <s v="X Produits CDC"/>
    <s v="AMELIORATION DE DIVERSES"/>
    <s v="CDC"/>
    <n v="1323000"/>
    <n v="600350.71"/>
    <n v="6.58"/>
    <s v="A"/>
    <s v="V"/>
    <s v="LIVRET A"/>
    <n v="3.1829999999999998"/>
    <s v="V"/>
    <s v="LIVRET A"/>
    <n v="2.7"/>
    <s v="A-1"/>
    <m/>
    <n v="18286.8"/>
    <n v="76938.25"/>
  </r>
  <r>
    <x v="0"/>
    <x v="29"/>
    <n v="2006"/>
    <s v="X Produits CDC"/>
    <s v="LA MARINE BLEUE REHAB 7"/>
    <s v="CDC"/>
    <n v="1480000"/>
    <n v="365453.46"/>
    <n v="2.67"/>
    <s v="A"/>
    <s v="V"/>
    <s v="LIVRET A"/>
    <n v="3.3330000000000002"/>
    <s v="V"/>
    <s v="LIVRET A"/>
    <n v="2.9"/>
    <s v="A-1"/>
    <m/>
    <n v="13897.88"/>
    <n v="113783.87"/>
  </r>
  <r>
    <x v="0"/>
    <x v="29"/>
    <n v="2006"/>
    <s v="X Produits CDC"/>
    <s v="RUE DE LA REPUBLIQUE CO"/>
    <s v="CDC"/>
    <n v="155952"/>
    <n v="139513.53"/>
    <n v="37.25"/>
    <s v="A"/>
    <s v="V"/>
    <s v="LIVRET A"/>
    <n v="3.3919999999999999"/>
    <s v="V"/>
    <s v="LIVRET A"/>
    <n v="2.75"/>
    <s v="A-1"/>
    <m/>
    <n v="3887.29"/>
    <n v="1842.55"/>
  </r>
  <r>
    <x v="0"/>
    <x v="29"/>
    <n v="2006"/>
    <s v="P"/>
    <s v="PROGRAMME DE CONSTRUCTION"/>
    <s v="DEXIA CL"/>
    <n v="4996438"/>
    <n v="4518310.0999999996"/>
    <n v="36.08"/>
    <s v="A"/>
    <s v="F"/>
    <s v="FIXE"/>
    <n v="4.2759999999999998"/>
    <s v="F"/>
    <s v="FIXE"/>
    <n v="4.3"/>
    <s v="A-1"/>
    <m/>
    <n v="196424.4"/>
    <n v="49699.23"/>
  </r>
  <r>
    <x v="0"/>
    <x v="29"/>
    <n v="2004"/>
    <s v="X Produits CDC"/>
    <s v="CITES J.JAURES CYPRES MAS"/>
    <s v="CDC"/>
    <n v="273508"/>
    <n v="24038.66"/>
    <n v="0.83"/>
    <s v="A"/>
    <s v="V"/>
    <s v="LIVRET A"/>
    <n v="3.4180000000000001"/>
    <s v="V"/>
    <s v="LIVRET A"/>
    <n v="3.45"/>
    <s v="A-1"/>
    <m/>
    <n v="1626.88"/>
    <n v="23117.4"/>
  </r>
  <r>
    <x v="0"/>
    <x v="29"/>
    <n v="1992"/>
    <s v="X Produits CDC"/>
    <s v="ACQ AMEL 17 LOGTS 33 BD"/>
    <s v="CDC"/>
    <n v="498339.68"/>
    <n v="210669.57"/>
    <n v="8.33"/>
    <s v="A"/>
    <s v="V"/>
    <s v="LIVRET A"/>
    <n v="5.1180000000000003"/>
    <s v="V"/>
    <s v="LIVRET A"/>
    <n v="3.55"/>
    <s v="A-1"/>
    <m/>
    <n v="8183.86"/>
    <n v="19861.71"/>
  </r>
  <r>
    <x v="0"/>
    <x v="29"/>
    <n v="1999"/>
    <s v="P"/>
    <s v="R eam enagement de la det"/>
    <s v="CEP"/>
    <n v="7362220.3899999997"/>
    <n v="1263159.23"/>
    <n v="2.42"/>
    <s v="A"/>
    <s v="V"/>
    <s v="EURIBOR 12M"/>
    <n v="3.5139999999999998"/>
    <s v="V"/>
    <s v="EURIBOR 12M"/>
    <n v="3.4510000000000001"/>
    <s v="A-1"/>
    <m/>
    <n v="58002.65"/>
    <n v="394565.77"/>
  </r>
  <r>
    <x v="0"/>
    <x v="29"/>
    <n v="1996"/>
    <s v="X Produits CDC"/>
    <s v="Construction 17 logements"/>
    <s v="CDC"/>
    <n v="221214.96"/>
    <n v="118183.96"/>
    <n v="10.08"/>
    <s v="A"/>
    <s v="V"/>
    <s v="LIVRET A"/>
    <n v="4.742"/>
    <s v="V"/>
    <s v="LIVRET A"/>
    <n v="4.05"/>
    <s v="A-1"/>
    <m/>
    <n v="5118.93"/>
    <n v="8209.44"/>
  </r>
  <r>
    <x v="0"/>
    <x v="29"/>
    <n v="1997"/>
    <s v="X Produits CDC"/>
    <s v="LOUBON 34 rue_x000a_Loubon 3"/>
    <s v="CDC"/>
    <n v="215124.01"/>
    <n v="108406.23"/>
    <n v="11.75"/>
    <s v="A"/>
    <s v="V"/>
    <s v="LIVRET A"/>
    <n v="4.077"/>
    <s v="V"/>
    <s v="LIVRET A"/>
    <n v="3.05"/>
    <s v="A-1"/>
    <m/>
    <n v="3536.03"/>
    <n v="7529.2"/>
  </r>
  <r>
    <x v="0"/>
    <x v="29"/>
    <n v="1988"/>
    <s v="X Produits CDC"/>
    <s v="CONST 34 LOGTS _ 343 BD S"/>
    <s v="CDC"/>
    <n v="1814235.84"/>
    <n v="644576.21"/>
    <n v="6.5"/>
    <s v="A"/>
    <s v="V"/>
    <s v="LIVRET A"/>
    <n v="4.4640000000000004"/>
    <s v="V"/>
    <s v="LIVRET A"/>
    <n v="2.77"/>
    <s v="A-1"/>
    <m/>
    <n v="29753.71"/>
    <n v="74498.710000000006"/>
  </r>
  <r>
    <x v="0"/>
    <x v="29"/>
    <n v="1981"/>
    <s v="X Produits CDC"/>
    <s v="CONST 125 LOGTS LES LANCI"/>
    <s v="CDC"/>
    <n v="85693.42"/>
    <n v="0"/>
    <n v="0"/>
    <s v="A"/>
    <s v="V"/>
    <s v="LIVRET A"/>
    <n v="5.0060000000000002"/>
    <s v="V"/>
    <s v="LIVRET A"/>
    <n v="3.55"/>
    <s v="A-1"/>
    <m/>
    <n v="327.08"/>
    <n v="5442.27"/>
  </r>
  <r>
    <x v="0"/>
    <x v="29"/>
    <n v="1987"/>
    <s v="X Produits CDC"/>
    <s v="ACQ AMEL 1 LOGT 252 ROUTE"/>
    <s v="CDC"/>
    <n v="86572.75"/>
    <n v="26732.43"/>
    <n v="5.17"/>
    <s v="A"/>
    <s v="V"/>
    <s v="LIVRET A"/>
    <n v="4.758"/>
    <s v="V"/>
    <s v="LIVRET A"/>
    <n v="2.77"/>
    <s v="A-1"/>
    <m/>
    <n v="1348.29"/>
    <n v="3704.25"/>
  </r>
  <r>
    <x v="0"/>
    <x v="29"/>
    <n v="1988"/>
    <s v="X Produits CDC"/>
    <s v="CONST 51 LOGTS OPERATION"/>
    <s v="CDC"/>
    <n v="3358617.1"/>
    <n v="1187319.6399999999"/>
    <n v="6.17"/>
    <s v="A"/>
    <s v="V"/>
    <s v="LIVRET A"/>
    <n v="4.7119999999999997"/>
    <s v="V"/>
    <s v="LIVRET A"/>
    <n v="2.77"/>
    <s v="A-1"/>
    <m/>
    <n v="55903.4"/>
    <n v="137227.81"/>
  </r>
  <r>
    <x v="0"/>
    <x v="29"/>
    <n v="1983"/>
    <s v="X Produits CDC"/>
    <s v="CONST 30 LOGTS BD. DE LA"/>
    <s v="CDC"/>
    <n v="1391678.88"/>
    <n v="163589.01"/>
    <n v="1.67"/>
    <s v="A"/>
    <s v="V"/>
    <s v="LIVRET A"/>
    <n v="5.1459999999999999"/>
    <s v="V"/>
    <s v="LIVRET A"/>
    <n v="3.55"/>
    <s v="A-1"/>
    <m/>
    <n v="16888.169999999998"/>
    <n v="75672.28"/>
  </r>
  <r>
    <x v="0"/>
    <x v="29"/>
    <n v="1986"/>
    <s v="X Produits CDC"/>
    <s v="CONST21 LOGTSTRSE VALETT"/>
    <s v="CDC"/>
    <n v="1179458.5600000001"/>
    <n v="311059"/>
    <n v="4.67"/>
    <s v="A"/>
    <s v="V"/>
    <s v="LIVRET A"/>
    <n v="4.8010000000000002"/>
    <s v="V"/>
    <s v="LIVRET A"/>
    <n v="2.77"/>
    <s v="A-1"/>
    <m/>
    <n v="16524.04"/>
    <n v="53141.04"/>
  </r>
  <r>
    <x v="0"/>
    <x v="29"/>
    <n v="1969"/>
    <s v="P"/>
    <s v="GROUPES LES CEDRES 486 LO"/>
    <s v="CDC"/>
    <n v="72590.12"/>
    <n v="2129.1"/>
    <n v="0"/>
    <s v="A"/>
    <s v="F"/>
    <s v="FIXE"/>
    <n v="0"/>
    <s v="F"/>
    <s v="FIXE"/>
    <n v="5"/>
    <s v="A-1"/>
    <m/>
    <n v="207.84"/>
    <n v="2027.69"/>
  </r>
  <r>
    <x v="0"/>
    <x v="29"/>
    <n v="1989"/>
    <s v="X Produits CDC"/>
    <s v="ACQ AMEL 7 LOGTS.PLACE MA"/>
    <s v="CDC"/>
    <n v="184373.67"/>
    <n v="73457.009999999995"/>
    <n v="7.33"/>
    <s v="A"/>
    <s v="V"/>
    <s v="LIVRET A"/>
    <n v="5.5650000000000004"/>
    <s v="V"/>
    <s v="LIVRET A"/>
    <n v="3.55"/>
    <s v="A-1"/>
    <m/>
    <n v="4572.33"/>
    <n v="7227.36"/>
  </r>
  <r>
    <x v="0"/>
    <x v="29"/>
    <n v="1984"/>
    <s v="X Produits CDC"/>
    <s v="ACQ AMEL 5 LOGTS 15 RUE"/>
    <s v="CDC"/>
    <n v="258865.9"/>
    <n v="44731.42"/>
    <n v="2.92"/>
    <s v="A"/>
    <s v="V"/>
    <s v="LIVRET A"/>
    <n v="5.0389999999999997"/>
    <s v="V"/>
    <s v="LIVRET A"/>
    <n v="3.55"/>
    <s v="A-1"/>
    <m/>
    <n v="3359.26"/>
    <n v="13435.34"/>
  </r>
  <r>
    <x v="0"/>
    <x v="29"/>
    <n v="1984"/>
    <s v="X Produits CDC"/>
    <s v="ACQ AMEL 19 LOGTS 42 RUE"/>
    <s v="CDC"/>
    <n v="333245.93"/>
    <n v="57584.1"/>
    <n v="2.42"/>
    <s v="A"/>
    <s v="V"/>
    <s v="LIVRET A"/>
    <n v="5.1719999999999997"/>
    <s v="V"/>
    <s v="LIVRET A"/>
    <n v="3.55"/>
    <s v="A-1"/>
    <m/>
    <n v="4340.5"/>
    <n v="17295.72"/>
  </r>
  <r>
    <x v="0"/>
    <x v="29"/>
    <n v="1984"/>
    <s v="X Produits CDC"/>
    <s v="CONST 36 LOGTS VITON RUE"/>
    <s v="CDC"/>
    <n v="87224.62"/>
    <n v="15072.21"/>
    <n v="2.42"/>
    <s v="A"/>
    <s v="V"/>
    <s v="LIVRET A"/>
    <n v="5.1719999999999997"/>
    <s v="V"/>
    <s v="LIVRET A"/>
    <n v="3.55"/>
    <s v="A-1"/>
    <m/>
    <n v="1136.0899999999999"/>
    <n v="4527.03"/>
  </r>
  <r>
    <x v="0"/>
    <x v="29"/>
    <n v="1988"/>
    <s v="X Produits CDC"/>
    <s v="CONST 43_x000a_LOGEMENTS 34 BD"/>
    <s v="CDC"/>
    <n v="2444363.73"/>
    <n v="868453.08"/>
    <n v="6.42"/>
    <s v="A"/>
    <s v="V"/>
    <s v="LIVRET A"/>
    <n v="4.7140000000000004"/>
    <s v="V"/>
    <s v="LIVRET A"/>
    <n v="2.77"/>
    <s v="A-1"/>
    <m/>
    <n v="39743.760000000002"/>
    <n v="100373.91"/>
  </r>
  <r>
    <x v="0"/>
    <x v="29"/>
    <n v="2018"/>
    <s v="X Produits CDC"/>
    <s v="MALPASSE LOT 21_x000a_reconst"/>
    <s v="CDC"/>
    <n v="119135"/>
    <n v="119135"/>
    <n v="59.58"/>
    <s v="A"/>
    <s v="V"/>
    <s v="LIVRET A"/>
    <n v="1.1499999999999999"/>
    <s v="V"/>
    <s v="LIVRET A"/>
    <n v="1.1499999999999999"/>
    <s v="A-1"/>
    <m/>
    <n v="0"/>
    <n v="0"/>
  </r>
  <r>
    <x v="0"/>
    <x v="29"/>
    <n v="1987"/>
    <s v="X Produits CDC"/>
    <s v="ACQ AMEL 1 LOGT 315 BD DA"/>
    <s v="CDC"/>
    <n v="77856.479999999996"/>
    <n v="24040.97"/>
    <n v="5.17"/>
    <s v="A"/>
    <s v="V"/>
    <s v="LIVRET A"/>
    <n v="4.758"/>
    <s v="V"/>
    <s v="LIVRET A"/>
    <n v="2.77"/>
    <s v="A-1"/>
    <m/>
    <n v="1212.54"/>
    <n v="3331.3"/>
  </r>
  <r>
    <x v="0"/>
    <x v="29"/>
    <n v="1984"/>
    <s v="X Produits CDC"/>
    <s v="CONST 6 LOGTS LA GROTTE R"/>
    <s v="CDC"/>
    <n v="302174.08000000002"/>
    <n v="52214.96"/>
    <n v="2.42"/>
    <s v="A"/>
    <s v="V"/>
    <s v="LIVRET A"/>
    <n v="5.1520000000000001"/>
    <s v="V"/>
    <s v="LIVRET A"/>
    <n v="3.55"/>
    <s v="A-1"/>
    <m/>
    <n v="3935.79"/>
    <n v="15683.07"/>
  </r>
  <r>
    <x v="0"/>
    <x v="29"/>
    <n v="2002"/>
    <s v="X Produits CDC"/>
    <s v="FENOUIL RESORPTION BIDONV"/>
    <s v="CDC"/>
    <n v="122285"/>
    <n v="102938.24000000001"/>
    <n v="34.42"/>
    <s v="A"/>
    <s v="V"/>
    <s v="LIVRET A"/>
    <n v="2.84"/>
    <s v="V"/>
    <s v="LIVRET A"/>
    <n v="2.25"/>
    <s v="A-1"/>
    <m/>
    <n v="2359.35"/>
    <n v="1921.57"/>
  </r>
  <r>
    <x v="0"/>
    <x v="29"/>
    <n v="2013"/>
    <s v="X Produits CDC"/>
    <s v="HAMADRYADES PSP 2013"/>
    <s v="CDC"/>
    <n v="724000"/>
    <n v="612946.36"/>
    <n v="19.920000000000002"/>
    <s v="A"/>
    <s v="V"/>
    <s v="LIVRET A"/>
    <n v="1.85"/>
    <s v="V"/>
    <s v="LIVRET A"/>
    <n v="1.85"/>
    <s v="A-1"/>
    <m/>
    <n v="11772.04"/>
    <n v="23380.35"/>
  </r>
  <r>
    <x v="0"/>
    <x v="29"/>
    <n v="2013"/>
    <s v="X Produits CDC"/>
    <s v="OLIVIER C PSP 2013 RE"/>
    <s v="CDC"/>
    <n v="793000"/>
    <n v="662066.4"/>
    <n v="19.920000000000002"/>
    <s v="A"/>
    <s v="V"/>
    <s v="LIVRET A"/>
    <n v="1.85"/>
    <s v="V"/>
    <s v="LIVRET A"/>
    <n v="1.85"/>
    <s v="A-1"/>
    <m/>
    <n v="12750.6"/>
    <n v="27155.47"/>
  </r>
  <r>
    <x v="0"/>
    <x v="29"/>
    <n v="2014"/>
    <s v="X Produits CDC"/>
    <s v="PSP 2014 RECONST_x000a_DE 12 GR"/>
    <s v="CDC"/>
    <n v="1269000"/>
    <n v="1221235.98"/>
    <n v="42"/>
    <s v="A"/>
    <s v="V"/>
    <s v="LIVRET A"/>
    <n v="1.6240000000000001"/>
    <s v="V"/>
    <s v="LIVRET A"/>
    <n v="1.6"/>
    <s v="A-1"/>
    <m/>
    <n v="20078.71"/>
    <n v="16355.99"/>
  </r>
  <r>
    <x v="0"/>
    <x v="29"/>
    <n v="2015"/>
    <s v="X Produits CDC"/>
    <s v="PSP 2014 RECONST_x000a_DE 12 GR"/>
    <s v="CDC"/>
    <n v="4841000"/>
    <n v="4613608.55"/>
    <n v="36"/>
    <s v="A"/>
    <s v="V"/>
    <s v="LIVRET A"/>
    <n v="1.6240000000000001"/>
    <s v="V"/>
    <s v="LIVRET A"/>
    <n v="1.6"/>
    <s v="A-1"/>
    <m/>
    <n v="76112.990000000005"/>
    <n v="77769.62"/>
  </r>
  <r>
    <x v="0"/>
    <x v="29"/>
    <n v="2017"/>
    <s v="X Produits CDC"/>
    <s v="LES MIMOSAS r ehab de 1"/>
    <s v="CDC"/>
    <n v="544500"/>
    <n v="527436.61"/>
    <n v="23.08"/>
    <s v="A"/>
    <s v="V"/>
    <s v="LIVRET A"/>
    <n v="1.37"/>
    <s v="V"/>
    <s v="LIVRET A"/>
    <n v="1.35"/>
    <s v="A-1"/>
    <m/>
    <n v="7350.75"/>
    <n v="17063.39"/>
  </r>
  <r>
    <x v="0"/>
    <x v="29"/>
    <n v="2017"/>
    <s v="X Produits CDC"/>
    <s v="LES MIMOSAS r ehab de 1"/>
    <s v="CDC"/>
    <n v="50000"/>
    <n v="48239.86"/>
    <n v="23.08"/>
    <s v="A"/>
    <s v="V"/>
    <s v="LIVRET A"/>
    <n v="0.50700000000000001"/>
    <s v="V"/>
    <s v="LIVRET A"/>
    <n v="0.5"/>
    <s v="A-1"/>
    <m/>
    <n v="250"/>
    <n v="1760.14"/>
  </r>
  <r>
    <x v="0"/>
    <x v="29"/>
    <n v="2017"/>
    <s v="X Produits CDC"/>
    <s v="PERCY R ehab de 85 lgts"/>
    <s v="CDC"/>
    <n v="430000"/>
    <n v="416554.42"/>
    <n v="23.67"/>
    <s v="A"/>
    <s v="V"/>
    <s v="LIVRET A"/>
    <n v="1.35"/>
    <s v="V"/>
    <s v="LIVRET A"/>
    <n v="1.35"/>
    <s v="A-1"/>
    <m/>
    <n v="5805"/>
    <n v="13445.58"/>
  </r>
  <r>
    <x v="0"/>
    <x v="29"/>
    <n v="2017"/>
    <s v="X Produits CDC"/>
    <s v="LES LAVANDES R_x000a_ehab de"/>
    <s v="CDC"/>
    <n v="445950"/>
    <n v="432005.69"/>
    <n v="23.67"/>
    <s v="A"/>
    <s v="V"/>
    <s v="LIVRET A"/>
    <n v="1.35"/>
    <s v="V"/>
    <s v="LIVRET A"/>
    <n v="1.35"/>
    <s v="A-1"/>
    <m/>
    <n v="6020.33"/>
    <n v="13944.31"/>
  </r>
  <r>
    <x v="0"/>
    <x v="29"/>
    <n v="2017"/>
    <s v="X Produits CDC"/>
    <s v="LES LAVANDES r_x000a_ehab de"/>
    <s v="CDC"/>
    <n v="70000"/>
    <n v="67535.81"/>
    <n v="23.08"/>
    <s v="A"/>
    <s v="V"/>
    <s v="LIVRET A"/>
    <n v="0.50700000000000001"/>
    <s v="V"/>
    <s v="LIVRET A"/>
    <n v="0.5"/>
    <s v="A-1"/>
    <m/>
    <n v="350"/>
    <n v="2464.19"/>
  </r>
  <r>
    <x v="0"/>
    <x v="29"/>
    <n v="2017"/>
    <s v="X Produits CDC"/>
    <s v="LES LAVANDES r_x000a_ehab de"/>
    <s v="CDC"/>
    <n v="359500"/>
    <n v="348234.09"/>
    <n v="23.08"/>
    <s v="A"/>
    <s v="V"/>
    <s v="LIVRET A"/>
    <n v="1.37"/>
    <s v="V"/>
    <s v="LIVRET A"/>
    <n v="1.35"/>
    <s v="A-1"/>
    <m/>
    <n v="4853.25"/>
    <n v="11265.91"/>
  </r>
  <r>
    <x v="0"/>
    <x v="29"/>
    <n v="2018"/>
    <s v="X Produits CDC"/>
    <s v="JARDINS DE THEODORE rec"/>
    <s v="CDC"/>
    <n v="3490072"/>
    <n v="3490072"/>
    <n v="39.58"/>
    <s v="A"/>
    <s v="V"/>
    <s v="LIVRET A"/>
    <n v="1.35"/>
    <s v="V"/>
    <s v="LIVRET A"/>
    <n v="1.35"/>
    <s v="A-1"/>
    <m/>
    <n v="0"/>
    <n v="0"/>
  </r>
  <r>
    <x v="0"/>
    <x v="29"/>
    <n v="2003"/>
    <s v="X Produits CDC"/>
    <s v="LA VALBARELLE R_x000a_ehabilita"/>
    <s v="CDC"/>
    <n v="98272"/>
    <n v="0"/>
    <n v="0"/>
    <s v="A"/>
    <s v="V"/>
    <s v="LIVRET A"/>
    <n v="4.1589999999999998"/>
    <s v="V"/>
    <s v="LIVRET A"/>
    <n v="3.45"/>
    <s v="A-1"/>
    <m/>
    <n v="270.11"/>
    <n v="7829.36"/>
  </r>
  <r>
    <x v="0"/>
    <x v="29"/>
    <n v="2017"/>
    <s v="X Produits CDC"/>
    <s v="PSP 2017_x000a_CAPELETTE 23 A"/>
    <s v="CDC"/>
    <n v="153498"/>
    <n v="150421.64000000001"/>
    <n v="38.92"/>
    <s v="A"/>
    <s v="V"/>
    <s v="LIVRET A"/>
    <n v="0.55800000000000005"/>
    <s v="V"/>
    <s v="LIVRET A"/>
    <n v="0.55000000000000004"/>
    <s v="A-1"/>
    <m/>
    <n v="844.24"/>
    <n v="3076.36"/>
  </r>
  <r>
    <x v="0"/>
    <x v="29"/>
    <n v="2010"/>
    <s v="X Produits CDC"/>
    <s v="ST PAUL REHAB 128 LOGTS"/>
    <s v="CDC"/>
    <n v="505916"/>
    <n v="272808.03000000003"/>
    <n v="6.67"/>
    <s v="A"/>
    <s v="V"/>
    <s v="LIVRET A"/>
    <n v="2.347"/>
    <s v="V"/>
    <s v="LIVRET A"/>
    <n v="2.85"/>
    <s v="A-1"/>
    <m/>
    <n v="8720.49"/>
    <n v="33174.04"/>
  </r>
  <r>
    <x v="0"/>
    <x v="29"/>
    <n v="2010"/>
    <s v="X Produits CDC"/>
    <s v="FORGE CONST 36 LOGTS PL"/>
    <s v="CDC"/>
    <n v="2110295"/>
    <n v="1940085.87"/>
    <n v="31.67"/>
    <s v="A"/>
    <s v="V"/>
    <s v="LIVRET A"/>
    <n v="2.3479999999999999"/>
    <s v="V"/>
    <s v="LIVRET A"/>
    <n v="2.85"/>
    <s v="A-1"/>
    <m/>
    <n v="55998.38"/>
    <n v="24769.49"/>
  </r>
  <r>
    <x v="0"/>
    <x v="29"/>
    <n v="2009"/>
    <s v="X Produits CDC"/>
    <s v="ST PAUL REHAB 128 LOGTS"/>
    <s v="CDC"/>
    <n v="437659"/>
    <n v="287079.32"/>
    <n v="10.75"/>
    <s v="A"/>
    <s v="V"/>
    <s v="LIVRET A"/>
    <n v="2.298"/>
    <s v="V"/>
    <s v="LIVRET A"/>
    <n v="2.85"/>
    <s v="A-1"/>
    <m/>
    <n v="8737.81"/>
    <n v="19510.5"/>
  </r>
  <r>
    <x v="0"/>
    <x v="29"/>
    <n v="2009"/>
    <s v="X Produits CDC"/>
    <s v="GROUPE ST CHARLES REHAB"/>
    <s v="CDC"/>
    <n v="300000"/>
    <n v="196782.86"/>
    <n v="10.75"/>
    <s v="A"/>
    <s v="V"/>
    <s v="LIVRET A"/>
    <n v="2.298"/>
    <s v="V"/>
    <s v="LIVRET A"/>
    <n v="2.85"/>
    <s v="A-1"/>
    <m/>
    <n v="5989.46"/>
    <n v="13373.77"/>
  </r>
  <r>
    <x v="0"/>
    <x v="29"/>
    <n v="2008"/>
    <s v="X Produits CDC"/>
    <s v="LES CATALANS ET LA PLAGE"/>
    <s v="CDC"/>
    <n v="1590000"/>
    <n v="914992.34"/>
    <n v="9.58"/>
    <s v="A"/>
    <s v="V"/>
    <s v="LIVRET A"/>
    <n v="4.2960000000000003"/>
    <s v="V"/>
    <s v="LIVRET A"/>
    <n v="3.05"/>
    <s v="A-1"/>
    <m/>
    <n v="30264.15"/>
    <n v="77274.759999999995"/>
  </r>
  <r>
    <x v="0"/>
    <x v="29"/>
    <n v="2007"/>
    <s v="X Libre"/>
    <s v="REFINANCEMENT D EMPRUNTS"/>
    <s v="DEXIA CL"/>
    <n v="8380566.8899999997"/>
    <n v="5830713.5099999998"/>
    <n v="13.08"/>
    <s v="A"/>
    <s v="C"/>
    <s v="TX STRUCT"/>
    <n v="3.6669999999999998"/>
    <s v="C"/>
    <s v="TX STRUCT"/>
    <n v="3.62"/>
    <s v="A-1"/>
    <m/>
    <n v="225973.68"/>
    <n v="326141.37"/>
  </r>
  <r>
    <x v="0"/>
    <x v="29"/>
    <n v="2008"/>
    <s v="X Produits CDC"/>
    <s v="LEDUC 2 CONST 21 LOGTS"/>
    <s v="CDC"/>
    <n v="1741969"/>
    <n v="1451724.36"/>
    <n v="29.92"/>
    <s v="A"/>
    <s v="V"/>
    <s v="LIVRET A"/>
    <n v="4.234"/>
    <s v="V"/>
    <s v="LIVRET A"/>
    <n v="2.5"/>
    <s v="A-1"/>
    <m/>
    <n v="37099.620000000003"/>
    <n v="32260.35"/>
  </r>
  <r>
    <x v="0"/>
    <x v="29"/>
    <n v="2006"/>
    <s v="X Produits CDC"/>
    <s v="LAROUSSE CONST 34 LOGTS"/>
    <s v="CDC"/>
    <n v="2069289"/>
    <n v="1678328.28"/>
    <n v="22.33"/>
    <s v="A"/>
    <s v="V"/>
    <s v="LIVRET A"/>
    <n v="3.6440000000000001"/>
    <s v="V"/>
    <s v="LIVRET A"/>
    <n v="3.4"/>
    <s v="A-1"/>
    <m/>
    <n v="58503.13"/>
    <n v="42352.08"/>
  </r>
  <r>
    <x v="0"/>
    <x v="29"/>
    <n v="2005"/>
    <s v="X Produits CDC"/>
    <s v="LAROUSSE CONST 34 LOGTS"/>
    <s v="CDC"/>
    <n v="301827"/>
    <n v="279959.17"/>
    <n v="37.33"/>
    <s v="A"/>
    <s v="V"/>
    <s v="LIVRET A"/>
    <n v="3.4020000000000001"/>
    <s v="V"/>
    <s v="LIVRET A"/>
    <n v="3.4"/>
    <s v="A-1"/>
    <m/>
    <n v="9607.65"/>
    <n v="2618.64"/>
  </r>
  <r>
    <x v="0"/>
    <x v="29"/>
    <n v="1991"/>
    <s v="X Produits CDC"/>
    <s v="10 RUE DE L ACADEMIE AC"/>
    <s v="CDC"/>
    <n v="39789.19"/>
    <n v="15512.92"/>
    <n v="7.92"/>
    <s v="A"/>
    <s v="V"/>
    <s v="LIVRET A"/>
    <n v="5.18"/>
    <s v="V"/>
    <s v="LIVRET A"/>
    <n v="3.55"/>
    <s v="A-1"/>
    <m/>
    <n v="610.09"/>
    <n v="1672.78"/>
  </r>
  <r>
    <x v="0"/>
    <x v="29"/>
    <n v="1993"/>
    <s v="X Produits CDC"/>
    <s v="PUGET 1 11 rue d Aix 1er"/>
    <s v="CDC"/>
    <n v="1793288.58"/>
    <n v="981129.61"/>
    <n v="11.25"/>
    <s v="A"/>
    <s v="V"/>
    <s v="LIVRET A"/>
    <n v="4.9109999999999996"/>
    <s v="V"/>
    <s v="LIVRET A"/>
    <n v="3.55"/>
    <s v="A-1"/>
    <m/>
    <n v="37173.660000000003"/>
    <n v="66015.789999999994"/>
  </r>
  <r>
    <x v="0"/>
    <x v="29"/>
    <n v="1996"/>
    <s v="X Produits CDC"/>
    <s v="NATIONAL 25_x000a_boulevard Na"/>
    <s v="CDC"/>
    <n v="13823.77"/>
    <n v="5788.99"/>
    <n v="9.42"/>
    <s v="A"/>
    <s v="V"/>
    <s v="LIVRET A"/>
    <n v="4.2590000000000003"/>
    <s v="V"/>
    <s v="LIVRET A"/>
    <n v="1"/>
    <s v="A-1"/>
    <m/>
    <n v="63.37"/>
    <n v="547.85"/>
  </r>
  <r>
    <x v="0"/>
    <x v="29"/>
    <n v="1993"/>
    <s v="X Produits CDC"/>
    <s v="ACQ AMEL 4 LOGTS 25 BD N"/>
    <s v="CDC"/>
    <n v="120841.91"/>
    <n v="60439.57"/>
    <n v="9.08"/>
    <s v="A"/>
    <s v="V"/>
    <s v="LIVRET A"/>
    <n v="5.117"/>
    <s v="V"/>
    <s v="LIVRET A"/>
    <n v="3.55"/>
    <s v="A-1"/>
    <m/>
    <n v="2324.67"/>
    <n v="5044.25"/>
  </r>
  <r>
    <x v="0"/>
    <x v="29"/>
    <n v="1993"/>
    <s v="X Produits CDC"/>
    <s v="TELEGRAPHE 18_x000a_traverse d"/>
    <s v="CDC"/>
    <n v="117875.87"/>
    <n v="60154.17"/>
    <n v="10.83"/>
    <s v="A"/>
    <s v="V"/>
    <s v="LIVRET A"/>
    <n v="4.9820000000000002"/>
    <s v="V"/>
    <s v="LIVRET A"/>
    <n v="3.55"/>
    <s v="A-1"/>
    <m/>
    <n v="2294.83"/>
    <n v="4489.1400000000003"/>
  </r>
  <r>
    <x v="0"/>
    <x v="29"/>
    <n v="1994"/>
    <s v="X Produits CDC"/>
    <s v="33 BD DE LA LIBERTE ACQ"/>
    <s v="CDC"/>
    <n v="201251.61"/>
    <n v="102902.44"/>
    <n v="10.17"/>
    <s v="A"/>
    <s v="V"/>
    <s v="LIVRET A"/>
    <n v="4.9829999999999997"/>
    <s v="V"/>
    <s v="LIVRET A"/>
    <n v="3.55"/>
    <s v="A-1"/>
    <m/>
    <n v="3925.65"/>
    <n v="7679.32"/>
  </r>
  <r>
    <x v="0"/>
    <x v="29"/>
    <n v="1993"/>
    <s v="X Produits CDC"/>
    <s v="SAULE PLEUREUR 4_x000a_av du S"/>
    <s v="CDC"/>
    <n v="84952.82"/>
    <n v="43317.39"/>
    <n v="10.67"/>
    <s v="A"/>
    <s v="V"/>
    <s v="LIVRET A"/>
    <n v="4.9820000000000002"/>
    <s v="V"/>
    <s v="LIVRET A"/>
    <n v="3.55"/>
    <s v="A-1"/>
    <m/>
    <n v="1652.52"/>
    <n v="3232.66"/>
  </r>
  <r>
    <x v="0"/>
    <x v="29"/>
    <n v="1988"/>
    <s v="X Produits CDC"/>
    <s v="ACQ AMEL 4_x000a_LOGTS.SIS 64 R"/>
    <s v="CDC"/>
    <n v="193249.1"/>
    <n v="68659.08"/>
    <n v="6.75"/>
    <s v="A"/>
    <s v="V"/>
    <s v="LIVRET A"/>
    <n v="4.7140000000000004"/>
    <s v="V"/>
    <s v="LIVRET A"/>
    <n v="2.77"/>
    <s v="A-1"/>
    <m/>
    <n v="3141.84"/>
    <n v="7935.47"/>
  </r>
  <r>
    <x v="0"/>
    <x v="29"/>
    <n v="1984"/>
    <s v="X Produits CDC"/>
    <s v="CONS 40 LOGTS LES HEVEAS"/>
    <s v="CDC"/>
    <n v="140591.23000000001"/>
    <n v="24293.84"/>
    <n v="2.42"/>
    <s v="A"/>
    <s v="V"/>
    <s v="LIVRET A"/>
    <n v="5.1340000000000003"/>
    <s v="V"/>
    <s v="LIVRET A"/>
    <n v="3.55"/>
    <s v="A-1"/>
    <m/>
    <n v="1831.19"/>
    <n v="7296.79"/>
  </r>
  <r>
    <x v="0"/>
    <x v="29"/>
    <n v="1981"/>
    <s v="X Produits CDC"/>
    <s v="ACQ AMEL DE 3 LOGTS LE P"/>
    <s v="CDC"/>
    <n v="106690.07"/>
    <n v="0"/>
    <n v="0"/>
    <s v="A"/>
    <s v="V"/>
    <s v="LIVRET A"/>
    <n v="5.0110000000000001"/>
    <s v="V"/>
    <s v="LIVRET A"/>
    <n v="3.8"/>
    <s v="A-1"/>
    <m/>
    <n v="243.54"/>
    <n v="6409.48"/>
  </r>
  <r>
    <x v="0"/>
    <x v="29"/>
    <n v="1981"/>
    <s v="X Produits CDC"/>
    <s v="ACQ AMEL 1 LOGT 17 RUE DE"/>
    <s v="CDC"/>
    <n v="63199.57"/>
    <n v="0"/>
    <n v="0"/>
    <s v="A"/>
    <s v="V"/>
    <s v="LIVRET A"/>
    <n v="5.0880000000000001"/>
    <s v="V"/>
    <s v="LIVRET A"/>
    <n v="3.55"/>
    <s v="A-1"/>
    <m/>
    <n v="220.71"/>
    <n v="4013.72"/>
  </r>
  <r>
    <x v="0"/>
    <x v="29"/>
    <n v="1988"/>
    <s v="X Produits CDC"/>
    <s v="ACQ AMEL 1_x000a_LOGT.SIS 7 IMP"/>
    <s v="CDC"/>
    <n v="36927.730000000003"/>
    <n v="13054.47"/>
    <n v="6.25"/>
    <s v="A"/>
    <s v="V"/>
    <s v="LIVRET A"/>
    <n v="4.7119999999999997"/>
    <s v="V"/>
    <s v="LIVRET A"/>
    <n v="2.77"/>
    <s v="A-1"/>
    <m/>
    <n v="614.65"/>
    <n v="1508.81"/>
  </r>
  <r>
    <x v="0"/>
    <x v="29"/>
    <n v="1988"/>
    <s v="X Produits CDC"/>
    <s v="ACQ AMEL 8 LOGTS 2 RUE GU"/>
    <s v="CDC"/>
    <n v="431655.58"/>
    <n v="152596.48000000001"/>
    <n v="6.17"/>
    <s v="A"/>
    <s v="V"/>
    <s v="LIVRET A"/>
    <n v="4.7119999999999997"/>
    <s v="V"/>
    <s v="LIVRET A"/>
    <n v="2.77"/>
    <s v="A-1"/>
    <m/>
    <n v="7184.8"/>
    <n v="17636.77"/>
  </r>
  <r>
    <x v="0"/>
    <x v="29"/>
    <n v="1987"/>
    <s v="X Produits CDC"/>
    <s v="ACQ AMEL 1 LOGT 3 BIS BD"/>
    <s v="CDC"/>
    <n v="76835.83"/>
    <n v="23856.799999999999"/>
    <n v="5.42"/>
    <s v="A"/>
    <s v="V"/>
    <s v="LIVRET A"/>
    <n v="4.7590000000000003"/>
    <s v="V"/>
    <s v="LIVRET A"/>
    <n v="2.77"/>
    <s v="A-1"/>
    <m/>
    <n v="1165.8900000000001"/>
    <n v="3305.78"/>
  </r>
  <r>
    <x v="0"/>
    <x v="29"/>
    <n v="1989"/>
    <s v="X Produits CDC"/>
    <s v="ACQ AMEL DE 6 LOGTS;1 RUE"/>
    <s v="CDC"/>
    <n v="135609.79999999999"/>
    <n v="54203.97"/>
    <n v="7.75"/>
    <s v="A"/>
    <s v="V"/>
    <s v="LIVRET A"/>
    <n v="5.5640000000000001"/>
    <s v="V"/>
    <s v="LIVRET A"/>
    <n v="3.55"/>
    <s v="A-1"/>
    <m/>
    <n v="3376.14"/>
    <n v="5333.07"/>
  </r>
  <r>
    <x v="0"/>
    <x v="29"/>
    <n v="1987"/>
    <s v="X Produits CDC"/>
    <s v="ACQ AMEL 1 LOGT 204 BD DA"/>
    <s v="CDC"/>
    <n v="77091.33"/>
    <n v="23804.720000000001"/>
    <n v="5.17"/>
    <s v="A"/>
    <s v="V"/>
    <s v="LIVRET A"/>
    <n v="4.758"/>
    <s v="V"/>
    <s v="LIVRET A"/>
    <n v="2.77"/>
    <s v="A-1"/>
    <m/>
    <n v="1200.6300000000001"/>
    <n v="3298.56"/>
  </r>
  <r>
    <x v="0"/>
    <x v="29"/>
    <n v="2013"/>
    <s v="X Produits CDC"/>
    <s v="MASSALIA PSP 2013 REH"/>
    <s v="CDC"/>
    <n v="184000"/>
    <n v="140704.29999999999"/>
    <n v="12.92"/>
    <s v="A"/>
    <s v="V"/>
    <s v="LIVRET A"/>
    <n v="1.85"/>
    <s v="V"/>
    <s v="LIVRET A"/>
    <n v="1.85"/>
    <s v="A-1"/>
    <m/>
    <n v="2771.32"/>
    <n v="9096.9599999999991"/>
  </r>
  <r>
    <x v="0"/>
    <x v="29"/>
    <n v="2015"/>
    <s v="X Produits CDC"/>
    <s v="PSP 2015 2 REHABILITATI"/>
    <s v="CDC"/>
    <n v="11000"/>
    <n v="9957.33"/>
    <n v="15.08"/>
    <s v="A"/>
    <s v="V"/>
    <s v="LIVRET A"/>
    <n v="1.3240000000000001"/>
    <s v="V"/>
    <s v="LIVRET A"/>
    <n v="1.35"/>
    <s v="A-1"/>
    <m/>
    <n v="141.53"/>
    <n v="526.48"/>
  </r>
  <r>
    <x v="0"/>
    <x v="29"/>
    <n v="2015"/>
    <s v="X Produits CDC"/>
    <s v="PSP 2013 2022 CONSTRUCT"/>
    <s v="CDC"/>
    <n v="868060"/>
    <n v="809354.76"/>
    <n v="36.75"/>
    <s v="A"/>
    <s v="V"/>
    <s v="LIVRET A"/>
    <n v="0.55000000000000004"/>
    <s v="V"/>
    <s v="LIVRET A"/>
    <n v="0.55000000000000004"/>
    <s v="A-1"/>
    <m/>
    <n v="4559.67"/>
    <n v="19675.84"/>
  </r>
  <r>
    <x v="0"/>
    <x v="29"/>
    <n v="2014"/>
    <s v="X Produits CDC"/>
    <s v="PSP 2014 RECONST_x000a_DE 12 GR"/>
    <s v="CDC"/>
    <n v="275000"/>
    <n v="258921.68"/>
    <n v="36"/>
    <s v="A"/>
    <s v="V"/>
    <s v="LIVRET A"/>
    <n v="0.81200000000000006"/>
    <s v="V"/>
    <s v="LIVRET A"/>
    <n v="0.8"/>
    <s v="A-1"/>
    <m/>
    <n v="2144.39"/>
    <n v="5440.18"/>
  </r>
  <r>
    <x v="0"/>
    <x v="29"/>
    <n v="2014"/>
    <s v="X Produits CDC"/>
    <s v="PSP 2014 RECONST_x000a_DE 12 GR"/>
    <s v="CDC"/>
    <n v="201000"/>
    <n v="190414.29"/>
    <n v="34"/>
    <s v="A"/>
    <s v="V"/>
    <s v="LIVRET A"/>
    <n v="1.623"/>
    <s v="V"/>
    <s v="LIVRET A"/>
    <n v="1.6"/>
    <s v="A-1"/>
    <m/>
    <n v="3147.99"/>
    <n v="3618.43"/>
  </r>
  <r>
    <x v="0"/>
    <x v="29"/>
    <n v="2015"/>
    <s v="X Produits CDC"/>
    <s v="PSP 2013 2022 REHAB DE"/>
    <s v="CDC"/>
    <n v="326810"/>
    <n v="277669.28000000003"/>
    <n v="14.75"/>
    <s v="A"/>
    <s v="V"/>
    <s v="LIVRET A"/>
    <n v="1.35"/>
    <s v="V"/>
    <s v="LIVRET A"/>
    <n v="1.35"/>
    <s v="A-1"/>
    <m/>
    <n v="3972.64"/>
    <n v="16600.38"/>
  </r>
  <r>
    <x v="0"/>
    <x v="29"/>
    <n v="2015"/>
    <s v="X Produits CDC"/>
    <s v="PSP 2013 2022 CONSTRUCT"/>
    <s v="CDC"/>
    <n v="893174"/>
    <n v="861656.96"/>
    <n v="56.75"/>
    <s v="A"/>
    <s v="V"/>
    <s v="LIVRET A"/>
    <n v="1.1599999999999999"/>
    <s v="V"/>
    <s v="LIVRET A"/>
    <n v="1.1599999999999999"/>
    <s v="A-1"/>
    <m/>
    <n v="10118.49"/>
    <n v="10627.08"/>
  </r>
  <r>
    <x v="0"/>
    <x v="29"/>
    <n v="2015"/>
    <s v="X Produits CDC"/>
    <s v="PSP 2013 2022 CONSTRUCT"/>
    <s v="CDC"/>
    <n v="286833"/>
    <n v="276711.65000000002"/>
    <n v="56.75"/>
    <s v="A"/>
    <s v="V"/>
    <s v="LIVRET A"/>
    <n v="1.1599999999999999"/>
    <s v="V"/>
    <s v="LIVRET A"/>
    <n v="1.1599999999999999"/>
    <s v="A-1"/>
    <m/>
    <n v="3249.44"/>
    <n v="3412.77"/>
  </r>
  <r>
    <x v="0"/>
    <x v="29"/>
    <n v="2012"/>
    <s v="X Produits CDC"/>
    <s v="PSP PROGRAMME HORS ANRU"/>
    <s v="CDC"/>
    <n v="2592000"/>
    <n v="1900720.5"/>
    <n v="11.5"/>
    <s v="A"/>
    <s v="V"/>
    <s v="LIVRET A"/>
    <n v="2.8479999999999999"/>
    <s v="V"/>
    <s v="LIVRET A"/>
    <n v="2.85"/>
    <s v="A-1"/>
    <m/>
    <n v="57753.91"/>
    <n v="125732.52"/>
  </r>
  <r>
    <x v="0"/>
    <x v="29"/>
    <n v="2015"/>
    <s v="X Produits CDC"/>
    <s v="PSP 2014 acquisition en"/>
    <s v="CDC"/>
    <n v="552000"/>
    <n v="532941.05000000005"/>
    <n v="46.92"/>
    <s v="A"/>
    <s v="V"/>
    <s v="LIVRET A"/>
    <n v="1.35"/>
    <s v="V"/>
    <s v="LIVRET A"/>
    <n v="1.35"/>
    <s v="A-1"/>
    <m/>
    <n v="7282.54"/>
    <n v="6506.55"/>
  </r>
  <r>
    <x v="0"/>
    <x v="29"/>
    <n v="2015"/>
    <s v="X Produits CDC"/>
    <s v="PSP 2014 acquisition en"/>
    <s v="CDC"/>
    <n v="2043000"/>
    <n v="1941327.62"/>
    <n v="36.92"/>
    <s v="A"/>
    <s v="V"/>
    <s v="LIVRET A"/>
    <n v="1.35"/>
    <s v="V"/>
    <s v="LIVRET A"/>
    <n v="1.35"/>
    <s v="A-1"/>
    <m/>
    <n v="26675.69"/>
    <n v="34649.480000000003"/>
  </r>
  <r>
    <x v="0"/>
    <x v="29"/>
    <n v="2012"/>
    <s v="X Produits CDC"/>
    <s v="PSP PROGRAMME HORS ANRU"/>
    <s v="CDC"/>
    <n v="1321000"/>
    <n v="1102265.8799999999"/>
    <n v="18.5"/>
    <s v="A"/>
    <s v="V"/>
    <s v="LIVRET A"/>
    <n v="2.8479999999999999"/>
    <s v="V"/>
    <s v="LIVRET A"/>
    <n v="2.85"/>
    <s v="A-1"/>
    <m/>
    <n v="32553.54"/>
    <n v="39963.550000000003"/>
  </r>
  <r>
    <x v="0"/>
    <x v="29"/>
    <n v="2013"/>
    <s v="X Produits CDC"/>
    <s v="REHABILITATION DE 6 CITES"/>
    <s v="CDC"/>
    <n v="2673000"/>
    <n v="2089779.66"/>
    <n v="12.25"/>
    <s v="A"/>
    <s v="V"/>
    <s v="LIVRET A"/>
    <n v="2.8490000000000002"/>
    <s v="V"/>
    <s v="LIVRET A"/>
    <n v="2.85"/>
    <s v="A-1"/>
    <m/>
    <n v="63125.59"/>
    <n v="125153.4"/>
  </r>
  <r>
    <x v="0"/>
    <x v="29"/>
    <n v="2016"/>
    <s v="X Produits CDC"/>
    <s v="PSP 2016 2017 R_x000a_ehabili"/>
    <s v="CDC"/>
    <n v="173000"/>
    <n v="162222.14000000001"/>
    <n v="22.83"/>
    <s v="A"/>
    <s v="V"/>
    <s v="LIVRET A"/>
    <n v="1.37"/>
    <s v="V"/>
    <s v="LIVRET A"/>
    <n v="1.35"/>
    <s v="A-1"/>
    <m/>
    <n v="2295.15"/>
    <n v="5444.37"/>
  </r>
  <r>
    <x v="0"/>
    <x v="29"/>
    <n v="2016"/>
    <s v="X Produits CDC"/>
    <s v="PSP 2016 2017 R_x000a_ehabili"/>
    <s v="CDC"/>
    <n v="133000"/>
    <n v="124603.11"/>
    <n v="22.83"/>
    <s v="A"/>
    <s v="V"/>
    <s v="LIVRET A"/>
    <n v="1.37"/>
    <s v="V"/>
    <s v="LIVRET A"/>
    <n v="1.35"/>
    <s v="A-1"/>
    <m/>
    <n v="1789.01"/>
    <n v="4228.97"/>
  </r>
  <r>
    <x v="0"/>
    <x v="29"/>
    <n v="2016"/>
    <s v="X Produits CDC"/>
    <s v="PSP 2015 2_x000a_Construction"/>
    <s v="CDC"/>
    <n v="334157"/>
    <n v="328802.67"/>
    <n v="57.33"/>
    <s v="A"/>
    <s v="V"/>
    <s v="LIVRET A"/>
    <n v="1.37"/>
    <s v="V"/>
    <s v="LIVRET A"/>
    <n v="1.35"/>
    <s v="A-1"/>
    <m/>
    <n v="4601.5600000000004"/>
    <n v="2681.45"/>
  </r>
  <r>
    <x v="0"/>
    <x v="29"/>
    <n v="2010"/>
    <s v="X Produits CDC"/>
    <s v="PAUL STRAUSS REHAB 207"/>
    <s v="CDC"/>
    <n v="552812"/>
    <n v="382842.8"/>
    <n v="11.67"/>
    <s v="A"/>
    <s v="V"/>
    <s v="LIVRET A"/>
    <n v="2.3479999999999999"/>
    <s v="V"/>
    <s v="LIVRET A"/>
    <n v="2.85"/>
    <s v="A-1"/>
    <m/>
    <n v="11602.04"/>
    <n v="24246.400000000001"/>
  </r>
  <r>
    <x v="0"/>
    <x v="29"/>
    <n v="2010"/>
    <s v="X Produits CDC"/>
    <s v="FORGE CONST 36 LOGTS PL"/>
    <s v="CDC"/>
    <n v="384705"/>
    <n v="370559.65"/>
    <n v="41.67"/>
    <s v="A"/>
    <s v="V"/>
    <s v="LIVRET A"/>
    <n v="2.3479999999999999"/>
    <s v="V"/>
    <s v="LIVRET A"/>
    <n v="2.85"/>
    <s v="A-1"/>
    <m/>
    <n v="10621.49"/>
    <n v="2124.2199999999998"/>
  </r>
  <r>
    <x v="0"/>
    <x v="29"/>
    <n v="2009"/>
    <s v="X Produits CDC"/>
    <s v="LEDUC CONST 24 LOGTS PL"/>
    <s v="CDC"/>
    <n v="394775"/>
    <n v="374020.28"/>
    <n v="40.67"/>
    <s v="A"/>
    <s v="V"/>
    <s v="LIVRET A"/>
    <n v="2.35"/>
    <s v="V"/>
    <s v="LIVRET A"/>
    <n v="2.85"/>
    <s v="A-1"/>
    <m/>
    <n v="10727.08"/>
    <n v="2368.52"/>
  </r>
  <r>
    <x v="0"/>
    <x v="29"/>
    <n v="2009"/>
    <s v="X Produits CDC"/>
    <s v="LA VERDIERE CONST 18 LO"/>
    <s v="CDC"/>
    <n v="108000"/>
    <n v="105200.24"/>
    <n v="40.75"/>
    <s v="A"/>
    <s v="V"/>
    <s v="LIVRET A"/>
    <n v="2.3260000000000001"/>
    <s v="V"/>
    <s v="LIVRET A"/>
    <n v="2.85"/>
    <s v="A-1"/>
    <m/>
    <n v="3008.06"/>
    <n v="345.67"/>
  </r>
  <r>
    <x v="0"/>
    <x v="29"/>
    <n v="2008"/>
    <s v="X Produits CDC"/>
    <s v="LES IRIS ET ST PAUL 1ERE"/>
    <s v="CDC"/>
    <n v="3120000"/>
    <n v="1769265.46"/>
    <n v="9.58"/>
    <s v="A"/>
    <s v="V"/>
    <s v="LIVRET A"/>
    <n v="3.948"/>
    <s v="V"/>
    <s v="LIVRET A"/>
    <n v="2.7"/>
    <s v="A-1"/>
    <m/>
    <n v="51884.02"/>
    <n v="152364.82999999999"/>
  </r>
  <r>
    <x v="0"/>
    <x v="29"/>
    <n v="2005"/>
    <s v="X Produits CDC"/>
    <s v="RENOVATION ASCENSEURS DIV"/>
    <s v="CDC"/>
    <n v="2620000"/>
    <n v="434627.35"/>
    <n v="1.42"/>
    <s v="A"/>
    <s v="V"/>
    <s v="LIVRET A"/>
    <n v="2.9260000000000002"/>
    <s v="V"/>
    <s v="LIVRET A"/>
    <n v="2.95"/>
    <s v="A-1"/>
    <m/>
    <n v="18909.79"/>
    <n v="206382.32"/>
  </r>
  <r>
    <x v="0"/>
    <x v="29"/>
    <n v="2018"/>
    <s v="X Produits CDC"/>
    <s v="MALPASSE LOT 21_x000a_reconst"/>
    <s v="CDC"/>
    <n v="362046"/>
    <n v="362046"/>
    <n v="59.58"/>
    <s v="A"/>
    <s v="V"/>
    <s v="LIVRET A"/>
    <n v="1.1499999999999999"/>
    <s v="V"/>
    <s v="LIVRET A"/>
    <n v="1.1499999999999999"/>
    <s v="A-1"/>
    <m/>
    <n v="0"/>
    <n v="0"/>
  </r>
  <r>
    <x v="0"/>
    <x v="29"/>
    <n v="2013"/>
    <s v="X Produits CDC"/>
    <s v="LA SOUDE ANRU R_x000a_ehab de"/>
    <s v="CDC"/>
    <n v="2197000"/>
    <n v="1717637.82"/>
    <n v="12.17"/>
    <s v="A"/>
    <s v="V"/>
    <s v="LIVRET A"/>
    <n v="2.8519999999999999"/>
    <s v="V"/>
    <s v="LIVRET A"/>
    <n v="2.85"/>
    <s v="A-1"/>
    <m/>
    <n v="51884.37"/>
    <n v="102866.45"/>
  </r>
  <r>
    <x v="0"/>
    <x v="29"/>
    <n v="2005"/>
    <s v="P"/>
    <s v="PSP PLAN STRATEGIQUE PATR"/>
    <s v="DEXIA CL"/>
    <n v="3000000"/>
    <n v="1318493.1200000001"/>
    <n v="6.75"/>
    <s v="T"/>
    <s v="F"/>
    <s v="FIXE"/>
    <n v="3.6819999999999999"/>
    <s v="F"/>
    <s v="FIXE"/>
    <n v="3.85"/>
    <s v="A-1"/>
    <m/>
    <n v="54657.45"/>
    <n v="161117.87"/>
  </r>
  <r>
    <x v="0"/>
    <x v="29"/>
    <n v="2009"/>
    <s v="P"/>
    <s v="PSP PLAN STRATEGIQUE PATR"/>
    <s v="DEXIA CL"/>
    <n v="3085000"/>
    <n v="2287762.6"/>
    <n v="15.25"/>
    <s v="A"/>
    <s v="F"/>
    <s v="FIXE"/>
    <n v="3.8180000000000001"/>
    <s v="V"/>
    <s v="EURIBOR 3M"/>
    <n v="4.25"/>
    <s v="A-1"/>
    <m/>
    <n v="102994.16"/>
    <n v="102432.25"/>
  </r>
  <r>
    <x v="0"/>
    <x v="29"/>
    <n v="2007"/>
    <s v="X Libre"/>
    <s v="REFINANCEMENT D EMPRUNTS"/>
    <s v="DEXIA CL"/>
    <n v="4820907.4800000004"/>
    <n v="2723601.8"/>
    <n v="10.58"/>
    <s v="S"/>
    <s v="C"/>
    <s v="TX STRUCT"/>
    <n v="3.6819999999999999"/>
    <s v="C"/>
    <s v="TX STRUCT"/>
    <n v="3.65"/>
    <s v="A-1"/>
    <m/>
    <n v="105227.95"/>
    <n v="212474.29"/>
  </r>
  <r>
    <x v="0"/>
    <x v="29"/>
    <n v="1996"/>
    <s v="P"/>
    <s v="LORETTE Lorette Zac de St"/>
    <s v="Urcil"/>
    <n v="144064.32000000001"/>
    <n v="24436.69"/>
    <n v="2.75"/>
    <s v="A"/>
    <s v="F"/>
    <s v="FIXE"/>
    <n v="1.5029999999999999"/>
    <s v="F"/>
    <s v="FIXE"/>
    <n v="1.5"/>
    <s v="A-1"/>
    <m/>
    <n v="485.14"/>
    <n v="7905.99"/>
  </r>
  <r>
    <x v="0"/>
    <x v="29"/>
    <n v="1988"/>
    <s v="X Produits CDC"/>
    <s v="ACQ AMEL DE 2 LOGTS 63 R"/>
    <s v="CDC"/>
    <n v="93124.55"/>
    <n v="33086.04"/>
    <n v="6.5"/>
    <s v="A"/>
    <s v="V"/>
    <s v="LIVRET A"/>
    <n v="4.4640000000000004"/>
    <s v="V"/>
    <s v="LIVRET A"/>
    <n v="2.77"/>
    <s v="A-1"/>
    <m/>
    <n v="1527.26"/>
    <n v="3824.01"/>
  </r>
  <r>
    <x v="0"/>
    <x v="29"/>
    <n v="1987"/>
    <s v="X Produits CDC"/>
    <s v="AMELIORATION 4 LOGEMENTS"/>
    <s v="CDC"/>
    <n v="50186.83"/>
    <n v="15496.96"/>
    <n v="5.17"/>
    <s v="A"/>
    <s v="V"/>
    <s v="LIVRET A"/>
    <n v="4.758"/>
    <s v="V"/>
    <s v="LIVRET A"/>
    <n v="2.77"/>
    <s v="A-1"/>
    <m/>
    <n v="781.61"/>
    <n v="2147.38"/>
  </r>
  <r>
    <x v="0"/>
    <x v="29"/>
    <n v="1986"/>
    <s v="X Produits CDC"/>
    <s v="CONST 36 LOGTS SIS AV DE"/>
    <s v="CDC"/>
    <n v="2134286.2400000002"/>
    <n v="454778.21"/>
    <n v="4.42"/>
    <s v="A"/>
    <s v="V"/>
    <s v="LIVRET A"/>
    <n v="4.2190000000000003"/>
    <s v="V"/>
    <s v="LIVRET A"/>
    <n v="2.15"/>
    <s v="A-1"/>
    <m/>
    <n v="11685.94"/>
    <n v="88753.87"/>
  </r>
  <r>
    <x v="0"/>
    <x v="29"/>
    <n v="1982"/>
    <s v="X Produits CDC"/>
    <s v="CONST 54 LOGTS_x000a_Z.A.C. BON"/>
    <s v="CDC"/>
    <n v="77863.179999999993"/>
    <n v="4871.24"/>
    <n v="0.42"/>
    <s v="A"/>
    <s v="V"/>
    <s v="LIVRET A"/>
    <n v="5.0430000000000001"/>
    <s v="V"/>
    <s v="LIVRET A"/>
    <n v="3.55"/>
    <s v="A-1"/>
    <m/>
    <n v="478"/>
    <n v="4626.04"/>
  </r>
  <r>
    <x v="0"/>
    <x v="29"/>
    <n v="1984"/>
    <s v="X Produits CDC"/>
    <s v="ACQ AMEL 1 LOGT 17 RUE D"/>
    <s v="CDC"/>
    <n v="1826.95"/>
    <n v="315.7"/>
    <n v="2.42"/>
    <s v="A"/>
    <s v="V"/>
    <s v="LIVRET A"/>
    <n v="5.1360000000000001"/>
    <s v="V"/>
    <s v="LIVRET A"/>
    <n v="3.55"/>
    <s v="A-1"/>
    <m/>
    <n v="23.8"/>
    <n v="94.82"/>
  </r>
  <r>
    <x v="0"/>
    <x v="29"/>
    <n v="1982"/>
    <s v="X Produits CDC"/>
    <s v="CONST 67 LOGTS ZAC STE BA"/>
    <s v="CDC"/>
    <n v="2515408.7799999998"/>
    <n v="156392.69"/>
    <n v="0.17"/>
    <s v="A"/>
    <s v="V"/>
    <s v="LIVRET A"/>
    <n v="5.1210000000000004"/>
    <s v="V"/>
    <s v="LIVRET A"/>
    <n v="3.55"/>
    <s v="A-1"/>
    <m/>
    <n v="16853.36"/>
    <n v="148521.07999999999"/>
  </r>
  <r>
    <x v="0"/>
    <x v="29"/>
    <n v="1986"/>
    <s v="X Produits CDC"/>
    <s v="343 AV STE MARGUERITE A"/>
    <s v="CDC"/>
    <n v="389747.35"/>
    <n v="102788.2"/>
    <n v="4.67"/>
    <s v="A"/>
    <s v="V"/>
    <s v="LIVRET A"/>
    <n v="4.8010000000000002"/>
    <s v="V"/>
    <s v="LIVRET A"/>
    <n v="2.77"/>
    <s v="A-1"/>
    <m/>
    <n v="5460.31"/>
    <n v="17560.240000000002"/>
  </r>
  <r>
    <x v="0"/>
    <x v="29"/>
    <n v="1988"/>
    <s v="X Produits CDC"/>
    <s v="ACQ AMEL 2_x000a_LOGTS.SIS 7 IM"/>
    <s v="CDC"/>
    <n v="51492.7"/>
    <n v="18203.41"/>
    <n v="6.17"/>
    <s v="A"/>
    <s v="V"/>
    <s v="LIVRET A"/>
    <n v="4.7119999999999997"/>
    <s v="V"/>
    <s v="LIVRET A"/>
    <n v="2.77"/>
    <s v="A-1"/>
    <m/>
    <n v="857.09"/>
    <n v="2103.91"/>
  </r>
  <r>
    <x v="0"/>
    <x v="29"/>
    <n v="1986"/>
    <s v="X Produits CDC"/>
    <s v="ACQ AMEL 1 LOGT SIS 14 BD"/>
    <s v="CDC"/>
    <n v="51123.78"/>
    <n v="10893.57"/>
    <n v="4.42"/>
    <s v="A"/>
    <s v="V"/>
    <s v="LIVRET A"/>
    <n v="4.2190000000000003"/>
    <s v="V"/>
    <s v="LIVRET A"/>
    <n v="2.15"/>
    <s v="A-1"/>
    <m/>
    <n v="279.92"/>
    <n v="2125.9699999999998"/>
  </r>
  <r>
    <x v="0"/>
    <x v="29"/>
    <n v="1988"/>
    <s v="X Produits CDC"/>
    <s v="ACQ AMEL1 LOGT 267 BD DAN"/>
    <s v="CDC"/>
    <n v="77479.320000000007"/>
    <n v="27390.06"/>
    <n v="6.25"/>
    <s v="A"/>
    <s v="V"/>
    <s v="LIVRET A"/>
    <n v="4.7119999999999997"/>
    <s v="V"/>
    <s v="LIVRET A"/>
    <n v="2.77"/>
    <s v="A-1"/>
    <m/>
    <n v="1289.6300000000001"/>
    <n v="3165.68"/>
  </r>
  <r>
    <x v="0"/>
    <x v="29"/>
    <n v="1988"/>
    <s v="X Produits CDC"/>
    <s v="ACQ AMEL 3 LOGTS 25 27 R"/>
    <s v="CDC"/>
    <n v="169702.59"/>
    <n v="59992.31"/>
    <n v="6.25"/>
    <s v="A"/>
    <s v="V"/>
    <s v="LIVRET A"/>
    <n v="4.7119999999999997"/>
    <s v="V"/>
    <s v="LIVRET A"/>
    <n v="2.77"/>
    <s v="A-1"/>
    <m/>
    <n v="2824.66"/>
    <n v="6933.78"/>
  </r>
  <r>
    <x v="0"/>
    <x v="29"/>
    <n v="1988"/>
    <s v="X Produits CDC"/>
    <s v="ACQ AMEL 7 LOGTS 2 RUE G"/>
    <s v="CDC"/>
    <n v="96957.57"/>
    <n v="34275.919999999998"/>
    <n v="6.33"/>
    <s v="A"/>
    <s v="V"/>
    <s v="LIVRET A"/>
    <n v="4.7119999999999997"/>
    <s v="V"/>
    <s v="LIVRET A"/>
    <n v="2.77"/>
    <s v="A-1"/>
    <m/>
    <n v="1573.25"/>
    <n v="3961.53"/>
  </r>
  <r>
    <x v="0"/>
    <x v="29"/>
    <n v="1984"/>
    <s v="X Produits CDC"/>
    <s v="ACQ AMEL 6 LOGTS 141 AV D"/>
    <s v="CDC"/>
    <n v="86895.94"/>
    <n v="15015.4"/>
    <n v="2.42"/>
    <s v="A"/>
    <s v="V"/>
    <s v="LIVRET A"/>
    <n v="5.1719999999999997"/>
    <s v="V"/>
    <s v="LIVRET A"/>
    <n v="3.55"/>
    <s v="A-1"/>
    <m/>
    <n v="1131.81"/>
    <n v="4509.97"/>
  </r>
  <r>
    <x v="2"/>
    <x v="30"/>
    <n v="2016"/>
    <s v="X Produits CDC"/>
    <s v="ACHEVEMENT PLAN HÔPITAL 2"/>
    <s v="CDC"/>
    <n v="9500000"/>
    <n v="9104166.6699999999"/>
    <n v="22.5"/>
    <s v="A"/>
    <s v="V"/>
    <s v="LIVRET A"/>
    <n v="1.35"/>
    <s v="V"/>
    <s v="LIVRET A"/>
    <n v="1.35"/>
    <s v="A-1"/>
    <m/>
    <n v="128250"/>
    <n v="395833.34"/>
  </r>
  <r>
    <x v="1"/>
    <x v="30"/>
    <n v="2010"/>
    <s v="C"/>
    <s v="POLE HOSPITALIER EUROMEDI"/>
    <s v="DEXIA CL"/>
    <n v="30000000"/>
    <n v="22000000"/>
    <n v="21.42"/>
    <s v="A"/>
    <s v="C"/>
    <s v="TX STRUCT"/>
    <n v="1.9770000000000001"/>
    <s v="C"/>
    <s v="TX STRUCT"/>
    <n v="1.95"/>
    <s v="B-1"/>
    <m/>
    <n v="454729.17"/>
    <n v="1000000"/>
  </r>
  <r>
    <x v="1"/>
    <x v="30"/>
    <n v="2010"/>
    <s v="C"/>
    <s v="POLE HOSPITALIER EUROMEDI"/>
    <s v="CDC"/>
    <n v="42608695.659999996"/>
    <n v="40231910.439999998"/>
    <n v="17"/>
    <s v="A"/>
    <s v="V"/>
    <s v="LIVRET A"/>
    <n v="2.6709999999999998"/>
    <s v="V"/>
    <s v="LIVRET A"/>
    <n v="1.45"/>
    <s v="A-1"/>
    <m/>
    <n v="590375.56000000006"/>
    <n v="2034666.03"/>
  </r>
  <r>
    <x v="1"/>
    <x v="30"/>
    <n v="2009"/>
    <s v="P"/>
    <s v="POLE HOSPITALIER EUROMEDI"/>
    <s v="CDC"/>
    <n v="32728571.420000002"/>
    <n v="31676106.329999998"/>
    <n v="26.5"/>
    <s v="A"/>
    <s v="F"/>
    <s v="FIXE"/>
    <n v="3.6890000000000001"/>
    <s v="V"/>
    <s v="LIVRET A"/>
    <n v="1.89"/>
    <s v="A-1"/>
    <m/>
    <n v="596838.94999999995"/>
    <n v="907250.77"/>
  </r>
  <r>
    <x v="1"/>
    <x v="30"/>
    <n v="2009"/>
    <s v="C"/>
    <s v="POLE HOSPITALIER EUROMEDI"/>
    <s v="CDC"/>
    <n v="2987878.72"/>
    <n v="2842944.94"/>
    <n v="26"/>
    <s v="T"/>
    <s v="F"/>
    <s v="FIXE"/>
    <n v="3.5070000000000001"/>
    <s v="V"/>
    <s v="LIVRET A"/>
    <n v="1.89"/>
    <s v="A-1"/>
    <m/>
    <n v="53589.37"/>
    <n v="83392.39"/>
  </r>
  <r>
    <x v="0"/>
    <x v="31"/>
    <n v="2011"/>
    <s v="X Produits CDC"/>
    <s v="RUE CANONGE AMEL DE 8 L"/>
    <s v="CDC"/>
    <n v="58672.9"/>
    <n v="45121.13"/>
    <n v="17.920000000000002"/>
    <s v="A"/>
    <s v="V"/>
    <s v="LIVRET A"/>
    <n v="2.048"/>
    <s v="V"/>
    <s v="LIVRET A"/>
    <n v="2.0499999999999998"/>
    <s v="A-1"/>
    <m/>
    <n v="967.13"/>
    <n v="2055.8000000000002"/>
  </r>
  <r>
    <x v="1"/>
    <x v="32"/>
    <n v="2006"/>
    <s v="X Produits CDC"/>
    <s v="STATION ALEXANDRE REHAB"/>
    <s v="CDC"/>
    <n v="3000000"/>
    <n v="964741.03"/>
    <n v="3.83"/>
    <s v="A"/>
    <s v="V"/>
    <s v="LIVRET A"/>
    <n v="4.0640000000000001"/>
    <s v="V"/>
    <s v="LIVRET A"/>
    <n v="2.4500000000000002"/>
    <s v="A-1"/>
    <m/>
    <n v="29196.2"/>
    <n v="226940.41"/>
  </r>
  <r>
    <x v="0"/>
    <x v="33"/>
    <n v="2017"/>
    <s v="X Produits CDC"/>
    <s v="BONNEVEINE Acqu_x000a_am e de"/>
    <s v="CDC"/>
    <n v="9763895.9000000004"/>
    <n v="9516346.6199999992"/>
    <n v="28.17"/>
    <s v="A"/>
    <s v="V"/>
    <s v="LIVRET A"/>
    <n v="1.887"/>
    <s v="V"/>
    <s v="LIVRET A"/>
    <n v="1.86"/>
    <s v="A-1"/>
    <m/>
    <n v="181608.47"/>
    <n v="247549.28"/>
  </r>
  <r>
    <x v="0"/>
    <x v="33"/>
    <n v="2014"/>
    <s v="X Produits CDC"/>
    <s v="ALBE ACQ EN VEFA 36 LOGT"/>
    <s v="CDC"/>
    <n v="731497.25"/>
    <n v="691211.94"/>
    <n v="30"/>
    <s v="A"/>
    <s v="V"/>
    <s v="LIVRET A"/>
    <n v="1.625"/>
    <s v="V"/>
    <s v="LIVRET A"/>
    <n v="1.6"/>
    <s v="A-1"/>
    <m/>
    <n v="11381.54"/>
    <n v="10312.379999999999"/>
  </r>
  <r>
    <x v="0"/>
    <x v="33"/>
    <n v="2014"/>
    <s v="X Produits CDC"/>
    <s v="ALBE ACQ EN VEFA 36 LOGT"/>
    <s v="CDC"/>
    <n v="839918.2"/>
    <n v="793503.88"/>
    <n v="25"/>
    <s v="A"/>
    <s v="V"/>
    <s v="LIVRET A"/>
    <n v="2.14"/>
    <s v="V"/>
    <s v="LIVRET A"/>
    <n v="2.11"/>
    <s v="A-1"/>
    <m/>
    <n v="17234.05"/>
    <n v="11969.5"/>
  </r>
  <r>
    <x v="0"/>
    <x v="33"/>
    <n v="2009"/>
    <s v="X Produits CDC"/>
    <s v="VILLA AMANDINE ACQ EN V"/>
    <s v="CDC"/>
    <n v="640373.80000000005"/>
    <n v="551661.37"/>
    <n v="25.92"/>
    <s v="A"/>
    <s v="V"/>
    <s v="LIVRET A"/>
    <n v="2.3079999999999998"/>
    <s v="V"/>
    <s v="LIVRET A"/>
    <n v="2.85"/>
    <s v="A-1"/>
    <m/>
    <n v="16032.64"/>
    <n v="10887.45"/>
  </r>
  <r>
    <x v="0"/>
    <x v="33"/>
    <n v="2009"/>
    <s v="X Produits CDC"/>
    <s v="RESIDENCE DU PARC ACQ.A"/>
    <s v="CDC"/>
    <n v="1041463.5"/>
    <n v="859238.88"/>
    <n v="25.25"/>
    <s v="A"/>
    <s v="V"/>
    <s v="LIVRET A"/>
    <n v="4.5750000000000002"/>
    <s v="V"/>
    <s v="LIVRET A"/>
    <n v="2.85"/>
    <s v="A-1"/>
    <m/>
    <n v="25118.720000000001"/>
    <n v="22119.71"/>
  </r>
  <r>
    <x v="0"/>
    <x v="33"/>
    <n v="1981"/>
    <s v="X Produits CDC"/>
    <s v="GROUPE SAINT BARTHELEMY"/>
    <s v="CDC"/>
    <n v="438156.77"/>
    <n v="0"/>
    <n v="0"/>
    <s v="A"/>
    <s v="V"/>
    <s v="LIVRET A"/>
    <n v="5.0039999999999996"/>
    <s v="V"/>
    <s v="LIVRET A"/>
    <n v="7.5"/>
    <s v="A-1"/>
    <m/>
    <n v="8412.36"/>
    <n v="27826.74"/>
  </r>
  <r>
    <x v="0"/>
    <x v="33"/>
    <n v="2018"/>
    <s v="X Produits CDC"/>
    <s v="ST BARTHELEMY 2_x000a_Restruc"/>
    <s v="CDC"/>
    <n v="1499097.05"/>
    <n v="1499097.05"/>
    <n v="14.33"/>
    <s v="A"/>
    <s v="V"/>
    <s v="LIVRET A"/>
    <n v="1.35"/>
    <s v="V"/>
    <s v="LIVRET A"/>
    <n v="1.35"/>
    <s v="A-1"/>
    <m/>
    <n v="0"/>
    <n v="0"/>
  </r>
  <r>
    <x v="0"/>
    <x v="33"/>
    <n v="2018"/>
    <s v="X Produits CDC"/>
    <s v="BELVEDERE DES CAILLOLS"/>
    <s v="CDC"/>
    <n v="2360284.2999999998"/>
    <n v="2360284.2999999998"/>
    <n v="34.08"/>
    <s v="A"/>
    <s v="V"/>
    <s v="LIVRET A"/>
    <n v="1.35"/>
    <s v="V"/>
    <s v="LIVRET A"/>
    <n v="1.35"/>
    <s v="A-1"/>
    <m/>
    <n v="0"/>
    <n v="0"/>
  </r>
  <r>
    <x v="0"/>
    <x v="33"/>
    <n v="2007"/>
    <s v="X Produits CDC"/>
    <s v="TOUR STE LES ORMES CONS"/>
    <s v="CDC"/>
    <n v="1071010.6000000001"/>
    <n v="782045.91"/>
    <n v="18.420000000000002"/>
    <s v="A"/>
    <s v="V"/>
    <s v="LIVRET A"/>
    <n v="4.3470000000000004"/>
    <s v="V"/>
    <s v="LIVRET A"/>
    <n v="3.88"/>
    <s v="A-1"/>
    <m/>
    <n v="31506.42"/>
    <n v="29975.3"/>
  </r>
  <r>
    <x v="0"/>
    <x v="33"/>
    <n v="2004"/>
    <s v="X Produits CDC"/>
    <s v="LA DOMINIQUE BT 6_x000a_et 7"/>
    <s v="CDC"/>
    <n v="222516.8"/>
    <n v="21799.75"/>
    <n v="0.92"/>
    <s v="A"/>
    <s v="V"/>
    <s v="LIVRET A"/>
    <n v="3.415"/>
    <s v="V"/>
    <s v="LIVRET A"/>
    <n v="3.45"/>
    <s v="A-1"/>
    <m/>
    <n v="1475.36"/>
    <n v="20964.259999999998"/>
  </r>
  <r>
    <x v="0"/>
    <x v="33"/>
    <n v="1986"/>
    <s v="X Produits CDC"/>
    <s v="GROUPE SAINT BARTHELEMY"/>
    <s v="CDC"/>
    <n v="955641.91"/>
    <n v="202888.64"/>
    <n v="4.42"/>
    <s v="A"/>
    <s v="V"/>
    <s v="LIVRET A"/>
    <n v="4.2149999999999999"/>
    <s v="V"/>
    <s v="LIVRET A"/>
    <n v="2.15"/>
    <s v="A-1"/>
    <m/>
    <n v="5213.41"/>
    <n v="39595.46"/>
  </r>
  <r>
    <x v="0"/>
    <x v="33"/>
    <n v="2017"/>
    <s v="X Produits CDC"/>
    <s v="DOMINIQUE_x000a_Construction"/>
    <s v="CDC"/>
    <n v="153908.70000000001"/>
    <n v="149902.5"/>
    <n v="33.42"/>
    <s v="A"/>
    <s v="V"/>
    <s v="LIVRET A"/>
    <n v="0.55800000000000005"/>
    <s v="V"/>
    <s v="LIVRET A"/>
    <n v="0.55000000000000004"/>
    <s v="A-1"/>
    <m/>
    <n v="846.5"/>
    <n v="4006.2"/>
  </r>
  <r>
    <x v="0"/>
    <x v="33"/>
    <n v="2006"/>
    <s v="X Produits CDC"/>
    <s v="RUE DE LA REPUBLIQUE 24"/>
    <s v="CDC"/>
    <n v="84376.6"/>
    <n v="72701.88"/>
    <n v="28.25"/>
    <s v="A"/>
    <s v="V"/>
    <s v="LIVRET A"/>
    <n v="1.597"/>
    <s v="V"/>
    <s v="LIVRET A"/>
    <n v="2.75"/>
    <s v="A-1"/>
    <m/>
    <n v="2040.92"/>
    <n v="1513.57"/>
  </r>
  <r>
    <x v="0"/>
    <x v="33"/>
    <n v="2017"/>
    <s v="X Produits CDC"/>
    <s v="CAMILLE FLAMMARION acq"/>
    <s v="CDC"/>
    <n v="31851.599999999999"/>
    <n v="31022.51"/>
    <n v="33.5"/>
    <s v="A"/>
    <s v="V"/>
    <s v="LIVRET A"/>
    <n v="0.55800000000000005"/>
    <s v="V"/>
    <s v="LIVRET A"/>
    <n v="0.55000000000000004"/>
    <s v="A-1"/>
    <m/>
    <n v="175.19"/>
    <n v="829.09"/>
  </r>
  <r>
    <x v="0"/>
    <x v="33"/>
    <n v="2009"/>
    <s v="X Produits CDC"/>
    <s v="NOAILLES ACQ AMEL 4 LOG"/>
    <s v="CDC"/>
    <n v="182596.7"/>
    <n v="152689.82"/>
    <n v="25.92"/>
    <s v="A"/>
    <s v="V"/>
    <s v="LIVRET A"/>
    <n v="1.5129999999999999"/>
    <s v="V"/>
    <s v="LIVRET A"/>
    <n v="2.0499999999999998"/>
    <s v="A-1"/>
    <m/>
    <n v="3202.68"/>
    <n v="3538.64"/>
  </r>
  <r>
    <x v="0"/>
    <x v="33"/>
    <n v="2018"/>
    <s v="X Produits CDC"/>
    <s v="BELVEDERE DES CAILLOLS"/>
    <s v="CDC"/>
    <n v="735819.15"/>
    <n v="735819.15"/>
    <n v="34.08"/>
    <s v="A"/>
    <s v="V"/>
    <s v="LIVRET A"/>
    <n v="0.55000000000000004"/>
    <s v="V"/>
    <s v="LIVRET A"/>
    <n v="0.55000000000000004"/>
    <s v="A-1"/>
    <m/>
    <n v="0"/>
    <n v="0"/>
  </r>
  <r>
    <x v="0"/>
    <x v="33"/>
    <n v="2006"/>
    <s v="X Produits CDC"/>
    <s v="RUE D AIX ACQ AMEL DE 6"/>
    <s v="CDC"/>
    <n v="77674.850000000006"/>
    <n v="62180.67"/>
    <n v="22.5"/>
    <s v="A"/>
    <s v="F"/>
    <s v="FIXE"/>
    <n v="3.2709999999999999"/>
    <s v="F"/>
    <s v="FIXE"/>
    <n v="2.75"/>
    <s v="A-1"/>
    <m/>
    <n v="1755.08"/>
    <n v="1640.52"/>
  </r>
  <r>
    <x v="0"/>
    <x v="33"/>
    <n v="1958"/>
    <s v="P"/>
    <s v="GROUPE SAINT BARTHELEMY"/>
    <s v="CDC"/>
    <n v="120510.95"/>
    <n v="0"/>
    <n v="0"/>
    <s v="A"/>
    <s v="F"/>
    <s v="FIXE"/>
    <n v="1.9790000000000001"/>
    <s v="F"/>
    <s v="FIXE"/>
    <n v="2"/>
    <s v="A-1"/>
    <m/>
    <n v="67.98"/>
    <n v="3398.94"/>
  </r>
  <r>
    <x v="0"/>
    <x v="33"/>
    <n v="2015"/>
    <s v="X Produits CDC"/>
    <s v="COMBAUD ROQUEBRUNE Am e"/>
    <s v="CDC"/>
    <n v="803092.4"/>
    <n v="745879.65"/>
    <n v="31.58"/>
    <s v="A"/>
    <s v="V"/>
    <s v="LIVRET A"/>
    <n v="0.55000000000000004"/>
    <s v="V"/>
    <s v="LIVRET A"/>
    <n v="0.55000000000000004"/>
    <s v="A-1"/>
    <m/>
    <n v="4208.45"/>
    <n v="19292.12"/>
  </r>
  <r>
    <x v="0"/>
    <x v="33"/>
    <n v="2017"/>
    <s v="X Produits CDC"/>
    <s v="DOMINIQUE_x000a_Construction"/>
    <s v="CDC"/>
    <n v="572667.15"/>
    <n v="559695.26"/>
    <n v="33.42"/>
    <s v="A"/>
    <s v="V"/>
    <s v="LIVRET A"/>
    <n v="1.37"/>
    <s v="V"/>
    <s v="LIVRET A"/>
    <n v="1.35"/>
    <s v="A-1"/>
    <m/>
    <n v="7731.01"/>
    <n v="12971.89"/>
  </r>
  <r>
    <x v="0"/>
    <x v="33"/>
    <n v="2011"/>
    <s v="X Produits CDC"/>
    <s v="LA CAPELETTE CONST DE 1"/>
    <s v="CDC"/>
    <n v="741375.25"/>
    <n v="657546.51"/>
    <n v="27.17"/>
    <s v="A"/>
    <s v="V"/>
    <s v="LIVRET A"/>
    <n v="2.3420000000000001"/>
    <s v="V"/>
    <s v="LIVRET A"/>
    <n v="2.85"/>
    <s v="A-1"/>
    <m/>
    <n v="19116.28"/>
    <n v="13200.21"/>
  </r>
  <r>
    <x v="0"/>
    <x v="33"/>
    <n v="2008"/>
    <s v="X Produits CDC"/>
    <s v="DOMAINE VAL D OR ACQ EN"/>
    <s v="CDC"/>
    <n v="3091674"/>
    <n v="2324930.2000000002"/>
    <n v="19"/>
    <s v="A"/>
    <s v="V"/>
    <s v="LIVRET A"/>
    <n v="5.5069999999999997"/>
    <s v="V"/>
    <s v="LIVRET A"/>
    <n v="3.83"/>
    <s v="A-1"/>
    <m/>
    <n v="92398.91"/>
    <n v="87573.88"/>
  </r>
  <r>
    <x v="0"/>
    <x v="33"/>
    <n v="2009"/>
    <s v="X Produits CDC"/>
    <s v="TERRASSES DE LA MEDITERRA"/>
    <s v="CFF"/>
    <n v="2200000"/>
    <n v="1841032.51"/>
    <n v="20.079999999999998"/>
    <s v="A"/>
    <s v="V"/>
    <s v="LIVRET A"/>
    <n v="5.133"/>
    <s v="V"/>
    <s v="LIVRET A"/>
    <n v="5.13"/>
    <s v="A-1"/>
    <m/>
    <n v="96923.65"/>
    <n v="48317.26"/>
  </r>
  <r>
    <x v="0"/>
    <x v="33"/>
    <n v="2010"/>
    <s v="X Produits CDC"/>
    <s v="LA DOMINIQUE 2eme TRANCHE"/>
    <s v="CDC"/>
    <n v="742901.5"/>
    <n v="397519.74"/>
    <n v="6.33"/>
    <s v="A"/>
    <s v="V"/>
    <s v="LIVRET A"/>
    <n v="2.4590000000000001"/>
    <s v="V"/>
    <s v="LIVRET A"/>
    <n v="2.85"/>
    <s v="A-1"/>
    <m/>
    <n v="12707.58"/>
    <n v="48360.32"/>
  </r>
  <r>
    <x v="0"/>
    <x v="33"/>
    <n v="2009"/>
    <s v="X Produits CDC"/>
    <s v="TERRASSES DE LA MEDITERRA"/>
    <s v="CDC"/>
    <n v="1222064.8"/>
    <n v="1008240.41"/>
    <n v="25.25"/>
    <s v="A"/>
    <s v="V"/>
    <s v="LIVRET A"/>
    <n v="4.5750000000000002"/>
    <s v="V"/>
    <s v="LIVRET A"/>
    <n v="2.85"/>
    <s v="A-1"/>
    <m/>
    <n v="29474.58"/>
    <n v="25955.52"/>
  </r>
  <r>
    <x v="0"/>
    <x v="33"/>
    <n v="2017"/>
    <s v="X Produits CDC"/>
    <s v="CAMILLE FLAMMARION acq"/>
    <s v="CDC"/>
    <n v="80372.600000000006"/>
    <n v="78552.02"/>
    <n v="33.5"/>
    <s v="A"/>
    <s v="V"/>
    <s v="LIVRET A"/>
    <n v="1.37"/>
    <s v="V"/>
    <s v="LIVRET A"/>
    <n v="1.35"/>
    <s v="A-1"/>
    <m/>
    <n v="1085.03"/>
    <n v="1820.58"/>
  </r>
  <r>
    <x v="0"/>
    <x v="33"/>
    <n v="2004"/>
    <s v="X Produits CDC"/>
    <s v="RUE MANIERE ACQ AMEL DE"/>
    <s v="CDC"/>
    <n v="23369.5"/>
    <n v="16970.47"/>
    <n v="20.25"/>
    <s v="A"/>
    <s v="V"/>
    <s v="LIVRET A"/>
    <n v="2.9420000000000002"/>
    <s v="V"/>
    <s v="LIVRET A"/>
    <n v="2.95"/>
    <s v="A-1"/>
    <m/>
    <n v="517.67999999999995"/>
    <n v="577.92999999999995"/>
  </r>
  <r>
    <x v="0"/>
    <x v="33"/>
    <n v="2017"/>
    <s v="X Produits CDC"/>
    <s v="BONNEVEINE Acqu_x000a_am e de"/>
    <s v="CDC"/>
    <n v="2245031.7999999998"/>
    <n v="2188112.31"/>
    <n v="28.17"/>
    <s v="A"/>
    <s v="V"/>
    <s v="LIVRET A"/>
    <n v="1.887"/>
    <s v="V"/>
    <s v="LIVRET A"/>
    <n v="1.86"/>
    <s v="A-1"/>
    <m/>
    <n v="41757.589999999997"/>
    <n v="56919.49"/>
  </r>
  <r>
    <x v="0"/>
    <x v="33"/>
    <n v="2015"/>
    <s v="X Produits CDC"/>
    <s v="COMBAUD ROQUEBRUNE Am e"/>
    <s v="CDC"/>
    <n v="1947767.8"/>
    <n v="1829558.01"/>
    <n v="31.58"/>
    <s v="A"/>
    <s v="V"/>
    <s v="LIVRET A"/>
    <n v="1.35"/>
    <s v="V"/>
    <s v="LIVRET A"/>
    <n v="1.35"/>
    <s v="A-1"/>
    <m/>
    <n v="25242.5"/>
    <n v="40256.68"/>
  </r>
  <r>
    <x v="0"/>
    <x v="33"/>
    <n v="2015"/>
    <s v="X Produits CDC"/>
    <s v="CHAVE ACQ AME DE 65 LGT"/>
    <s v="CDC"/>
    <n v="1033513.25"/>
    <n v="959885.18"/>
    <n v="31.5"/>
    <s v="A"/>
    <s v="V"/>
    <s v="LIVRET A"/>
    <n v="0.55000000000000004"/>
    <s v="V"/>
    <s v="LIVRET A"/>
    <n v="0.55000000000000004"/>
    <s v="A-1"/>
    <m/>
    <n v="5415.92"/>
    <n v="24827.360000000001"/>
  </r>
  <r>
    <x v="0"/>
    <x v="33"/>
    <n v="2015"/>
    <s v="X Produits CDC"/>
    <s v="CHAVE ACQ AME DE 65 LGT"/>
    <s v="CDC"/>
    <n v="683102.75"/>
    <n v="630504.11"/>
    <n v="26.5"/>
    <s v="A"/>
    <s v="V"/>
    <s v="LIVRET A"/>
    <n v="1.86"/>
    <s v="V"/>
    <s v="LIVRET A"/>
    <n v="1.86"/>
    <s v="A-1"/>
    <m/>
    <n v="12059.51"/>
    <n v="17856.97"/>
  </r>
  <r>
    <x v="0"/>
    <x v="33"/>
    <n v="2015"/>
    <s v="X Produits CDC"/>
    <s v="CHAVE ACQ AME DE 65 LGT"/>
    <s v="CDC"/>
    <n v="1615873.6"/>
    <n v="1517806.42"/>
    <n v="31.5"/>
    <s v="A"/>
    <s v="V"/>
    <s v="LIVRET A"/>
    <n v="1.35"/>
    <s v="V"/>
    <s v="LIVRET A"/>
    <n v="1.35"/>
    <s v="A-1"/>
    <m/>
    <n v="20941.240000000002"/>
    <n v="33397.050000000003"/>
  </r>
  <r>
    <x v="0"/>
    <x v="33"/>
    <n v="2011"/>
    <s v="X Produits CDC"/>
    <s v="LA CAPELETTE CONST DE 3"/>
    <s v="CDC"/>
    <n v="127749.6"/>
    <n v="110870.27"/>
    <n v="27.17"/>
    <s v="A"/>
    <s v="V"/>
    <s v="LIVRET A"/>
    <n v="1.5449999999999999"/>
    <s v="V"/>
    <s v="LIVRET A"/>
    <n v="2.0499999999999998"/>
    <s v="A-1"/>
    <m/>
    <n v="2325.83"/>
    <n v="2585.16"/>
  </r>
  <r>
    <x v="0"/>
    <x v="33"/>
    <n v="2006"/>
    <s v="X Produits CDC"/>
    <s v="RUE DE LA REPUBLIQUE 24"/>
    <s v="CDC"/>
    <n v="266363.90000000002"/>
    <n v="234448.42"/>
    <n v="28.25"/>
    <s v="A"/>
    <s v="V"/>
    <s v="LIVRET A"/>
    <n v="1.6379999999999999"/>
    <s v="V"/>
    <s v="LIVRET A"/>
    <n v="3.25"/>
    <s v="A-1"/>
    <m/>
    <n v="7764.32"/>
    <n v="4453.88"/>
  </r>
  <r>
    <x v="0"/>
    <x v="33"/>
    <n v="2006"/>
    <s v="X Produits CDC"/>
    <s v="RUE DE LA REPUBLIQUE 24"/>
    <s v="CDC"/>
    <n v="164712.35"/>
    <n v="154854.99"/>
    <n v="38.25"/>
    <s v="A"/>
    <s v="V"/>
    <s v="LIVRET A"/>
    <n v="1.5649999999999999"/>
    <s v="V"/>
    <s v="LIVRET A"/>
    <n v="3.25"/>
    <s v="A-1"/>
    <m/>
    <n v="5088.08"/>
    <n v="1701.36"/>
  </r>
  <r>
    <x v="0"/>
    <x v="33"/>
    <n v="2009"/>
    <s v="X Produits CDC"/>
    <s v="NOAILLES ACQ AMEL 15 LO"/>
    <s v="CDC"/>
    <n v="1026374.8"/>
    <n v="884188.76"/>
    <n v="25.92"/>
    <s v="A"/>
    <s v="V"/>
    <s v="LIVRET A"/>
    <n v="2.3119999999999998"/>
    <s v="V"/>
    <s v="LIVRET A"/>
    <n v="2.85"/>
    <s v="A-1"/>
    <m/>
    <n v="25696.71"/>
    <n v="17450.13"/>
  </r>
  <r>
    <x v="0"/>
    <x v="33"/>
    <n v="2009"/>
    <s v="X Produits CDC"/>
    <s v="LA CAPELETTE CONST 20 L"/>
    <s v="CDC"/>
    <n v="1021383.55"/>
    <n v="842672.33"/>
    <n v="25.25"/>
    <s v="A"/>
    <s v="V"/>
    <s v="LIVRET A"/>
    <n v="1.9159999999999999"/>
    <s v="V"/>
    <s v="LIVRET A"/>
    <n v="2.85"/>
    <s v="A-1"/>
    <m/>
    <n v="24634.42"/>
    <n v="21693.23"/>
  </r>
  <r>
    <x v="0"/>
    <x v="33"/>
    <n v="2006"/>
    <s v="X Produits CDC"/>
    <s v="RUE D AIX ACQ AMEL DE 6"/>
    <s v="CDC"/>
    <n v="20028.25"/>
    <n v="18439.650000000001"/>
    <n v="37.5"/>
    <s v="A"/>
    <s v="V"/>
    <s v="LIVRET A"/>
    <n v="3.2650000000000001"/>
    <s v="V"/>
    <s v="LIVRET A"/>
    <n v="2.75"/>
    <s v="A-1"/>
    <m/>
    <n v="512.15"/>
    <n v="184.08"/>
  </r>
  <r>
    <x v="0"/>
    <x v="33"/>
    <n v="2011"/>
    <s v="X Produits CDC"/>
    <s v="BD CHARLES NEDELEC ZAC S"/>
    <s v="CFF"/>
    <n v="615545.69999999995"/>
    <n v="516665.51"/>
    <n v="22.17"/>
    <s v="A"/>
    <s v="V"/>
    <s v="LIVRET A"/>
    <n v="3.194"/>
    <s v="V"/>
    <s v="LIVRET A"/>
    <n v="3.15"/>
    <s v="A-1"/>
    <m/>
    <n v="16998.87"/>
    <n v="15473.33"/>
  </r>
  <r>
    <x v="0"/>
    <x v="33"/>
    <n v="2011"/>
    <s v="X Produits CDC"/>
    <s v="GUIBAL NATIONAL ACQ AME"/>
    <s v="CDC"/>
    <n v="1017339.95"/>
    <n v="905721.71"/>
    <n v="28"/>
    <s v="A"/>
    <s v="V"/>
    <s v="LIVRET A"/>
    <n v="2.8450000000000002"/>
    <s v="V"/>
    <s v="LIVRET A"/>
    <n v="2.85"/>
    <s v="A-1"/>
    <m/>
    <n v="26381.19"/>
    <n v="19934.009999999998"/>
  </r>
  <r>
    <x v="0"/>
    <x v="33"/>
    <n v="2011"/>
    <s v="X Produits CDC"/>
    <s v="GUIBAL NATIONAL ACQ AME"/>
    <s v="CDC"/>
    <n v="239118.55"/>
    <n v="209190"/>
    <n v="28"/>
    <s v="A"/>
    <s v="V"/>
    <s v="LIVRET A"/>
    <n v="2.0470000000000002"/>
    <s v="V"/>
    <s v="LIVRET A"/>
    <n v="2.0499999999999998"/>
    <s v="A-1"/>
    <m/>
    <n v="4395.91"/>
    <n v="5244.53"/>
  </r>
  <r>
    <x v="0"/>
    <x v="33"/>
    <n v="2015"/>
    <s v="X Produits CDC"/>
    <s v="CRIMEE ACQ AME DE 74 LG"/>
    <s v="CDC"/>
    <n v="2595818.5"/>
    <n v="2438278.6"/>
    <n v="31.5"/>
    <s v="A"/>
    <s v="V"/>
    <s v="LIVRET A"/>
    <n v="1.35"/>
    <s v="V"/>
    <s v="LIVRET A"/>
    <n v="1.35"/>
    <s v="A-1"/>
    <m/>
    <n v="33641.050000000003"/>
    <n v="53650.65"/>
  </r>
  <r>
    <x v="0"/>
    <x v="33"/>
    <n v="2006"/>
    <s v="X Produits CDC"/>
    <s v="RUE DE LA REPUBLIQUE"/>
    <s v="CDC"/>
    <n v="52176.3"/>
    <n v="48121.81"/>
    <n v="38.25"/>
    <s v="A"/>
    <s v="V"/>
    <s v="LIVRET A"/>
    <n v="1.5229999999999999"/>
    <s v="V"/>
    <s v="LIVRET A"/>
    <n v="2.75"/>
    <s v="A-1"/>
    <m/>
    <n v="1340.01"/>
    <n v="605.85"/>
  </r>
  <r>
    <x v="0"/>
    <x v="33"/>
    <n v="2006"/>
    <s v="X Produits CDC"/>
    <s v="CHEMIN DE FER ACQ AMELI"/>
    <s v="CDC"/>
    <n v="30501.9"/>
    <n v="28647.89"/>
    <n v="37.5"/>
    <s v="A"/>
    <s v="V"/>
    <s v="LIVRET A"/>
    <n v="3.77"/>
    <s v="V"/>
    <s v="LIVRET A"/>
    <n v="3.25"/>
    <s v="A-1"/>
    <m/>
    <n v="938.71"/>
    <n v="235.49"/>
  </r>
  <r>
    <x v="0"/>
    <x v="33"/>
    <n v="2015"/>
    <s v="P"/>
    <s v="COMBAUD ROQUEBRUNE AQUI"/>
    <s v="CFF"/>
    <n v="1150461.3999999999"/>
    <n v="1117272.29"/>
    <n v="25.58"/>
    <s v="A"/>
    <s v="V"/>
    <s v="LIVRET A"/>
    <n v="1.843"/>
    <s v="V"/>
    <s v="LIVRET A"/>
    <n v="1.86"/>
    <s v="A-1"/>
    <m/>
    <n v="21398.58"/>
    <n v="33189.11"/>
  </r>
  <r>
    <x v="0"/>
    <x v="33"/>
    <n v="2015"/>
    <s v="X Produits CDC"/>
    <s v="CRIMEE ACQ AME DE 74 LG"/>
    <s v="CDC"/>
    <n v="972309.8"/>
    <n v="903041.9"/>
    <n v="31.5"/>
    <s v="A"/>
    <s v="V"/>
    <s v="LIVRET A"/>
    <n v="0.55000000000000004"/>
    <s v="V"/>
    <s v="LIVRET A"/>
    <n v="0.55000000000000004"/>
    <s v="A-1"/>
    <m/>
    <n v="5095.1899999999996"/>
    <n v="23357.119999999999"/>
  </r>
  <r>
    <x v="0"/>
    <x v="33"/>
    <n v="2006"/>
    <s v="X Produits CDC"/>
    <s v="RUE DE LA REPUBLIQUE 24"/>
    <s v="CDC"/>
    <n v="320402"/>
    <n v="261786.59"/>
    <n v="23.25"/>
    <s v="A"/>
    <s v="V"/>
    <s v="LIVRET A"/>
    <n v="1.6319999999999999"/>
    <s v="V"/>
    <s v="LIVRET A"/>
    <n v="2.75"/>
    <s v="A-1"/>
    <m/>
    <n v="7398.2"/>
    <n v="7239.03"/>
  </r>
  <r>
    <x v="0"/>
    <x v="33"/>
    <n v="2010"/>
    <s v="X Produits CDC"/>
    <s v="LA DOMINIQUE 3eme TRANCHE"/>
    <s v="CDC"/>
    <n v="424568.65"/>
    <n v="227182.76"/>
    <n v="6.33"/>
    <s v="A"/>
    <s v="V"/>
    <s v="LIVRET A"/>
    <n v="2.4590000000000001"/>
    <s v="V"/>
    <s v="LIVRET A"/>
    <n v="2.85"/>
    <s v="A-1"/>
    <m/>
    <n v="7262.39"/>
    <n v="27637.95"/>
  </r>
  <r>
    <x v="0"/>
    <x v="33"/>
    <n v="2017"/>
    <s v="X Produits CDC"/>
    <s v="QUARTIER LE PANIER Tran"/>
    <s v="CDC"/>
    <n v="3909306.5"/>
    <n v="3802311.34"/>
    <n v="28.67"/>
    <s v="A"/>
    <s v="V"/>
    <s v="LIVRET A"/>
    <n v="1.37"/>
    <s v="V"/>
    <s v="LIVRET A"/>
    <n v="1.35"/>
    <s v="A-1"/>
    <m/>
    <n v="52775.64"/>
    <n v="106995.16"/>
  </r>
  <r>
    <x v="0"/>
    <x v="33"/>
    <n v="2004"/>
    <s v="X Produits CDC"/>
    <s v="RUE MANIERE ACQ FONCIER"/>
    <s v="CDC"/>
    <n v="27402.65"/>
    <n v="23563.200000000001"/>
    <n v="35.25"/>
    <s v="A"/>
    <s v="V"/>
    <s v="LIVRET A"/>
    <n v="2.9430000000000001"/>
    <s v="V"/>
    <s v="LIVRET A"/>
    <n v="2.95"/>
    <s v="A-1"/>
    <m/>
    <n v="705.89"/>
    <n v="365.35"/>
  </r>
  <r>
    <x v="0"/>
    <x v="33"/>
    <n v="1959"/>
    <s v="P"/>
    <s v="GROUPE MOUREPIANE 80 LO"/>
    <s v="CDC"/>
    <n v="10537.28"/>
    <n v="297.17"/>
    <n v="0.25"/>
    <s v="A"/>
    <s v="F"/>
    <s v="FIXE"/>
    <n v="1.9790000000000001"/>
    <s v="F"/>
    <s v="FIXE"/>
    <n v="2"/>
    <s v="A-1"/>
    <m/>
    <n v="11.77"/>
    <n v="291.37"/>
  </r>
  <r>
    <x v="0"/>
    <x v="33"/>
    <n v="2014"/>
    <s v="X Produits CDC"/>
    <s v="ALBE ACQ EN VEFA 36 LOGT"/>
    <s v="CDC"/>
    <n v="556749.05000000005"/>
    <n v="509403.88"/>
    <n v="30"/>
    <s v="A"/>
    <s v="V"/>
    <s v="LIVRET A"/>
    <n v="0.81200000000000006"/>
    <s v="V"/>
    <s v="LIVRET A"/>
    <n v="0.8"/>
    <s v="A-1"/>
    <m/>
    <n v="4229.22"/>
    <n v="11978.14"/>
  </r>
  <r>
    <x v="0"/>
    <x v="33"/>
    <n v="2006"/>
    <s v="X Produits CDC"/>
    <s v="RUE DE LA REPUBLIQUE 24"/>
    <s v="CDC"/>
    <n v="108970.4"/>
    <n v="100502.58"/>
    <n v="38.25"/>
    <s v="A"/>
    <s v="V"/>
    <s v="LIVRET A"/>
    <n v="1.5289999999999999"/>
    <s v="V"/>
    <s v="LIVRET A"/>
    <n v="2.75"/>
    <s v="A-1"/>
    <m/>
    <n v="2798.62"/>
    <n v="1265.32"/>
  </r>
  <r>
    <x v="1"/>
    <x v="34"/>
    <n v="2013"/>
    <s v="P"/>
    <s v="IPC3 HOPITAL 2012CONST"/>
    <s v="CDC"/>
    <n v="4865000"/>
    <n v="4062371.98"/>
    <n v="20.58"/>
    <s v="T"/>
    <s v="V"/>
    <s v="EURIBOR 3"/>
    <n v="0.29099999999999998"/>
    <s v="V"/>
    <s v="EURIBOR 3"/>
    <n v="0.28699999999999998"/>
    <s v="A-1"/>
    <m/>
    <n v="12165.55"/>
    <n v="189735.05"/>
  </r>
  <r>
    <x v="0"/>
    <x v="35"/>
    <n v="2016"/>
    <s v="X Produits CDC"/>
    <s v="ST JUST 2016_x000a_constructi"/>
    <s v="CDC"/>
    <n v="1250000"/>
    <n v="1186426.72"/>
    <n v="27.58"/>
    <s v="A"/>
    <s v="V"/>
    <s v="LIVRET A"/>
    <n v="1.86"/>
    <s v="V"/>
    <s v="LIVRET A"/>
    <n v="1.86"/>
    <s v="A-1"/>
    <m/>
    <n v="22664.22"/>
    <n v="32079.54"/>
  </r>
  <r>
    <x v="1"/>
    <x v="36"/>
    <n v="2007"/>
    <s v="C"/>
    <s v="ECOLE PRIVE ST LOUIS CO"/>
    <s v="Martin Maurel"/>
    <n v="442500"/>
    <n v="0"/>
    <n v="0"/>
    <s v="M"/>
    <s v="F"/>
    <s v="FIXE"/>
    <n v="4.5880000000000001"/>
    <s v="F"/>
    <s v="FIXE"/>
    <n v="4.5"/>
    <s v="A-1"/>
    <m/>
    <n v="37.71"/>
    <n v="6704.26"/>
  </r>
  <r>
    <x v="1"/>
    <x v="37"/>
    <n v="2012"/>
    <s v="P"/>
    <s v="CREATION D UN LIEU MULTI"/>
    <s v="CEP"/>
    <n v="265747.5"/>
    <n v="221474.5"/>
    <n v="17.170000000000002"/>
    <s v="A"/>
    <s v="F"/>
    <s v="FIXE"/>
    <n v="5.2930000000000001"/>
    <s v="F"/>
    <s v="FIXE"/>
    <n v="5.22"/>
    <s v="A-1"/>
    <m/>
    <n v="12109.47"/>
    <n v="7329.76"/>
  </r>
  <r>
    <x v="2"/>
    <x v="38"/>
    <n v="2018"/>
    <s v="X Produits CDC"/>
    <s v="RENOVATION DE SOIN DE SUI"/>
    <s v="CDC"/>
    <n v="904443.5"/>
    <n v="904443.5"/>
    <n v="19.170000000000002"/>
    <s v="A"/>
    <s v="F"/>
    <s v="FIXE"/>
    <n v="0"/>
    <s v="F"/>
    <s v="FIXE"/>
    <n v="0"/>
    <s v="A-1"/>
    <m/>
    <n v="0"/>
    <n v="0"/>
  </r>
  <r>
    <x v="0"/>
    <x v="39"/>
    <n v="2009"/>
    <s v="X Produits CDC"/>
    <s v="RUE D AUBAGNE ACQ AMEL"/>
    <s v="CDC"/>
    <n v="30250"/>
    <n v="25391.75"/>
    <n v="21.67"/>
    <s v="A"/>
    <s v="V"/>
    <s v="LIVRET A"/>
    <n v="1.2330000000000001"/>
    <s v="V"/>
    <s v="LIVRET A"/>
    <n v="2.0499999999999998"/>
    <s v="A-1"/>
    <m/>
    <n v="534.75"/>
    <n v="693.45"/>
  </r>
  <r>
    <x v="0"/>
    <x v="40"/>
    <n v="2013"/>
    <s v="X Produits CDC"/>
    <s v="BD National acq am e d"/>
    <s v="CDC"/>
    <n v="7000"/>
    <n v="6276.37"/>
    <n v="34.75"/>
    <s v="A"/>
    <s v="V"/>
    <s v="LIVRET A"/>
    <n v="1.05"/>
    <s v="V"/>
    <s v="LIVRET A"/>
    <n v="1.05"/>
    <s v="A-1"/>
    <m/>
    <n v="67.459999999999994"/>
    <n v="147.77000000000001"/>
  </r>
  <r>
    <x v="0"/>
    <x v="40"/>
    <n v="2013"/>
    <s v="X Produits CDC"/>
    <s v="GRAWITZ acq am e d 1 lg"/>
    <s v="CDC"/>
    <n v="16500"/>
    <n v="14948.42"/>
    <n v="34.33"/>
    <s v="A"/>
    <s v="V"/>
    <s v="LIVRET A"/>
    <n v="1.55"/>
    <s v="V"/>
    <s v="LIVRET A"/>
    <n v="1.55"/>
    <s v="A-1"/>
    <m/>
    <n v="236.66"/>
    <n v="319.94"/>
  </r>
  <r>
    <x v="0"/>
    <x v="40"/>
    <n v="2009"/>
    <s v="X Produits CDC"/>
    <s v="BLD BANON ACQ AMEL 5 LO"/>
    <s v="CDC"/>
    <n v="97900"/>
    <n v="88201.25"/>
    <n v="30.58"/>
    <s v="A"/>
    <s v="V"/>
    <s v="LIVRET A"/>
    <n v="1.8260000000000001"/>
    <s v="V"/>
    <s v="LIVRET A"/>
    <n v="2.8"/>
    <s v="A-1"/>
    <m/>
    <n v="2504.0300000000002"/>
    <n v="1228.51"/>
  </r>
  <r>
    <x v="0"/>
    <x v="40"/>
    <n v="2015"/>
    <s v="X Produits CDC"/>
    <s v="AUBAGNE 2015"/>
    <s v="CDC"/>
    <n v="57750"/>
    <n v="54264.39"/>
    <n v="36.58"/>
    <s v="A"/>
    <s v="V"/>
    <s v="LIVRET A"/>
    <n v="0.55000000000000004"/>
    <s v="V"/>
    <s v="LIVRET A"/>
    <n v="0.55000000000000004"/>
    <s v="A-1"/>
    <m/>
    <n v="304.92"/>
    <n v="1175.5899999999999"/>
  </r>
  <r>
    <x v="0"/>
    <x v="41"/>
    <n v="2017"/>
    <s v="X Produits CDC"/>
    <s v="GUICHOUX Acqu am e de 5"/>
    <s v="CDC"/>
    <n v="71500"/>
    <n v="69894.02"/>
    <n v="38.25"/>
    <s v="A"/>
    <s v="V"/>
    <s v="LIVRET A"/>
    <n v="0.55800000000000005"/>
    <s v="V"/>
    <s v="LIVRET A"/>
    <n v="0.55000000000000004"/>
    <s v="A-1"/>
    <m/>
    <n v="393.25"/>
    <n v="1605.98"/>
  </r>
  <r>
    <x v="0"/>
    <x v="41"/>
    <n v="2017"/>
    <s v="X Produits CDC"/>
    <s v="FLEGIER Acq am e de 6 l"/>
    <s v="CDC"/>
    <n v="88000"/>
    <n v="86023.41"/>
    <n v="38.25"/>
    <s v="A"/>
    <s v="V"/>
    <s v="LIVRET A"/>
    <n v="0.55800000000000005"/>
    <s v="V"/>
    <s v="LIVRET A"/>
    <n v="0.55000000000000004"/>
    <s v="A-1"/>
    <m/>
    <n v="484"/>
    <n v="1976.59"/>
  </r>
  <r>
    <x v="0"/>
    <x v="42"/>
    <n v="2016"/>
    <s v="X Produits CDC"/>
    <s v="TERRA LUMINA ACTUALISATIO"/>
    <s v="CDC"/>
    <n v="27044.05"/>
    <n v="26273.24"/>
    <n v="47.92"/>
    <s v="A"/>
    <s v="V"/>
    <s v="LIVRET A"/>
    <n v="1.37"/>
    <s v="V"/>
    <s v="LIVRET A"/>
    <n v="1.35"/>
    <s v="A-1"/>
    <m/>
    <n v="370.1"/>
    <n v="385.42"/>
  </r>
  <r>
    <x v="0"/>
    <x v="42"/>
    <n v="2014"/>
    <s v="X Produits CDC"/>
    <s v="LE PHOCEEN ACQ DE 47 LOGT"/>
    <s v="CDC"/>
    <n v="177742.95"/>
    <n v="173724.54"/>
    <n v="46"/>
    <s v="A"/>
    <s v="V"/>
    <s v="LIVRET A"/>
    <n v="1.6459999999999999"/>
    <s v="V"/>
    <s v="LIVRET A"/>
    <n v="1.6"/>
    <s v="A-1"/>
    <m/>
    <n v="2859"/>
    <n v="2495.63"/>
  </r>
  <r>
    <x v="0"/>
    <x v="42"/>
    <n v="2014"/>
    <s v="X Produits CDC"/>
    <s v="LE PHOCEEN ACQ DE 47 LOGT"/>
    <s v="CDC"/>
    <n v="892062.6"/>
    <n v="858517.62"/>
    <n v="36"/>
    <s v="A"/>
    <s v="V"/>
    <s v="LIVRET A"/>
    <n v="1.65"/>
    <s v="V"/>
    <s v="LIVRET A"/>
    <n v="1.6"/>
    <s v="A-1"/>
    <m/>
    <n v="14205.31"/>
    <n v="17055.2"/>
  </r>
  <r>
    <x v="0"/>
    <x v="42"/>
    <n v="2014"/>
    <s v="X Produits CDC"/>
    <s v="BD DES DAMES ACQ AMEL DE"/>
    <s v="CDC"/>
    <n v="332721.40000000002"/>
    <n v="315750.5"/>
    <n v="36"/>
    <s v="A"/>
    <s v="V"/>
    <s v="LIVRET A"/>
    <n v="1.63"/>
    <s v="V"/>
    <s v="LIVRET A"/>
    <n v="1.6"/>
    <s v="A-1"/>
    <m/>
    <n v="5224.51"/>
    <n v="6272.66"/>
  </r>
  <r>
    <x v="0"/>
    <x v="42"/>
    <n v="2018"/>
    <s v="X Produits CDC"/>
    <s v="LE PATIO DU CANET_x000a_acqu"/>
    <s v="CDC"/>
    <n v="39760.6"/>
    <n v="39760.6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LE PATIO DU CANET_x000a_acqu"/>
    <s v="CDC"/>
    <n v="65590.8"/>
    <n v="65590.8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2"/>
    <s v="X Produits CDC"/>
    <s v="LE MOULIN DE RIMBAUD RE"/>
    <s v="CDC"/>
    <n v="1033504.31"/>
    <n v="866524.56"/>
    <n v="19.75"/>
    <s v="A"/>
    <s v="V"/>
    <s v="LIVRET A"/>
    <n v="3.4990000000000001"/>
    <s v="V"/>
    <s v="LIVRET A"/>
    <n v="3.45"/>
    <s v="A-1"/>
    <m/>
    <n v="31375.58"/>
    <n v="30241.99"/>
  </r>
  <r>
    <x v="0"/>
    <x v="42"/>
    <n v="2018"/>
    <s v="X Produits CDC"/>
    <s v="JARDIN DE FLORE_x000a_acq am"/>
    <s v="CDC"/>
    <n v="27503.3"/>
    <n v="27503.3"/>
    <n v="59.25"/>
    <s v="A"/>
    <s v="V"/>
    <s v="LIVRET A"/>
    <n v="0.55000000000000004"/>
    <s v="V"/>
    <s v="LIVRET A"/>
    <n v="0.55000000000000004"/>
    <s v="A-1"/>
    <m/>
    <n v="0"/>
    <n v="0"/>
  </r>
  <r>
    <x v="0"/>
    <x v="42"/>
    <n v="2016"/>
    <s v="X Produits CDC"/>
    <s v="PICON MATTEI_x000a_Buisserine 2"/>
    <s v="CDC"/>
    <n v="79024"/>
    <n v="76771.64"/>
    <n v="47.83"/>
    <s v="A"/>
    <s v="V"/>
    <s v="LIVRET A"/>
    <n v="1.37"/>
    <s v="V"/>
    <s v="LIVRET A"/>
    <n v="1.35"/>
    <s v="A-1"/>
    <m/>
    <n v="1081.45"/>
    <n v="1126.22"/>
  </r>
  <r>
    <x v="0"/>
    <x v="42"/>
    <n v="2016"/>
    <s v="X Produits CDC"/>
    <s v="NATURALYS acq en VEFA d"/>
    <s v="CDC"/>
    <n v="402102.25"/>
    <n v="393236.57"/>
    <n v="57.92"/>
    <s v="A"/>
    <s v="V"/>
    <s v="LIVRET A"/>
    <n v="1.37"/>
    <s v="V"/>
    <s v="LIVRET A"/>
    <n v="1.35"/>
    <s v="A-1"/>
    <m/>
    <n v="5520.44"/>
    <n v="4424.3500000000004"/>
  </r>
  <r>
    <x v="0"/>
    <x v="42"/>
    <n v="2016"/>
    <s v="X Produits CDC"/>
    <s v="NATURALYS acq en VEFA d"/>
    <s v="CDC"/>
    <n v="641220.25"/>
    <n v="616641.09"/>
    <n v="37.92"/>
    <s v="A"/>
    <s v="V"/>
    <s v="LIVRET A"/>
    <n v="1.37"/>
    <s v="V"/>
    <s v="LIVRET A"/>
    <n v="1.35"/>
    <s v="A-1"/>
    <m/>
    <n v="8732.2999999999993"/>
    <n v="12311.05"/>
  </r>
  <r>
    <x v="0"/>
    <x v="42"/>
    <n v="2012"/>
    <s v="X Produits CDC"/>
    <s v="GYMNASE CONSTRUCTION DE"/>
    <s v="CDC"/>
    <n v="74406.2"/>
    <n v="74008.160000000003"/>
    <n v="43.83"/>
    <s v="A"/>
    <s v="V"/>
    <s v="LIVRET A"/>
    <n v="2.847"/>
    <s v="V"/>
    <s v="LIVRET A"/>
    <n v="2.85"/>
    <s v="A-1"/>
    <m/>
    <n v="2133.15"/>
    <n v="839.31"/>
  </r>
  <r>
    <x v="0"/>
    <x v="42"/>
    <n v="2013"/>
    <s v="X Produits CDC"/>
    <s v="12 PONTEVES ACQUISITION"/>
    <s v="CDC"/>
    <n v="15571.05"/>
    <n v="14948.73"/>
    <n v="44.17"/>
    <s v="A"/>
    <s v="V"/>
    <s v="LIVRET A"/>
    <n v="1.55"/>
    <s v="V"/>
    <s v="LIVRET A"/>
    <n v="1.55"/>
    <s v="A-1"/>
    <m/>
    <n v="235.25"/>
    <n v="228.62"/>
  </r>
  <r>
    <x v="0"/>
    <x v="42"/>
    <n v="2007"/>
    <s v="X Produits CDC"/>
    <s v="BD NATIONAL ACQ AMELIOR"/>
    <s v="CFF"/>
    <n v="412500"/>
    <n v="317588.01"/>
    <n v="18.920000000000002"/>
    <s v="A"/>
    <s v="V"/>
    <s v="LIVRET A"/>
    <n v="4.3819999999999997"/>
    <s v="V"/>
    <s v="LIVRET A"/>
    <n v="4.38"/>
    <s v="A-1"/>
    <m/>
    <n v="14374.34"/>
    <n v="10593.31"/>
  </r>
  <r>
    <x v="0"/>
    <x v="42"/>
    <n v="2015"/>
    <s v="X Produits CDC"/>
    <s v="VAN GOGH acq am e de 11"/>
    <s v="CDC"/>
    <n v="273464.95"/>
    <n v="257650.32"/>
    <n v="36.25"/>
    <s v="A"/>
    <s v="V"/>
    <s v="LIVRET A"/>
    <n v="1.35"/>
    <s v="V"/>
    <s v="LIVRET A"/>
    <n v="1.35"/>
    <s v="A-1"/>
    <m/>
    <n v="3550.4"/>
    <n v="5342.39"/>
  </r>
  <r>
    <x v="0"/>
    <x v="42"/>
    <n v="2015"/>
    <s v="X Produits CDC"/>
    <s v="JAMAÏQUE acq am e d 1 l"/>
    <s v="CDC"/>
    <n v="77207.899999999994"/>
    <n v="71986.48"/>
    <n v="36.25"/>
    <s v="A"/>
    <s v="V"/>
    <s v="LIVRET A"/>
    <n v="0.55000000000000004"/>
    <s v="V"/>
    <s v="LIVRET A"/>
    <n v="0.55000000000000004"/>
    <s v="A-1"/>
    <m/>
    <n v="405.55"/>
    <n v="1750.03"/>
  </r>
  <r>
    <x v="0"/>
    <x v="42"/>
    <n v="2011"/>
    <s v="X Produits CDC"/>
    <s v="MEYER CONSTRUCTION DE 5"/>
    <s v="CDC"/>
    <n v="96543.7"/>
    <n v="95154.84"/>
    <n v="44.42"/>
    <s v="A"/>
    <s v="V"/>
    <s v="LIVRET A"/>
    <n v="1.794"/>
    <s v="V"/>
    <s v="LIVRET A"/>
    <n v="2.0499999999999998"/>
    <s v="A-1"/>
    <m/>
    <n v="1973.83"/>
    <n v="1129.46"/>
  </r>
  <r>
    <x v="0"/>
    <x v="42"/>
    <n v="2011"/>
    <s v="X Produits CDC"/>
    <s v="MEYER CONSTRUCTION DE 8"/>
    <s v="CDC"/>
    <n v="440349.8"/>
    <n v="400449.22"/>
    <n v="23.42"/>
    <s v="A"/>
    <s v="V"/>
    <s v="LIVRET A"/>
    <n v="3.1429999999999998"/>
    <s v="V"/>
    <s v="LIVRET A"/>
    <n v="3.41"/>
    <s v="A-1"/>
    <m/>
    <n v="13998.25"/>
    <n v="10056.65"/>
  </r>
  <r>
    <x v="0"/>
    <x v="42"/>
    <n v="2004"/>
    <s v="P"/>
    <s v="PICON BUSSERINE ACQ 727"/>
    <s v="CEP"/>
    <n v="4500000"/>
    <n v="2455072.9900000002"/>
    <n v="10.92"/>
    <s v="A"/>
    <s v="C"/>
    <s v="TX STRUCT"/>
    <n v="3.4820000000000002"/>
    <s v="C"/>
    <s v="TX STRUCT"/>
    <n v="3.48"/>
    <s v="A-1"/>
    <m/>
    <n v="91725.440000000002"/>
    <n v="180715.41"/>
  </r>
  <r>
    <x v="0"/>
    <x v="42"/>
    <n v="2017"/>
    <s v="X Produits CDC"/>
    <s v="LE HAMEAU ST ANTOINE 20"/>
    <s v="CDC"/>
    <n v="35874.300000000003"/>
    <n v="35874.300000000003"/>
    <n v="60.25"/>
    <s v="A"/>
    <s v="V"/>
    <s v="LIVRET A"/>
    <n v="0.55800000000000005"/>
    <s v="V"/>
    <s v="LIVRET A"/>
    <n v="0.55000000000000004"/>
    <s v="A-1"/>
    <m/>
    <n v="200.06"/>
    <n v="0"/>
  </r>
  <r>
    <x v="0"/>
    <x v="42"/>
    <n v="2017"/>
    <s v="X Produits CDC"/>
    <s v="PICON CADE_x000a_Construction"/>
    <s v="CDC"/>
    <n v="66770.55"/>
    <n v="66770.55"/>
    <n v="50.25"/>
    <s v="A"/>
    <s v="V"/>
    <s v="LIVRET A"/>
    <n v="1.37"/>
    <s v="V"/>
    <s v="LIVRET A"/>
    <n v="1.35"/>
    <s v="A-1"/>
    <m/>
    <n v="914.01"/>
    <n v="0"/>
  </r>
  <r>
    <x v="0"/>
    <x v="42"/>
    <n v="2008"/>
    <s v="X Produits CDC"/>
    <s v="JEAN ROQUE ACQ AMEL 10"/>
    <s v="CFF"/>
    <n v="372224.05"/>
    <n v="302895.05"/>
    <n v="19.920000000000002"/>
    <s v="A"/>
    <s v="V"/>
    <s v="LIVRET A"/>
    <n v="5.1319999999999997"/>
    <s v="V"/>
    <s v="LIVRET A"/>
    <n v="5.13"/>
    <s v="A-1"/>
    <m/>
    <n v="15979.4"/>
    <n v="8594.31"/>
  </r>
  <r>
    <x v="0"/>
    <x v="42"/>
    <n v="2009"/>
    <s v="X Produits CDC"/>
    <s v="VILLA ODDO CONST 32 LOG"/>
    <s v="CDC"/>
    <n v="999242.75"/>
    <n v="903576.66"/>
    <n v="31.83"/>
    <s v="A"/>
    <s v="V"/>
    <s v="LIVRET A"/>
    <n v="2.3130000000000002"/>
    <s v="V"/>
    <s v="LIVRET A"/>
    <n v="2.85"/>
    <s v="A-1"/>
    <m/>
    <n v="26241.45"/>
    <n v="17176.04"/>
  </r>
  <r>
    <x v="0"/>
    <x v="42"/>
    <n v="2009"/>
    <s v="X Produits CDC"/>
    <s v="PATIO DE ST LOUIS CONST"/>
    <s v="CDC"/>
    <n v="388754.3"/>
    <n v="396175.18"/>
    <n v="42.83"/>
    <s v="A"/>
    <s v="V"/>
    <s v="LIVRET A"/>
    <n v="2.016"/>
    <s v="V"/>
    <s v="LIVRET A"/>
    <n v="2.85"/>
    <s v="A-1"/>
    <m/>
    <n v="11350.53"/>
    <n v="2088.9499999999998"/>
  </r>
  <r>
    <x v="0"/>
    <x v="42"/>
    <n v="2018"/>
    <s v="X Produits CDC"/>
    <s v="RABELAIS acq am e d 1 lg"/>
    <s v="CDC"/>
    <n v="76433.5"/>
    <n v="76433.5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SAVINE COURONNE d_x000a_emoli"/>
    <s v="CDC"/>
    <n v="193604.4"/>
    <n v="193604.4"/>
    <n v="59.25"/>
    <s v="A"/>
    <s v="V"/>
    <s v="LIVRET A"/>
    <n v="0.96"/>
    <s v="V"/>
    <s v="LIVRET A"/>
    <n v="0.96"/>
    <s v="A-1"/>
    <m/>
    <n v="0"/>
    <n v="0"/>
  </r>
  <r>
    <x v="0"/>
    <x v="42"/>
    <n v="2010"/>
    <s v="X Produits CDC"/>
    <s v="LE SOLEA ACQ 9 LOGTS PL"/>
    <s v="CDC"/>
    <n v="89162.7"/>
    <n v="88801.91"/>
    <n v="43.5"/>
    <s v="A"/>
    <s v="V"/>
    <s v="LIVRET A"/>
    <n v="1.544"/>
    <s v="V"/>
    <s v="LIVRET A"/>
    <n v="2.0499999999999998"/>
    <s v="A-1"/>
    <m/>
    <n v="1834.71"/>
    <n v="695.89"/>
  </r>
  <r>
    <x v="0"/>
    <x v="42"/>
    <n v="2010"/>
    <s v="X Produits CDC"/>
    <s v="LE SOLEA CONST 33 LOGTS"/>
    <s v="CDC"/>
    <n v="207594.2"/>
    <n v="198922.07"/>
    <n v="33.5"/>
    <s v="A"/>
    <s v="V"/>
    <s v="LIVRET A"/>
    <n v="1.3540000000000001"/>
    <s v="V"/>
    <s v="LIVRET A"/>
    <n v="1.95"/>
    <s v="A-1"/>
    <m/>
    <n v="3936.26"/>
    <n v="2937.56"/>
  </r>
  <r>
    <x v="0"/>
    <x v="42"/>
    <n v="2017"/>
    <s v="X Produits CDC"/>
    <s v="PARC DE LA VALETTE R eh"/>
    <s v="CDC"/>
    <n v="852193.1"/>
    <n v="823307.3"/>
    <n v="23.5"/>
    <s v="A"/>
    <s v="V"/>
    <s v="LIVRET A"/>
    <n v="1.35"/>
    <s v="V"/>
    <s v="LIVRET A"/>
    <n v="1.35"/>
    <s v="A-1"/>
    <m/>
    <n v="11504.61"/>
    <n v="28885.8"/>
  </r>
  <r>
    <x v="0"/>
    <x v="42"/>
    <n v="2018"/>
    <s v="X Produits CDC"/>
    <s v="JOLI VILLAGE acq am e d"/>
    <s v="CDC"/>
    <n v="35944.699999999997"/>
    <n v="35944.699999999997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1979"/>
    <s v="P"/>
    <s v="CONST 24 LOGTS PLR GROUPE"/>
    <s v="CDC"/>
    <n v="55887.81"/>
    <n v="9707.9"/>
    <n v="5.5"/>
    <s v="A"/>
    <s v="F"/>
    <s v="FIXE"/>
    <n v="1.0469999999999999"/>
    <s v="F"/>
    <s v="FIXE"/>
    <n v="1.2"/>
    <s v="A-1"/>
    <m/>
    <n v="135.11000000000001"/>
    <n v="1551.49"/>
  </r>
  <r>
    <x v="0"/>
    <x v="42"/>
    <n v="2012"/>
    <s v="X Produits CDC"/>
    <s v="LES OLEANDRES ACQ EN VE"/>
    <s v="CDC"/>
    <n v="40565.800000000003"/>
    <n v="39392.33"/>
    <n v="35.08"/>
    <s v="A"/>
    <s v="V"/>
    <s v="LIVRET A"/>
    <n v="2.0419999999999998"/>
    <s v="V"/>
    <s v="LIVRET A"/>
    <n v="2.0499999999999998"/>
    <s v="A-1"/>
    <m/>
    <n v="822.62"/>
    <n v="735.29"/>
  </r>
  <r>
    <x v="0"/>
    <x v="42"/>
    <n v="2012"/>
    <s v="X Produits CDC"/>
    <s v="LES OLEANDRES ACQ EN VE"/>
    <s v="CDC"/>
    <n v="36632.199999999997"/>
    <n v="37251.22"/>
    <n v="45.08"/>
    <s v="A"/>
    <s v="V"/>
    <s v="LIVRET A"/>
    <n v="2.84"/>
    <s v="V"/>
    <s v="LIVRET A"/>
    <n v="2.85"/>
    <s v="A-1"/>
    <m/>
    <n v="1072.79"/>
    <n v="390.63"/>
  </r>
  <r>
    <x v="0"/>
    <x v="42"/>
    <n v="1979"/>
    <s v="P"/>
    <s v="GROUPE FONSCOLOMBE 24 LOG"/>
    <s v="CDC"/>
    <n v="407237.06"/>
    <n v="48149.96"/>
    <n v="3.5"/>
    <s v="A"/>
    <s v="F"/>
    <s v="FIXE"/>
    <n v="1.0629999999999999"/>
    <s v="F"/>
    <s v="FIXE"/>
    <n v="1.2"/>
    <s v="A-1"/>
    <m/>
    <n v="717.99"/>
    <n v="11682.8"/>
  </r>
  <r>
    <x v="0"/>
    <x v="42"/>
    <n v="1983"/>
    <s v="X Produits CDC"/>
    <s v="CONST 19 LOGTS LE HAMEAU"/>
    <s v="CDC"/>
    <n v="1392635.34"/>
    <n v="159493.81"/>
    <n v="1.67"/>
    <s v="A"/>
    <s v="V"/>
    <s v="LIVRET A"/>
    <n v="5.0880000000000001"/>
    <s v="V"/>
    <s v="LIVRET A"/>
    <n v="3.55"/>
    <s v="A-1"/>
    <m/>
    <n v="8379.4599999999991"/>
    <n v="76547.210000000006"/>
  </r>
  <r>
    <x v="0"/>
    <x v="42"/>
    <n v="1995"/>
    <s v="P"/>
    <s v="FONT VERT Ch. de_x000a_Sainte M"/>
    <s v="Urcil"/>
    <n v="83846.960000000006"/>
    <n v="14222.35"/>
    <n v="2.5"/>
    <s v="A"/>
    <s v="F"/>
    <s v="FIXE"/>
    <n v="1.5"/>
    <s v="F"/>
    <s v="FIXE"/>
    <n v="1.5"/>
    <s v="A-1"/>
    <m/>
    <n v="282.35000000000002"/>
    <n v="4601.38"/>
  </r>
  <r>
    <x v="0"/>
    <x v="42"/>
    <n v="2018"/>
    <s v="X Produits CDC"/>
    <s v="LE VAUCANSON 76 LGTS R"/>
    <s v="CDC"/>
    <n v="625551.85"/>
    <n v="625551.85"/>
    <n v="24.5"/>
    <s v="A"/>
    <s v="V"/>
    <s v="LIVRET A"/>
    <n v="1.35"/>
    <s v="V"/>
    <s v="LIVRET A"/>
    <n v="1.35"/>
    <s v="A-1"/>
    <m/>
    <n v="0"/>
    <n v="0"/>
  </r>
  <r>
    <x v="0"/>
    <x v="42"/>
    <n v="2013"/>
    <s v="X Produits CDC"/>
    <s v="LES VERGERS CONSTRUCTION"/>
    <s v="CDC"/>
    <n v="105316.75"/>
    <n v="101457.76"/>
    <n v="34.25"/>
    <s v="A"/>
    <s v="V"/>
    <s v="LIVRET A"/>
    <n v="2.621"/>
    <s v="V"/>
    <s v="LIVRET A"/>
    <n v="2.35"/>
    <s v="A-1"/>
    <m/>
    <n v="2427.89"/>
    <n v="1856.73"/>
  </r>
  <r>
    <x v="0"/>
    <x v="42"/>
    <n v="2016"/>
    <s v="X Produits CDC"/>
    <s v="DOCKS LIBRES acq_x000a_en VEF"/>
    <s v="CDC"/>
    <n v="191267.45"/>
    <n v="183935.81"/>
    <n v="37.25"/>
    <s v="A"/>
    <s v="V"/>
    <s v="LIVRET A"/>
    <n v="1.37"/>
    <s v="V"/>
    <s v="LIVRET A"/>
    <n v="1.35"/>
    <s v="A-1"/>
    <m/>
    <n v="2604.73"/>
    <n v="3672.22"/>
  </r>
  <r>
    <x v="0"/>
    <x v="42"/>
    <n v="2011"/>
    <s v="X Produits CDC"/>
    <s v="REAMENAGEMENT RIVES D ALL"/>
    <s v="CDC"/>
    <n v="1425920.39"/>
    <n v="1288295.8600000001"/>
    <n v="26.83"/>
    <s v="S"/>
    <s v="V"/>
    <s v="IPC"/>
    <n v="3.7679999999999998"/>
    <s v="V"/>
    <s v="IPC"/>
    <n v="3.77"/>
    <s v="A-1"/>
    <m/>
    <n v="48766.35"/>
    <n v="22992.95"/>
  </r>
  <r>
    <x v="0"/>
    <x v="42"/>
    <n v="2013"/>
    <s v="X Produits CDC"/>
    <s v="RESIDENCE MAZENOD am e"/>
    <s v="CDC"/>
    <n v="58894"/>
    <n v="56540.24"/>
    <n v="44.25"/>
    <s v="A"/>
    <s v="V"/>
    <s v="LIVRET A"/>
    <n v="1.69"/>
    <s v="V"/>
    <s v="LIVRET A"/>
    <n v="1.55"/>
    <s v="A-1"/>
    <m/>
    <n v="889.78"/>
    <n v="864.72"/>
  </r>
  <r>
    <x v="0"/>
    <x v="42"/>
    <n v="2016"/>
    <s v="X Produits CDC"/>
    <s v="TERRA LUMINA ACTUALISATIO"/>
    <s v="CDC"/>
    <n v="25667.4"/>
    <n v="24769.93"/>
    <n v="47.92"/>
    <s v="A"/>
    <s v="V"/>
    <s v="LIVRET A"/>
    <n v="0.55800000000000005"/>
    <s v="V"/>
    <s v="LIVRET A"/>
    <n v="0.55000000000000004"/>
    <s v="A-1"/>
    <m/>
    <n v="142.62"/>
    <n v="448.98"/>
  </r>
  <r>
    <x v="0"/>
    <x v="42"/>
    <n v="2017"/>
    <s v="X Produits CDC"/>
    <s v="ILOT NATIONAL_x000a_Construct"/>
    <s v="CDC"/>
    <n v="150844.1"/>
    <n v="149038.31"/>
    <n v="58"/>
    <s v="A"/>
    <s v="V"/>
    <s v="LIVRET A"/>
    <n v="1.07"/>
    <s v="V"/>
    <s v="LIVRET A"/>
    <n v="1.07"/>
    <s v="A-1"/>
    <m/>
    <n v="1614.03"/>
    <n v="1805.79"/>
  </r>
  <r>
    <x v="0"/>
    <x v="42"/>
    <n v="2016"/>
    <s v="X Produits CDC"/>
    <s v="PICON MATTEI_x000a_Buisserine 2"/>
    <s v="CDC"/>
    <n v="519750"/>
    <n v="499827.02"/>
    <n v="37.83"/>
    <s v="A"/>
    <s v="V"/>
    <s v="LIVRET A"/>
    <n v="1.37"/>
    <s v="V"/>
    <s v="LIVRET A"/>
    <n v="1.35"/>
    <s v="A-1"/>
    <m/>
    <n v="7078.08"/>
    <n v="9978.89"/>
  </r>
  <r>
    <x v="0"/>
    <x v="42"/>
    <n v="2015"/>
    <s v="X Produits CDC"/>
    <s v="SAGITTAIRE ACQ AME D 1"/>
    <s v="CDC"/>
    <n v="25734.5"/>
    <n v="24462.5"/>
    <n v="46.42"/>
    <s v="A"/>
    <s v="V"/>
    <s v="LIVRET A"/>
    <n v="0.8"/>
    <s v="V"/>
    <s v="LIVRET A"/>
    <n v="0.8"/>
    <s v="A-1"/>
    <m/>
    <n v="199.12"/>
    <n v="427.38"/>
  </r>
  <r>
    <x v="0"/>
    <x v="42"/>
    <n v="2012"/>
    <s v="X Produits CDC"/>
    <s v="GYMNASE CONSTRUCTION DE"/>
    <s v="CDC"/>
    <n v="255075.15"/>
    <n v="245966.51"/>
    <n v="33.83"/>
    <s v="A"/>
    <s v="V"/>
    <s v="LIVRET A"/>
    <n v="3.194"/>
    <s v="V"/>
    <s v="LIVRET A"/>
    <n v="2.85"/>
    <s v="A-1"/>
    <m/>
    <n v="7131.47"/>
    <n v="4260.3100000000004"/>
  </r>
  <r>
    <x v="0"/>
    <x v="42"/>
    <n v="2013"/>
    <s v="X Produits CDC"/>
    <s v="CAMILLE PELLETAN ACQUIS"/>
    <s v="CDC"/>
    <n v="11047.3"/>
    <n v="10605.78"/>
    <n v="44.25"/>
    <s v="A"/>
    <s v="V"/>
    <s v="LIVRET A"/>
    <n v="1.6850000000000001"/>
    <s v="V"/>
    <s v="LIVRET A"/>
    <n v="1.55"/>
    <s v="A-1"/>
    <m/>
    <n v="166.9"/>
    <n v="162.21"/>
  </r>
  <r>
    <x v="0"/>
    <x v="42"/>
    <n v="2007"/>
    <s v="X Produits CDC"/>
    <s v="CHEMIN DE LA MADRAGUE A"/>
    <s v="CFF"/>
    <n v="64350"/>
    <n v="49971.98"/>
    <n v="18.75"/>
    <s v="A"/>
    <s v="V"/>
    <s v="LIVRET A"/>
    <n v="4.5110000000000001"/>
    <s v="V"/>
    <s v="LIVRET A"/>
    <n v="4.63"/>
    <s v="A-1"/>
    <m/>
    <n v="2388.8200000000002"/>
    <n v="1622.36"/>
  </r>
  <r>
    <x v="0"/>
    <x v="42"/>
    <n v="2015"/>
    <s v="X Produits CDC"/>
    <s v="PAUL ARENE acq am e d 1"/>
    <s v="CDC"/>
    <n v="15406.05"/>
    <n v="14596"/>
    <n v="46.33"/>
    <s v="A"/>
    <s v="V"/>
    <s v="LIVRET A"/>
    <n v="0.55000000000000004"/>
    <s v="V"/>
    <s v="LIVRET A"/>
    <n v="0.55000000000000004"/>
    <s v="A-1"/>
    <m/>
    <n v="81.77"/>
    <n v="271.5"/>
  </r>
  <r>
    <x v="0"/>
    <x v="42"/>
    <n v="2015"/>
    <s v="X Produits CDC"/>
    <s v="VERSEAU CASTORS_x000a_acq am"/>
    <s v="CDC"/>
    <n v="12833.15"/>
    <n v="12158.38"/>
    <n v="46.25"/>
    <s v="A"/>
    <s v="V"/>
    <s v="LIVRET A"/>
    <n v="0.55000000000000004"/>
    <s v="V"/>
    <s v="LIVRET A"/>
    <n v="0.55000000000000004"/>
    <s v="A-1"/>
    <m/>
    <n v="68.12"/>
    <n v="226.15"/>
  </r>
  <r>
    <x v="0"/>
    <x v="42"/>
    <n v="2011"/>
    <s v="X Produits CDC"/>
    <s v="JOURDAN CONST DE 3 LOGT"/>
    <s v="CDC"/>
    <n v="101160.95"/>
    <n v="97122.75"/>
    <n v="34.42"/>
    <s v="A"/>
    <s v="V"/>
    <s v="LIVRET A"/>
    <n v="1.796"/>
    <s v="V"/>
    <s v="LIVRET A"/>
    <n v="2.0499999999999998"/>
    <s v="A-1"/>
    <m/>
    <n v="2026.64"/>
    <n v="1737.68"/>
  </r>
  <r>
    <x v="0"/>
    <x v="42"/>
    <n v="2011"/>
    <s v="X Produits CDC"/>
    <s v="JOURDAN CONST DE 17 LOG"/>
    <s v="CDC"/>
    <n v="793929.95"/>
    <n v="785602.43"/>
    <n v="34.42"/>
    <s v="A"/>
    <s v="V"/>
    <s v="LIVRET A"/>
    <n v="2.5950000000000002"/>
    <s v="V"/>
    <s v="LIVRET A"/>
    <n v="2.85"/>
    <s v="A-1"/>
    <m/>
    <n v="22724.09"/>
    <n v="11734.04"/>
  </r>
  <r>
    <x v="0"/>
    <x v="42"/>
    <n v="2016"/>
    <s v="X Produits CDC"/>
    <s v="TARASQUE_x000a_Construction d"/>
    <s v="CDC"/>
    <n v="252528.65"/>
    <n v="252528.65"/>
    <n v="49.83"/>
    <s v="A"/>
    <s v="V"/>
    <s v="LIVRET A"/>
    <n v="0.55800000000000005"/>
    <s v="V"/>
    <s v="LIVRET A"/>
    <n v="0.55000000000000004"/>
    <s v="A-1"/>
    <m/>
    <n v="1408.25"/>
    <n v="0"/>
  </r>
  <r>
    <x v="0"/>
    <x v="42"/>
    <n v="2004"/>
    <s v="X Produits CDC"/>
    <s v="LE CALIFORNIE ACQ AMEL"/>
    <s v="CDC"/>
    <n v="5028.51"/>
    <n v="1160.9100000000001"/>
    <n v="2.08"/>
    <s v="A"/>
    <s v="V"/>
    <s v="LIVRET A"/>
    <n v="3.9449999999999998"/>
    <s v="V"/>
    <s v="LIVRET A"/>
    <n v="2.7120000000000002"/>
    <s v="A-1"/>
    <m/>
    <n v="94.87"/>
    <n v="357.33"/>
  </r>
  <r>
    <x v="0"/>
    <x v="42"/>
    <n v="2004"/>
    <s v="X Produits CDC"/>
    <s v="LE CALIFORNIE REHAB GRO"/>
    <s v="CDC"/>
    <n v="120604.53"/>
    <n v="10081.08"/>
    <n v="0.92"/>
    <s v="A"/>
    <s v="V"/>
    <s v="LIVRET A"/>
    <n v="3.601"/>
    <s v="V"/>
    <s v="LIVRET A"/>
    <n v="3.55"/>
    <s v="A-1"/>
    <m/>
    <n v="704.35"/>
    <n v="9759.81"/>
  </r>
  <r>
    <x v="0"/>
    <x v="42"/>
    <n v="2018"/>
    <s v="X Produits CDC"/>
    <s v="JARDIN DE FLORE_x000a_acq am"/>
    <s v="CDC"/>
    <n v="42826.85"/>
    <n v="42826.85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0"/>
    <s v="X Produits CDC"/>
    <s v="BRIFFAUT ACQ AMEL 11 LO"/>
    <s v="CDC"/>
    <n v="151407.85"/>
    <n v="154760.95000000001"/>
    <n v="44"/>
    <s v="A"/>
    <s v="V"/>
    <s v="LIVRET A"/>
    <n v="2.339"/>
    <s v="V"/>
    <s v="LIVRET A"/>
    <n v="2.85"/>
    <s v="A-1"/>
    <m/>
    <n v="4443.8900000000003"/>
    <n v="1165.0999999999999"/>
  </r>
  <r>
    <x v="0"/>
    <x v="42"/>
    <n v="2010"/>
    <s v="X Produits CDC"/>
    <s v="LE SOLEA CONST 9 LOGTS"/>
    <s v="CDC"/>
    <n v="103027.1"/>
    <n v="108427.13"/>
    <n v="43.5"/>
    <s v="A"/>
    <s v="V"/>
    <s v="LIVRET A"/>
    <n v="2.8319999999999999"/>
    <s v="V"/>
    <s v="LIVRET A"/>
    <n v="3.41"/>
    <s v="A-1"/>
    <m/>
    <n v="3708.15"/>
    <n v="316.33"/>
  </r>
  <r>
    <x v="0"/>
    <x v="42"/>
    <n v="2010"/>
    <s v="X Produits CDC"/>
    <s v="JOURDAN CONST 9 LOGTS P"/>
    <s v="CDC"/>
    <n v="224743.2"/>
    <n v="218236.77"/>
    <n v="24"/>
    <s v="A"/>
    <s v="V"/>
    <s v="LIVRET A"/>
    <n v="2.891"/>
    <s v="V"/>
    <s v="LIVRET A"/>
    <n v="3.41"/>
    <s v="A-1"/>
    <m/>
    <n v="7605.62"/>
    <n v="4801.8999999999996"/>
  </r>
  <r>
    <x v="0"/>
    <x v="42"/>
    <n v="2005"/>
    <s v="X Produits CDC"/>
    <s v="LE CALADON CONSTRUCTION"/>
    <s v="CDC"/>
    <n v="992874.3"/>
    <n v="789333.25"/>
    <n v="22.92"/>
    <s v="A"/>
    <s v="F"/>
    <s v="FIXE"/>
    <n v="2.2650000000000001"/>
    <s v="F"/>
    <s v="FIXE"/>
    <n v="2.5"/>
    <s v="A-1"/>
    <m/>
    <n v="20362.8"/>
    <n v="25178.86"/>
  </r>
  <r>
    <x v="0"/>
    <x v="42"/>
    <n v="2004"/>
    <s v="X Produits CDC"/>
    <s v="TERRASSES DE LA MER ACQ"/>
    <s v="CDC"/>
    <n v="458818"/>
    <n v="412361.45"/>
    <n v="37.33"/>
    <s v="A"/>
    <s v="V"/>
    <s v="LIVRET A"/>
    <n v="2.4889999999999999"/>
    <s v="V"/>
    <s v="LIVRET A"/>
    <n v="2.5"/>
    <s v="A-1"/>
    <m/>
    <n v="10470.66"/>
    <n v="6465.07"/>
  </r>
  <r>
    <x v="0"/>
    <x v="42"/>
    <n v="2011"/>
    <s v="X Produits CDC"/>
    <s v="LES MURIERS REHAB DE 17"/>
    <s v="CDC"/>
    <n v="373385.1"/>
    <n v="341357.06"/>
    <n v="19.579999999999998"/>
    <s v="A"/>
    <s v="V"/>
    <s v="LIVRET A"/>
    <n v="2.3359999999999999"/>
    <s v="V"/>
    <s v="LIVRET A"/>
    <n v="2.85"/>
    <s v="A-1"/>
    <m/>
    <n v="10057.299999999999"/>
    <n v="11530.71"/>
  </r>
  <r>
    <x v="0"/>
    <x v="42"/>
    <n v="1980"/>
    <s v="X Produits CDC"/>
    <s v="ACQ AMEL 11 LOGTS BD CAN"/>
    <s v="CDC"/>
    <n v="278349.8"/>
    <n v="0"/>
    <n v="0"/>
    <s v="A"/>
    <s v="V"/>
    <s v="LIVRET A"/>
    <n v="4.7919999999999998"/>
    <s v="V"/>
    <s v="LIVRET A"/>
    <n v="3.55"/>
    <s v="A-1"/>
    <m/>
    <n v="581.91"/>
    <n v="16391.7"/>
  </r>
  <r>
    <x v="0"/>
    <x v="42"/>
    <n v="1981"/>
    <s v="X Produits CDC"/>
    <s v="ACQ AMEL DE 11 LOGTS RUE"/>
    <s v="CDC"/>
    <n v="8760.33"/>
    <n v="0"/>
    <n v="0"/>
    <s v="A"/>
    <s v="V"/>
    <s v="LIVRET A"/>
    <n v="5.0860000000000003"/>
    <s v="V"/>
    <s v="LIVRET A"/>
    <n v="3.55"/>
    <s v="A-1"/>
    <m/>
    <n v="18.309999999999999"/>
    <n v="515.89"/>
  </r>
  <r>
    <x v="0"/>
    <x v="42"/>
    <n v="2018"/>
    <s v="X Produits CDC"/>
    <s v="PAS DU FAON acq am e d"/>
    <s v="CDC"/>
    <n v="82404.3"/>
    <n v="82404.3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1"/>
    <s v="X Produits CDC"/>
    <s v="RUE E.QUINET AME DE 5 L"/>
    <s v="CDC"/>
    <n v="158923.04999999999"/>
    <n v="149464.72"/>
    <n v="34.75"/>
    <s v="A"/>
    <s v="V"/>
    <s v="LIVRET A"/>
    <n v="1.792"/>
    <s v="V"/>
    <s v="LIVRET A"/>
    <n v="2.0499999999999998"/>
    <s v="A-1"/>
    <m/>
    <n v="3118.85"/>
    <n v="2674.16"/>
  </r>
  <r>
    <x v="0"/>
    <x v="42"/>
    <n v="2012"/>
    <s v="X Produits CDC"/>
    <s v="RESIDENCE LES GEMEAUX A"/>
    <s v="CDC"/>
    <n v="61967.4"/>
    <n v="60174.81"/>
    <n v="35.25"/>
    <s v="A"/>
    <s v="V"/>
    <s v="LIVRET A"/>
    <n v="2.048"/>
    <s v="V"/>
    <s v="LIVRET A"/>
    <n v="2.0499999999999998"/>
    <s v="A-1"/>
    <m/>
    <n v="1256.6099999999999"/>
    <n v="1123.22"/>
  </r>
  <r>
    <x v="0"/>
    <x v="42"/>
    <n v="2012"/>
    <s v="X Produits CDC"/>
    <s v="LES OLEANDRES ACQ EN VE"/>
    <s v="CDC"/>
    <n v="193247.45"/>
    <n v="192712.51"/>
    <n v="35.08"/>
    <s v="A"/>
    <s v="V"/>
    <s v="LIVRET A"/>
    <n v="2.8380000000000001"/>
    <s v="V"/>
    <s v="LIVRET A"/>
    <n v="2.85"/>
    <s v="A-1"/>
    <m/>
    <n v="5579.27"/>
    <n v="3051.25"/>
  </r>
  <r>
    <x v="0"/>
    <x v="42"/>
    <n v="2012"/>
    <s v="X Produits CDC"/>
    <s v="LES OLEANDRES ACQ EN VE"/>
    <s v="CDC"/>
    <n v="7689.55"/>
    <n v="7622.97"/>
    <n v="45.08"/>
    <s v="A"/>
    <s v="V"/>
    <s v="LIVRET A"/>
    <n v="2.0430000000000001"/>
    <s v="V"/>
    <s v="LIVRET A"/>
    <n v="2.0499999999999998"/>
    <s v="A-1"/>
    <m/>
    <n v="158.31"/>
    <n v="99.22"/>
  </r>
  <r>
    <x v="0"/>
    <x v="42"/>
    <n v="2012"/>
    <s v="X Produits CDC"/>
    <s v="LES COLLINES REHAB DE 5"/>
    <s v="CDC"/>
    <n v="330000"/>
    <n v="260523"/>
    <n v="10.17"/>
    <s v="A"/>
    <s v="V"/>
    <s v="LIVRET A"/>
    <n v="1.8839999999999999"/>
    <s v="V"/>
    <s v="LIVRET A"/>
    <n v="1.9"/>
    <s v="A-1"/>
    <m/>
    <n v="5351.16"/>
    <n v="21117.35"/>
  </r>
  <r>
    <x v="0"/>
    <x v="42"/>
    <n v="1976"/>
    <s v="P"/>
    <s v="GROUPE FONSCOLOMBES 41 LO"/>
    <s v="CDC"/>
    <n v="26510.880000000001"/>
    <n v="2261.17"/>
    <n v="2"/>
    <s v="A"/>
    <s v="F"/>
    <s v="FIXE"/>
    <n v="0.89"/>
    <s v="F"/>
    <s v="FIXE"/>
    <n v="1"/>
    <s v="A-1"/>
    <m/>
    <n v="30"/>
    <n v="738.84"/>
  </r>
  <r>
    <x v="0"/>
    <x v="42"/>
    <n v="1976"/>
    <s v="P"/>
    <s v="GROUPE LA BRICARDE 349 LO"/>
    <s v="CDC"/>
    <n v="99244.31"/>
    <n v="8544.64"/>
    <n v="2.25"/>
    <s v="A"/>
    <s v="F"/>
    <s v="FIXE"/>
    <n v="0.82"/>
    <s v="F"/>
    <s v="FIXE"/>
    <n v="1"/>
    <s v="A-1"/>
    <m/>
    <n v="113.37"/>
    <n v="2792.02"/>
  </r>
  <r>
    <x v="0"/>
    <x v="42"/>
    <n v="1995"/>
    <s v="P"/>
    <s v="FONT VERT Ch. de_x000a_Sainte M"/>
    <s v="Urcil"/>
    <n v="125770.44"/>
    <n v="21333.57"/>
    <n v="2.83"/>
    <s v="A"/>
    <s v="F"/>
    <s v="FIXE"/>
    <n v="1.4950000000000001"/>
    <s v="F"/>
    <s v="FIXE"/>
    <n v="1.5"/>
    <s v="A-1"/>
    <m/>
    <n v="423.53"/>
    <n v="6902.06"/>
  </r>
  <r>
    <x v="0"/>
    <x v="42"/>
    <n v="1982"/>
    <s v="X Produits CDC"/>
    <s v="CONST 17 LOGTS PLAN DE LA"/>
    <s v="CDC"/>
    <n v="897207.9"/>
    <n v="53002.84"/>
    <n v="0.42"/>
    <s v="A"/>
    <s v="V"/>
    <s v="LIVRET A"/>
    <n v="5.202"/>
    <s v="V"/>
    <s v="LIVRET A"/>
    <n v="3.55"/>
    <s v="A-1"/>
    <m/>
    <n v="3712.32"/>
    <n v="51569.65"/>
  </r>
  <r>
    <x v="0"/>
    <x v="42"/>
    <n v="2015"/>
    <s v="X Produits CDC"/>
    <s v="LABRO"/>
    <s v="CDC"/>
    <n v="80817.55"/>
    <n v="75352.02"/>
    <n v="36.5"/>
    <s v="A"/>
    <s v="V"/>
    <s v="LIVRET A"/>
    <n v="0.55000000000000004"/>
    <s v="V"/>
    <s v="LIVRET A"/>
    <n v="0.55000000000000004"/>
    <s v="A-1"/>
    <m/>
    <n v="424.51"/>
    <n v="1831.85"/>
  </r>
  <r>
    <x v="0"/>
    <x v="42"/>
    <n v="2016"/>
    <s v="X Produits CDC"/>
    <s v="DOCKS LIBRES acq_x000a_en VEF"/>
    <s v="CDC"/>
    <n v="138929.45000000001"/>
    <n v="134969.67000000001"/>
    <n v="47.25"/>
    <s v="A"/>
    <s v="V"/>
    <s v="LIVRET A"/>
    <n v="1.37"/>
    <s v="V"/>
    <s v="LIVRET A"/>
    <n v="1.35"/>
    <s v="A-1"/>
    <m/>
    <n v="1901.26"/>
    <n v="1979.97"/>
  </r>
  <r>
    <x v="0"/>
    <x v="42"/>
    <n v="2016"/>
    <s v="X Produits CDC"/>
    <s v="TERRA LUMINA ACTUALISATIO"/>
    <s v="CDC"/>
    <n v="485181.95"/>
    <n v="466584.02"/>
    <n v="37.92"/>
    <s v="A"/>
    <s v="V"/>
    <s v="LIVRET A"/>
    <n v="1.37"/>
    <s v="V"/>
    <s v="LIVRET A"/>
    <n v="1.35"/>
    <s v="A-1"/>
    <m/>
    <n v="6607.33"/>
    <n v="9315.2099999999991"/>
  </r>
  <r>
    <x v="0"/>
    <x v="42"/>
    <n v="2011"/>
    <s v="X Produits CDC"/>
    <s v="REAMENAGEMENT DE 18 PRETS"/>
    <s v="CDC"/>
    <n v="8518353.1500000004"/>
    <n v="5248609.75"/>
    <n v="8.83"/>
    <s v="A"/>
    <s v="V"/>
    <s v="LIVRET A"/>
    <n v="2.798"/>
    <s v="V"/>
    <s v="LIVRET A"/>
    <n v="2.8"/>
    <s v="A-1"/>
    <m/>
    <n v="161148.07999999999"/>
    <n v="506678.88"/>
  </r>
  <r>
    <x v="0"/>
    <x v="42"/>
    <n v="2017"/>
    <s v="X Produits CDC"/>
    <s v="ILOT NATIONAL_x000a_Construct"/>
    <s v="CDC"/>
    <n v="280601.2"/>
    <n v="277242.05"/>
    <n v="58"/>
    <s v="A"/>
    <s v="V"/>
    <s v="LIVRET A"/>
    <n v="1.07"/>
    <s v="V"/>
    <s v="LIVRET A"/>
    <n v="1.07"/>
    <s v="A-1"/>
    <m/>
    <n v="3002.43"/>
    <n v="3359.15"/>
  </r>
  <r>
    <x v="0"/>
    <x v="42"/>
    <n v="2014"/>
    <s v="X Produits CDC"/>
    <s v="BD DES DAMES ACQ AMEL DE"/>
    <s v="CDC"/>
    <n v="118649.3"/>
    <n v="114351.91"/>
    <n v="46"/>
    <s v="A"/>
    <s v="V"/>
    <s v="LIVRET A"/>
    <n v="1.629"/>
    <s v="V"/>
    <s v="LIVRET A"/>
    <n v="1.6"/>
    <s v="A-1"/>
    <m/>
    <n v="1881.9"/>
    <n v="1642.71"/>
  </r>
  <r>
    <x v="0"/>
    <x v="42"/>
    <n v="2012"/>
    <s v="X Produits CDC"/>
    <s v="PICON BUSSERINE"/>
    <s v="CDC"/>
    <n v="379577.55"/>
    <n v="167419.21"/>
    <n v="3.75"/>
    <s v="A"/>
    <s v="V"/>
    <s v="LIVRET A"/>
    <n v="3.448"/>
    <s v="V"/>
    <s v="LIVRET A"/>
    <n v="3.45"/>
    <s v="A-1"/>
    <m/>
    <n v="7101.6"/>
    <n v="38424.370000000003"/>
  </r>
  <r>
    <x v="0"/>
    <x v="42"/>
    <n v="2017"/>
    <s v="X Produits CDC"/>
    <s v="LA BENAUSSE R ehab_x000a_de 1"/>
    <s v="CDC"/>
    <n v="1031168.6"/>
    <n v="994501.56"/>
    <n v="22.5"/>
    <s v="A"/>
    <s v="V"/>
    <s v="LIVRET A"/>
    <n v="1.35"/>
    <s v="V"/>
    <s v="LIVRET A"/>
    <n v="1.35"/>
    <s v="A-1"/>
    <m/>
    <n v="13920.78"/>
    <n v="36667.040000000001"/>
  </r>
  <r>
    <x v="0"/>
    <x v="42"/>
    <n v="2018"/>
    <s v="X Produits CDC"/>
    <s v="COEUR D ILOT 1083 d_x000a_emo"/>
    <s v="CDC"/>
    <n v="637010"/>
    <n v="637010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7"/>
    <s v="X Produits CDC"/>
    <s v="ILOT NATIONAL_x000a_Construct"/>
    <s v="CDC"/>
    <n v="722205"/>
    <n v="708469.43"/>
    <n v="38"/>
    <s v="A"/>
    <s v="V"/>
    <s v="LIVRET A"/>
    <n v="1.35"/>
    <s v="V"/>
    <s v="LIVRET A"/>
    <n v="1.35"/>
    <s v="A-1"/>
    <m/>
    <n v="9749.77"/>
    <n v="13735.57"/>
  </r>
  <r>
    <x v="0"/>
    <x v="42"/>
    <n v="2008"/>
    <s v="X Produits CDC"/>
    <s v="TRAVERSE VIAL ACQ AMEL"/>
    <s v="CFF"/>
    <n v="448672.95"/>
    <n v="359735.76"/>
    <n v="19.170000000000002"/>
    <s v="A"/>
    <s v="V"/>
    <s v="LIVRET A"/>
    <n v="4.593"/>
    <s v="V"/>
    <s v="LIVRET A"/>
    <n v="4.63"/>
    <s v="A-1"/>
    <m/>
    <n v="17156.32"/>
    <n v="10811.18"/>
  </r>
  <r>
    <x v="0"/>
    <x v="42"/>
    <n v="2011"/>
    <s v="X Produits CDC"/>
    <s v="LES CORVETTES CONST 29"/>
    <s v="CDC"/>
    <n v="2247478"/>
    <n v="2172672.46"/>
    <n v="34.17"/>
    <s v="A"/>
    <s v="V"/>
    <s v="LIVRET A"/>
    <n v="1.712"/>
    <s v="V"/>
    <s v="LIVRET A"/>
    <n v="2.0499999999999998"/>
    <s v="A-1"/>
    <m/>
    <n v="45270.16"/>
    <n v="35627.79"/>
  </r>
  <r>
    <x v="0"/>
    <x v="42"/>
    <n v="2015"/>
    <s v="X Produits CDC"/>
    <s v="VAN GOGH acq am e de 11"/>
    <s v="CDC"/>
    <n v="131051.8"/>
    <n v="122189.01"/>
    <n v="36.25"/>
    <s v="A"/>
    <s v="V"/>
    <s v="LIVRET A"/>
    <n v="0.55000000000000004"/>
    <s v="V"/>
    <s v="LIVRET A"/>
    <n v="0.55000000000000004"/>
    <s v="A-1"/>
    <m/>
    <n v="688.37"/>
    <n v="2970.48"/>
  </r>
  <r>
    <x v="0"/>
    <x v="42"/>
    <n v="2015"/>
    <s v="X Produits CDC"/>
    <s v="JAMAÏQUE acq am e d 1 l"/>
    <s v="CDC"/>
    <n v="22050.05"/>
    <n v="20890.66"/>
    <n v="46.25"/>
    <s v="A"/>
    <s v="V"/>
    <s v="LIVRET A"/>
    <n v="0.55000000000000004"/>
    <s v="V"/>
    <s v="LIVRET A"/>
    <n v="0.55000000000000004"/>
    <s v="A-1"/>
    <m/>
    <n v="117.03"/>
    <n v="388.59"/>
  </r>
  <r>
    <x v="0"/>
    <x v="42"/>
    <n v="2013"/>
    <s v="X Produits CDC"/>
    <s v="10 PONTEVES ACQ AME DE"/>
    <s v="CDC"/>
    <n v="17290.900000000001"/>
    <n v="16599.849999999999"/>
    <n v="44.33"/>
    <s v="A"/>
    <s v="V"/>
    <s v="LIVRET A"/>
    <n v="1.6850000000000001"/>
    <s v="V"/>
    <s v="LIVRET A"/>
    <n v="1.55"/>
    <s v="A-1"/>
    <m/>
    <n v="261.23"/>
    <n v="253.87"/>
  </r>
  <r>
    <x v="0"/>
    <x v="42"/>
    <n v="2011"/>
    <s v="X Produits CDC"/>
    <s v="MEYER CONSTRUCTION DE 1"/>
    <s v="CDC"/>
    <n v="282155.5"/>
    <n v="286168.89"/>
    <n v="44.42"/>
    <s v="A"/>
    <s v="V"/>
    <s v="LIVRET A"/>
    <n v="2.5910000000000002"/>
    <s v="V"/>
    <s v="LIVRET A"/>
    <n v="2.85"/>
    <s v="A-1"/>
    <m/>
    <n v="8230.82"/>
    <n v="2631.74"/>
  </r>
  <r>
    <x v="0"/>
    <x v="42"/>
    <n v="2011"/>
    <s v="X Produits CDC"/>
    <s v="JOURDAN CONST DE 17 LOG"/>
    <s v="CDC"/>
    <n v="305070.15000000002"/>
    <n v="309692.46999999997"/>
    <n v="44.42"/>
    <s v="A"/>
    <s v="V"/>
    <s v="LIVRET A"/>
    <n v="2.5950000000000002"/>
    <s v="V"/>
    <s v="LIVRET A"/>
    <n v="2.85"/>
    <s v="A-1"/>
    <m/>
    <n v="8907.4"/>
    <n v="2848.07"/>
  </r>
  <r>
    <x v="0"/>
    <x v="42"/>
    <n v="2009"/>
    <s v="X Produits CDC"/>
    <s v="233 RUE DE LYON ACQ AM"/>
    <s v="CDC"/>
    <n v="208156"/>
    <n v="194653.96"/>
    <n v="41.92"/>
    <s v="A"/>
    <s v="V"/>
    <s v="LIVRET A"/>
    <n v="1.524"/>
    <s v="V"/>
    <s v="LIVRET A"/>
    <n v="2.0499999999999998"/>
    <s v="A-1"/>
    <m/>
    <n v="4037.61"/>
    <n v="2302.71"/>
  </r>
  <r>
    <x v="0"/>
    <x v="42"/>
    <n v="2009"/>
    <s v="X Produits CDC"/>
    <s v="LES OLEANDRES ACQ EN V"/>
    <s v="CDC"/>
    <n v="2401920"/>
    <n v="2173310.8199999998"/>
    <n v="31.75"/>
    <s v="A"/>
    <s v="V"/>
    <s v="LIVRET A"/>
    <n v="2.319"/>
    <s v="V"/>
    <s v="LIVRET A"/>
    <n v="2.85"/>
    <s v="A-1"/>
    <m/>
    <n v="63116.76"/>
    <n v="41312.339999999997"/>
  </r>
  <r>
    <x v="0"/>
    <x v="42"/>
    <n v="2007"/>
    <s v="X Produits CDC"/>
    <s v="BD DE HANOI CONST 7 LOG"/>
    <s v="CDC"/>
    <n v="378624"/>
    <n v="366990.86"/>
    <n v="39.58"/>
    <s v="A"/>
    <s v="V"/>
    <s v="LIVRET A"/>
    <n v="3.7639999999999998"/>
    <s v="V"/>
    <s v="LIVRET A"/>
    <n v="3.25"/>
    <s v="A-1"/>
    <m/>
    <n v="12071.92"/>
    <n v="4452.92"/>
  </r>
  <r>
    <x v="0"/>
    <x v="42"/>
    <n v="2018"/>
    <s v="X Produits CDC"/>
    <s v="RABELAIS acq am e d 1 lg"/>
    <s v="CDC"/>
    <n v="25488.65"/>
    <n v="25488.65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2013"/>
    <s v="X Produits CDC"/>
    <s v="10 PONTEVES"/>
    <s v="CDC"/>
    <n v="102039.3"/>
    <n v="95331.98"/>
    <n v="34.33"/>
    <s v="A"/>
    <s v="V"/>
    <s v="LIVRET A"/>
    <n v="1.7130000000000001"/>
    <s v="V"/>
    <s v="LIVRET A"/>
    <n v="1.55"/>
    <s v="A-1"/>
    <m/>
    <n v="1509.27"/>
    <n v="2040.35"/>
  </r>
  <r>
    <x v="0"/>
    <x v="42"/>
    <n v="2010"/>
    <s v="X Produits CDC"/>
    <s v="LE SOLEA ACQ 24 LOGTS P"/>
    <s v="CDC"/>
    <n v="305498.59999999998"/>
    <n v="314618.98"/>
    <n v="43.5"/>
    <s v="A"/>
    <s v="V"/>
    <s v="LIVRET A"/>
    <n v="2.3029999999999999"/>
    <s v="V"/>
    <s v="LIVRET A"/>
    <n v="2.85"/>
    <s v="A-1"/>
    <m/>
    <n v="9009.51"/>
    <n v="1504.12"/>
  </r>
  <r>
    <x v="0"/>
    <x v="42"/>
    <n v="2010"/>
    <s v="X Produits CDC"/>
    <s v="LE SOLEA ACQ 9 LOGTS PL"/>
    <s v="CDC"/>
    <n v="381152.2"/>
    <n v="366866.84"/>
    <n v="33.5"/>
    <s v="A"/>
    <s v="V"/>
    <s v="LIVRET A"/>
    <n v="1.5429999999999999"/>
    <s v="V"/>
    <s v="LIVRET A"/>
    <n v="2.0499999999999998"/>
    <s v="A-1"/>
    <m/>
    <n v="7628.56"/>
    <n v="5258.01"/>
  </r>
  <r>
    <x v="0"/>
    <x v="42"/>
    <n v="2004"/>
    <s v="X Produits CDC"/>
    <s v="LE CALIFORNIE ACQU AMEL"/>
    <s v="CDC"/>
    <n v="321445.31"/>
    <n v="0"/>
    <n v="0"/>
    <s v="A"/>
    <s v="V"/>
    <s v="LIVRET A"/>
    <n v="1.962"/>
    <s v="V"/>
    <s v="LIVRET A"/>
    <n v="3.55"/>
    <s v="A-1"/>
    <m/>
    <n v="1027.42"/>
    <n v="28941.39"/>
  </r>
  <r>
    <x v="0"/>
    <x v="42"/>
    <n v="1979"/>
    <s v="P"/>
    <s v="CONST DE 24 LOGTS E"/>
    <s v="CDC"/>
    <n v="14101.53"/>
    <n v="5062.05"/>
    <n v="5.5"/>
    <s v="A"/>
    <s v="F"/>
    <s v="FIXE"/>
    <n v="5.2969999999999997"/>
    <s v="F"/>
    <s v="FIXE"/>
    <n v="7.15"/>
    <s v="A-1"/>
    <m/>
    <n v="408.98"/>
    <n v="657.96"/>
  </r>
  <r>
    <x v="0"/>
    <x v="42"/>
    <n v="1979"/>
    <s v="P"/>
    <s v="LOGEMENTS REHABILITES 21"/>
    <s v="CDC"/>
    <n v="122934.89"/>
    <n v="0"/>
    <n v="0"/>
    <s v="A"/>
    <s v="F"/>
    <s v="FIXE"/>
    <n v="3.0950000000000002"/>
    <s v="F"/>
    <s v="FIXE"/>
    <n v="3.6"/>
    <s v="A-1"/>
    <m/>
    <n v="208.05"/>
    <n v="5779.22"/>
  </r>
  <r>
    <x v="0"/>
    <x v="42"/>
    <n v="2011"/>
    <s v="X Produits CDC"/>
    <s v="L OLIVERAIE RECONST DE"/>
    <s v="CDC"/>
    <n v="160142.95000000001"/>
    <n v="160188.97"/>
    <n v="44.08"/>
    <s v="A"/>
    <s v="V"/>
    <s v="LIVRET A"/>
    <n v="2.589"/>
    <s v="V"/>
    <s v="LIVRET A"/>
    <n v="2.85"/>
    <s v="A-1"/>
    <m/>
    <n v="4607.37"/>
    <n v="1473.17"/>
  </r>
  <r>
    <x v="0"/>
    <x v="42"/>
    <n v="1978"/>
    <s v="P"/>
    <s v="ST HENRI RABELAIS 42880"/>
    <s v="CDC"/>
    <n v="47259.199999999997"/>
    <n v="4030.86"/>
    <n v="2.25"/>
    <s v="A"/>
    <s v="F"/>
    <s v="FIXE"/>
    <n v="0.96199999999999997"/>
    <s v="F"/>
    <s v="FIXE"/>
    <n v="1"/>
    <s v="A-1"/>
    <m/>
    <n v="53.48"/>
    <n v="1317.08"/>
  </r>
  <r>
    <x v="0"/>
    <x v="42"/>
    <n v="1974"/>
    <s v="P"/>
    <s v="GROUPE FONSCOLOMBE II 41"/>
    <s v="CDC"/>
    <n v="208641.72"/>
    <n v="6047.48"/>
    <n v="0.75"/>
    <s v="A"/>
    <s v="F"/>
    <s v="FIXE"/>
    <n v="0.84"/>
    <s v="F"/>
    <s v="FIXE"/>
    <n v="1"/>
    <s v="A-1"/>
    <m/>
    <n v="120.35"/>
    <n v="5987.64"/>
  </r>
  <r>
    <x v="0"/>
    <x v="42"/>
    <n v="1982"/>
    <s v="X Produits CDC"/>
    <s v="CONST DE 48 LOGTS PLAN DE"/>
    <s v="CDC"/>
    <n v="2508340.0299999998"/>
    <n v="148898.79"/>
    <n v="0.67"/>
    <s v="A"/>
    <s v="V"/>
    <s v="LIVRET A"/>
    <n v="5.1159999999999997"/>
    <s v="V"/>
    <s v="LIVRET A"/>
    <n v="3.55"/>
    <s v="A-1"/>
    <m/>
    <n v="10997.94"/>
    <n v="144303.5"/>
  </r>
  <r>
    <x v="0"/>
    <x v="42"/>
    <n v="2013"/>
    <s v="X Produits CDC"/>
    <s v="LES VERGERS CONSTRUCTION"/>
    <s v="CDC"/>
    <n v="23348.05"/>
    <n v="23085.68"/>
    <n v="44.25"/>
    <s v="A"/>
    <s v="V"/>
    <s v="LIVRET A"/>
    <n v="2.5779999999999998"/>
    <s v="V"/>
    <s v="LIVRET A"/>
    <n v="2.35"/>
    <s v="A-1"/>
    <m/>
    <n v="549.27"/>
    <n v="287.42"/>
  </r>
  <r>
    <x v="0"/>
    <x v="42"/>
    <n v="2016"/>
    <s v="X Produits CDC"/>
    <s v="DOCKS LIBRES acq_x000a_en VEF"/>
    <s v="CDC"/>
    <n v="776772.7"/>
    <n v="741842.02"/>
    <n v="37.25"/>
    <s v="A"/>
    <s v="V"/>
    <s v="LIVRET A"/>
    <n v="0.55800000000000005"/>
    <s v="V"/>
    <s v="LIVRET A"/>
    <n v="0.55000000000000004"/>
    <s v="A-1"/>
    <m/>
    <n v="4294.28"/>
    <n v="17483.41"/>
  </r>
  <r>
    <x v="0"/>
    <x v="42"/>
    <n v="2011"/>
    <s v="X Produits CDC"/>
    <s v="REAMENAGEMENT DU 04 0581"/>
    <s v="CDC"/>
    <n v="1159403.8899999999"/>
    <n v="951727.79"/>
    <n v="20.75"/>
    <s v="A"/>
    <s v="V"/>
    <s v="LIVRET A"/>
    <n v="2.968"/>
    <s v="V"/>
    <s v="LIVRET A"/>
    <n v="2.97"/>
    <s v="A-1"/>
    <m/>
    <n v="29226.67"/>
    <n v="32335.3"/>
  </r>
  <r>
    <x v="0"/>
    <x v="42"/>
    <n v="2013"/>
    <s v="X Produits CDC"/>
    <s v="RESIDENCE_x000a_MAZENOD acq a"/>
    <s v="CDC"/>
    <n v="130949.5"/>
    <n v="126151.26"/>
    <n v="34.08"/>
    <s v="A"/>
    <s v="V"/>
    <s v="LIVRET A"/>
    <n v="2.371"/>
    <s v="V"/>
    <s v="LIVRET A"/>
    <n v="2.35"/>
    <s v="A-1"/>
    <m/>
    <n v="3018.81"/>
    <n v="2308.65"/>
  </r>
  <r>
    <x v="0"/>
    <x v="42"/>
    <n v="2017"/>
    <s v="X Produits CDC"/>
    <s v="ILOT NATIONAL_x000a_Construct"/>
    <s v="CDC"/>
    <n v="163769.1"/>
    <n v="160097.53"/>
    <n v="38"/>
    <s v="A"/>
    <s v="V"/>
    <s v="LIVRET A"/>
    <n v="0.55000000000000004"/>
    <s v="V"/>
    <s v="LIVRET A"/>
    <n v="0.55000000000000004"/>
    <s v="A-1"/>
    <m/>
    <n v="900.73"/>
    <n v="3671.57"/>
  </r>
  <r>
    <x v="0"/>
    <x v="42"/>
    <n v="2014"/>
    <s v="X Produits CDC"/>
    <s v="BD DES DAMES ACQ AMEL DE"/>
    <s v="CDC"/>
    <n v="22798.6"/>
    <n v="21695.03"/>
    <n v="46"/>
    <s v="A"/>
    <s v="V"/>
    <s v="LIVRET A"/>
    <n v="0.81"/>
    <s v="V"/>
    <s v="LIVRET A"/>
    <n v="0.8"/>
    <s v="A-1"/>
    <m/>
    <n v="179.07"/>
    <n v="380.6"/>
  </r>
  <r>
    <x v="0"/>
    <x v="42"/>
    <n v="2018"/>
    <s v="X Produits CDC"/>
    <s v="TERRA LUMINA_x000a_reconstruc"/>
    <s v="CDC"/>
    <n v="460479.25"/>
    <n v="460479.25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SCIERIE acq am e d 1 lg"/>
    <s v="CDC"/>
    <n v="41994.7"/>
    <n v="41994.7"/>
    <n v="49.08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HAMEAU DE LA PINEDE VILLA"/>
    <s v="CDC"/>
    <n v="322468.3"/>
    <n v="322468.3"/>
    <n v="19"/>
    <s v="A"/>
    <s v="V"/>
    <s v="LIVRET A"/>
    <n v="1.35"/>
    <s v="V"/>
    <s v="LIVRET A"/>
    <n v="1.35"/>
    <s v="A-1"/>
    <m/>
    <n v="0"/>
    <n v="0"/>
  </r>
  <r>
    <x v="0"/>
    <x v="42"/>
    <n v="2013"/>
    <s v="X Produits CDC"/>
    <s v="LES VERGERS CONSTRUCTIO"/>
    <s v="CDC"/>
    <n v="413449.85"/>
    <n v="408803.6"/>
    <n v="44.25"/>
    <s v="A"/>
    <s v="V"/>
    <s v="LIVRET A"/>
    <n v="2.5779999999999998"/>
    <s v="V"/>
    <s v="LIVRET A"/>
    <n v="2.35"/>
    <s v="A-1"/>
    <m/>
    <n v="9726.49"/>
    <n v="5089.7700000000004"/>
  </r>
  <r>
    <x v="0"/>
    <x v="42"/>
    <n v="2012"/>
    <s v="X Produits CDC"/>
    <s v="GYMNASE CONSTRUCTION DE"/>
    <s v="CDC"/>
    <n v="345101.9"/>
    <n v="332778.43"/>
    <n v="33.83"/>
    <s v="A"/>
    <s v="V"/>
    <s v="LIVRET A"/>
    <n v="3.194"/>
    <s v="V"/>
    <s v="LIVRET A"/>
    <n v="2.85"/>
    <s v="A-1"/>
    <m/>
    <n v="9648.4599999999991"/>
    <n v="5763.95"/>
  </r>
  <r>
    <x v="0"/>
    <x v="42"/>
    <n v="2018"/>
    <s v="X Produits CDC"/>
    <s v="CAP HORIZON acq am e de"/>
    <s v="CDC"/>
    <n v="130962.7"/>
    <n v="130962.7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6"/>
    <s v="X Produits CDC"/>
    <s v="FUENTE LIVI_x000a_constructio"/>
    <s v="CDC"/>
    <n v="1208043.1000000001"/>
    <n v="1161736.57"/>
    <n v="37.75"/>
    <s v="A"/>
    <s v="V"/>
    <s v="LIVRET A"/>
    <n v="1.37"/>
    <s v="V"/>
    <s v="LIVRET A"/>
    <n v="1.35"/>
    <s v="A-1"/>
    <m/>
    <n v="16451.419999999998"/>
    <n v="23193.71"/>
  </r>
  <r>
    <x v="0"/>
    <x v="42"/>
    <n v="2016"/>
    <s v="X Produits CDC"/>
    <s v="NATURALYS acq en VEFA d"/>
    <s v="CDC"/>
    <n v="745502.45"/>
    <n v="729065.37"/>
    <n v="57.92"/>
    <s v="A"/>
    <s v="V"/>
    <s v="LIVRET A"/>
    <n v="1.37"/>
    <s v="V"/>
    <s v="LIVRET A"/>
    <n v="1.35"/>
    <s v="A-1"/>
    <m/>
    <n v="10234.959999999999"/>
    <n v="8202.7999999999993"/>
  </r>
  <r>
    <x v="0"/>
    <x v="42"/>
    <n v="2005"/>
    <s v="X Produits CDC"/>
    <s v="LE CALADON CONST 24 LOG"/>
    <s v="CDC"/>
    <n v="218931.9"/>
    <n v="198504.88"/>
    <n v="37.92"/>
    <s v="A"/>
    <s v="V"/>
    <s v="LIVRET A"/>
    <n v="3.1669999999999998"/>
    <s v="V"/>
    <s v="LIVRET A"/>
    <n v="3"/>
    <s v="A-1"/>
    <m/>
    <n v="6038.75"/>
    <n v="2786.65"/>
  </r>
  <r>
    <x v="0"/>
    <x v="42"/>
    <n v="2011"/>
    <s v="X Produits CDC"/>
    <s v="MEYER CONSTRUCTION DE 1"/>
    <s v="CDC"/>
    <n v="614225.69999999995"/>
    <n v="607227.73"/>
    <n v="34.42"/>
    <s v="A"/>
    <s v="V"/>
    <s v="LIVRET A"/>
    <n v="2.589"/>
    <s v="V"/>
    <s v="LIVRET A"/>
    <n v="2.85"/>
    <s v="A-1"/>
    <m/>
    <n v="17564.48"/>
    <n v="9069.77"/>
  </r>
  <r>
    <x v="0"/>
    <x v="42"/>
    <n v="2017"/>
    <s v="X Produits CDC"/>
    <s v="PICON CADE_x000a_Construction"/>
    <s v="CDC"/>
    <n v="646031.1"/>
    <n v="646031.1"/>
    <n v="40.25"/>
    <s v="A"/>
    <s v="V"/>
    <s v="LIVRET A"/>
    <n v="0.55800000000000005"/>
    <s v="V"/>
    <s v="LIVRET A"/>
    <n v="0.55000000000000004"/>
    <s v="A-1"/>
    <m/>
    <n v="3602.66"/>
    <n v="0"/>
  </r>
  <r>
    <x v="0"/>
    <x v="42"/>
    <n v="2017"/>
    <s v="X Produits CDC"/>
    <s v="LE HAMEAU ST ANTOINE 19"/>
    <s v="CDC"/>
    <n v="77627"/>
    <n v="77627"/>
    <n v="40.25"/>
    <s v="A"/>
    <s v="V"/>
    <s v="LIVRET A"/>
    <n v="0.55800000000000005"/>
    <s v="V"/>
    <s v="LIVRET A"/>
    <n v="0.55000000000000004"/>
    <s v="A-1"/>
    <m/>
    <n v="432.89"/>
    <n v="0"/>
  </r>
  <r>
    <x v="0"/>
    <x v="42"/>
    <n v="2010"/>
    <s v="P"/>
    <s v="LE PATIO DES CISTES CON"/>
    <s v="CFF"/>
    <n v="397116.5"/>
    <n v="360621.29"/>
    <n v="41.25"/>
    <s v="A"/>
    <s v="V"/>
    <s v="LIVRET A"/>
    <n v="2.3959999999999999"/>
    <s v="V"/>
    <s v="LIVRET A"/>
    <n v="2.4"/>
    <s v="A-1"/>
    <m/>
    <n v="8773.7000000000007"/>
    <n v="4949.42"/>
  </r>
  <r>
    <x v="0"/>
    <x v="42"/>
    <n v="2009"/>
    <s v="X Produits CDC"/>
    <s v="VILLA ODDO CONST 32 LOG"/>
    <s v="CDC"/>
    <n v="451398.75"/>
    <n v="408182.49"/>
    <n v="31.83"/>
    <s v="A"/>
    <s v="V"/>
    <s v="LIVRET A"/>
    <n v="2.3130000000000002"/>
    <s v="V"/>
    <s v="LIVRET A"/>
    <n v="2.85"/>
    <s v="A-1"/>
    <m/>
    <n v="11854.34"/>
    <n v="7759.11"/>
  </r>
  <r>
    <x v="0"/>
    <x v="42"/>
    <n v="2013"/>
    <s v="X Produits CDC"/>
    <s v="10 PONTEVES Acq am_x000a_e de"/>
    <s v="CDC"/>
    <n v="32450.55"/>
    <n v="32085.88"/>
    <n v="44.33"/>
    <s v="A"/>
    <s v="V"/>
    <s v="LIVRET A"/>
    <n v="2.5710000000000002"/>
    <s v="V"/>
    <s v="LIVRET A"/>
    <n v="2.35"/>
    <s v="A-1"/>
    <m/>
    <n v="763.41"/>
    <n v="399.48"/>
  </r>
  <r>
    <x v="0"/>
    <x v="42"/>
    <n v="2010"/>
    <s v="X Produits CDC"/>
    <s v="LE SOLEA ACQ 24 LOGTS P"/>
    <s v="CDC"/>
    <n v="1307163"/>
    <n v="1302417.1399999999"/>
    <n v="33.5"/>
    <s v="A"/>
    <s v="V"/>
    <s v="LIVRET A"/>
    <n v="2.34"/>
    <s v="V"/>
    <s v="LIVRET A"/>
    <n v="2.85"/>
    <s v="A-1"/>
    <m/>
    <n v="37529.870000000003"/>
    <n v="14420.52"/>
  </r>
  <r>
    <x v="0"/>
    <x v="42"/>
    <n v="2010"/>
    <s v="X Produits CDC"/>
    <s v="JOURDAN PLS CONST 9 LOG"/>
    <s v="CDC"/>
    <n v="94342.6"/>
    <n v="95503.09"/>
    <n v="34"/>
    <s v="A"/>
    <s v="V"/>
    <s v="LIVRET A"/>
    <n v="2.7850000000000001"/>
    <s v="V"/>
    <s v="LIVRET A"/>
    <n v="3.3"/>
    <s v="A-1"/>
    <m/>
    <n v="3188.8"/>
    <n v="1127.03"/>
  </r>
  <r>
    <x v="0"/>
    <x v="42"/>
    <n v="2010"/>
    <s v="X Produits CDC"/>
    <s v="BRIFFAUT ACQ AMEL 11 LO"/>
    <s v="CDC"/>
    <n v="362648.55"/>
    <n v="361155.97"/>
    <n v="34"/>
    <s v="A"/>
    <s v="V"/>
    <s v="LIVRET A"/>
    <n v="2.3370000000000002"/>
    <s v="V"/>
    <s v="LIVRET A"/>
    <n v="2.85"/>
    <s v="A-1"/>
    <m/>
    <n v="10430.36"/>
    <n v="4821.5"/>
  </r>
  <r>
    <x v="0"/>
    <x v="42"/>
    <n v="2004"/>
    <s v="P"/>
    <s v="LES COLLINES CONST 102"/>
    <s v="CDC"/>
    <n v="571026.01"/>
    <n v="0"/>
    <n v="0"/>
    <s v="A"/>
    <s v="F"/>
    <s v="FIXE"/>
    <n v="4.0019999999999998"/>
    <s v="F"/>
    <s v="FIXE"/>
    <n v="3.6"/>
    <s v="A-1"/>
    <m/>
    <n v="1829.25"/>
    <n v="50811.41"/>
  </r>
  <r>
    <x v="0"/>
    <x v="42"/>
    <n v="2004"/>
    <s v="P"/>
    <s v="LES COLLINES CONST 102"/>
    <s v="CDC"/>
    <n v="429996.5"/>
    <n v="36293.800000000003"/>
    <n v="0"/>
    <s v="A"/>
    <s v="F"/>
    <s v="FIXE"/>
    <n v="4.1349999999999998"/>
    <s v="F"/>
    <s v="FIXE"/>
    <n v="3.6"/>
    <s v="A-1"/>
    <m/>
    <n v="2567.7600000000002"/>
    <n v="35032.730000000003"/>
  </r>
  <r>
    <x v="0"/>
    <x v="42"/>
    <n v="2017"/>
    <s v="X Produits CDC"/>
    <s v="PLAN DE LA JARRE 95 LGTS"/>
    <s v="CDC"/>
    <n v="812402.8"/>
    <n v="784865.73"/>
    <n v="23.5"/>
    <s v="A"/>
    <s v="V"/>
    <s v="LIVRET A"/>
    <n v="1.35"/>
    <s v="V"/>
    <s v="LIVRET A"/>
    <n v="1.35"/>
    <s v="A-1"/>
    <m/>
    <n v="10967.44"/>
    <n v="27537.07"/>
  </r>
  <r>
    <x v="0"/>
    <x v="42"/>
    <n v="1982"/>
    <s v="X Produits CDC"/>
    <s v="CONST 54 LOGETS CHEMIN DE"/>
    <s v="CDC"/>
    <n v="2759998.45"/>
    <n v="158930.88"/>
    <n v="0.17"/>
    <s v="A"/>
    <s v="V"/>
    <s v="LIVRET A"/>
    <n v="5.0869999999999997"/>
    <s v="V"/>
    <s v="LIVRET A"/>
    <n v="3.55"/>
    <s v="A-1"/>
    <m/>
    <n v="11131.54"/>
    <n v="154633.37"/>
  </r>
  <r>
    <x v="0"/>
    <x v="42"/>
    <n v="1989"/>
    <s v="X Produits CDC"/>
    <s v="ACQ AMEL 8 LOGTS 26 RUE"/>
    <s v="CDC"/>
    <n v="1808.5"/>
    <n v="471.92"/>
    <n v="4.17"/>
    <s v="A"/>
    <s v="V"/>
    <s v="LIVRET A"/>
    <n v="4.3099999999999996"/>
    <s v="V"/>
    <s v="LIVRET A"/>
    <n v="2.7120000000000002"/>
    <s v="A-1"/>
    <m/>
    <n v="25.69"/>
    <n v="83.56"/>
  </r>
  <r>
    <x v="0"/>
    <x v="42"/>
    <n v="1979"/>
    <s v="P"/>
    <s v="CLOVIS HUGUES 4 PLR"/>
    <s v="CDC"/>
    <n v="45734.71"/>
    <n v="5310.52"/>
    <n v="3.5"/>
    <s v="A"/>
    <s v="F"/>
    <s v="FIXE"/>
    <n v="1.1180000000000001"/>
    <s v="F"/>
    <s v="FIXE"/>
    <n v="1.2"/>
    <s v="A-1"/>
    <m/>
    <n v="79.19"/>
    <n v="1288.53"/>
  </r>
  <r>
    <x v="0"/>
    <x v="42"/>
    <n v="1986"/>
    <s v="X Produits CDC"/>
    <s v="LE CALIFORNIE ACQ AMEL"/>
    <s v="CDC"/>
    <n v="11685.22"/>
    <n v="1148.6400000000001"/>
    <n v="1.42"/>
    <s v="A"/>
    <s v="V"/>
    <s v="LIVRET A"/>
    <n v="3.82"/>
    <s v="V"/>
    <s v="LIVRET A"/>
    <n v="2.0579999999999998"/>
    <s v="A-1"/>
    <m/>
    <n v="35.28"/>
    <n v="565.66"/>
  </r>
  <r>
    <x v="0"/>
    <x v="42"/>
    <n v="1975"/>
    <s v="P"/>
    <s v="GROUPE FONSCOLOMBE REINIE"/>
    <s v="CDC"/>
    <n v="26907.25"/>
    <n v="1552.14"/>
    <n v="1"/>
    <s v="A"/>
    <s v="F"/>
    <s v="FIXE"/>
    <n v="0.83299999999999996"/>
    <s v="F"/>
    <s v="FIXE"/>
    <n v="1"/>
    <s v="A-1"/>
    <m/>
    <n v="23.17"/>
    <n v="764.54"/>
  </r>
  <r>
    <x v="0"/>
    <x v="42"/>
    <n v="1995"/>
    <s v="P"/>
    <s v="FONT VERT Ch. de_x000a_Sainte M"/>
    <s v="Urcil"/>
    <n v="209617.4"/>
    <n v="35556.019999999997"/>
    <n v="2.5"/>
    <s v="A"/>
    <s v="F"/>
    <s v="FIXE"/>
    <n v="1.5"/>
    <s v="F"/>
    <s v="FIXE"/>
    <n v="1.5"/>
    <s v="A-1"/>
    <m/>
    <n v="705.89"/>
    <n v="11503.43"/>
  </r>
  <r>
    <x v="0"/>
    <x v="42"/>
    <n v="1984"/>
    <s v="X Produits CDC"/>
    <s v="CONST 20 LOGTS 147 RUE D"/>
    <s v="CDC"/>
    <n v="1006085"/>
    <n v="166667.48000000001"/>
    <n v="2.67"/>
    <s v="A"/>
    <s v="V"/>
    <s v="LIVRET A"/>
    <n v="5.0570000000000004"/>
    <s v="V"/>
    <s v="LIVRET A"/>
    <n v="3.55"/>
    <s v="A-1"/>
    <m/>
    <n v="7784.57"/>
    <n v="52616.09"/>
  </r>
  <r>
    <x v="0"/>
    <x v="42"/>
    <n v="2016"/>
    <s v="X Produits CDC"/>
    <s v="RESIDENCE BIZET_x000a_Acq en"/>
    <s v="CDC"/>
    <n v="651430.44999999995"/>
    <n v="626484.17000000004"/>
    <n v="37.92"/>
    <s v="A"/>
    <s v="V"/>
    <s v="LIVRET A"/>
    <n v="1.35"/>
    <s v="V"/>
    <s v="LIVRET A"/>
    <n v="1.35"/>
    <s v="A-1"/>
    <m/>
    <n v="8627.0499999999993"/>
    <n v="12556.77"/>
  </r>
  <r>
    <x v="0"/>
    <x v="42"/>
    <n v="2016"/>
    <s v="X Produits CDC"/>
    <s v="DOCKS LIBRES acq_x000a_en VEF"/>
    <s v="CDC"/>
    <n v="556843.1"/>
    <n v="537372.96"/>
    <n v="47.25"/>
    <s v="A"/>
    <s v="V"/>
    <s v="LIVRET A"/>
    <n v="0.55800000000000005"/>
    <s v="V"/>
    <s v="LIVRET A"/>
    <n v="0.55000000000000004"/>
    <s v="A-1"/>
    <m/>
    <n v="3093.93"/>
    <n v="9740.3799999999992"/>
  </r>
  <r>
    <x v="0"/>
    <x v="42"/>
    <n v="2016"/>
    <s v="X Produits CDC"/>
    <s v="DOCKS LIBRES acq_x000a_en VEF"/>
    <s v="CDC"/>
    <n v="1880198.1"/>
    <n v="1808126.62"/>
    <n v="37.25"/>
    <s v="A"/>
    <s v="V"/>
    <s v="LIVRET A"/>
    <n v="1.37"/>
    <s v="V"/>
    <s v="LIVRET A"/>
    <n v="1.35"/>
    <s v="A-1"/>
    <m/>
    <n v="25604.99"/>
    <n v="36098.69"/>
  </r>
  <r>
    <x v="0"/>
    <x v="42"/>
    <n v="2014"/>
    <s v="X Produits CDC"/>
    <s v="LE PHOCEEN ACQ DE 47 LOGT"/>
    <s v="CDC"/>
    <n v="331623.59999999998"/>
    <n v="311784.36"/>
    <n v="36"/>
    <s v="A"/>
    <s v="V"/>
    <s v="LIVRET A"/>
    <n v="0.80300000000000005"/>
    <s v="V"/>
    <s v="LIVRET A"/>
    <n v="0.8"/>
    <s v="A-1"/>
    <m/>
    <n v="2587.7800000000002"/>
    <n v="7239.43"/>
  </r>
  <r>
    <x v="0"/>
    <x v="42"/>
    <n v="2016"/>
    <s v="X Produits CDC"/>
    <s v="FUENTE LIVI_x000a_constructio"/>
    <s v="CDC"/>
    <n v="1428261.45"/>
    <n v="1373513.54"/>
    <n v="37.75"/>
    <s v="A"/>
    <s v="V"/>
    <s v="LIVRET A"/>
    <n v="1.37"/>
    <s v="V"/>
    <s v="LIVRET A"/>
    <n v="1.35"/>
    <s v="A-1"/>
    <m/>
    <n v="19450.400000000001"/>
    <n v="27421.78"/>
  </r>
  <r>
    <x v="0"/>
    <x v="42"/>
    <n v="2017"/>
    <s v="X Produits CDC"/>
    <s v="NOUVEL HORIZON TRANCHE 1"/>
    <s v="CDC"/>
    <n v="560643.05000000005"/>
    <n v="554450.6"/>
    <n v="58.42"/>
    <s v="A"/>
    <s v="V"/>
    <s v="LIVRET A"/>
    <n v="1.37"/>
    <s v="V"/>
    <s v="LIVRET A"/>
    <n v="1.35"/>
    <s v="A-1"/>
    <m/>
    <n v="7568.68"/>
    <n v="6192.45"/>
  </r>
  <r>
    <x v="0"/>
    <x v="42"/>
    <n v="2013"/>
    <s v="X Produits CDC"/>
    <s v="12 PONTEVES ACQUISITION"/>
    <s v="CDC"/>
    <n v="95476.15"/>
    <n v="94403.23"/>
    <n v="44.25"/>
    <s v="A"/>
    <s v="V"/>
    <s v="LIVRET A"/>
    <n v="2.573"/>
    <s v="V"/>
    <s v="LIVRET A"/>
    <n v="2.35"/>
    <s v="A-1"/>
    <m/>
    <n v="2246.1"/>
    <n v="1175.3599999999999"/>
  </r>
  <r>
    <x v="0"/>
    <x v="42"/>
    <n v="2013"/>
    <s v="X Produits CDC"/>
    <s v="12 PONTEVES ACQUISITION"/>
    <s v="CDC"/>
    <n v="374652.85"/>
    <n v="360924.85"/>
    <n v="34.25"/>
    <s v="A"/>
    <s v="V"/>
    <s v="LIVRET A"/>
    <n v="2.6150000000000002"/>
    <s v="V"/>
    <s v="LIVRET A"/>
    <n v="2.35"/>
    <s v="A-1"/>
    <m/>
    <n v="8636.9500000000007"/>
    <n v="6605.15"/>
  </r>
  <r>
    <x v="0"/>
    <x v="42"/>
    <n v="2007"/>
    <s v="X Produits CDC"/>
    <s v="JARDINS DE LA VILLETTE"/>
    <s v="CFF"/>
    <n v="2995492"/>
    <n v="2347202.38"/>
    <n v="19.670000000000002"/>
    <s v="A"/>
    <s v="V"/>
    <s v="LIVRET A"/>
    <n v="4.4020000000000001"/>
    <s v="V"/>
    <s v="LIVRET A"/>
    <n v="4.4000000000000004"/>
    <s v="A-1"/>
    <m/>
    <n v="106463.4"/>
    <n v="72420.289999999994"/>
  </r>
  <r>
    <x v="0"/>
    <x v="42"/>
    <n v="2011"/>
    <s v="X Produits CDC"/>
    <s v="BON PASTEUR ACQ ET AMEL"/>
    <s v="CDC"/>
    <n v="226181.45"/>
    <n v="218307.71"/>
    <n v="34.42"/>
    <s v="A"/>
    <s v="V"/>
    <s v="LIVRET A"/>
    <n v="1.5429999999999999"/>
    <s v="V"/>
    <s v="LIVRET A"/>
    <n v="2.0499999999999998"/>
    <s v="A-1"/>
    <m/>
    <n v="4548.6899999999996"/>
    <n v="3579.85"/>
  </r>
  <r>
    <x v="0"/>
    <x v="42"/>
    <n v="2015"/>
    <s v="X Produits CDC"/>
    <s v="PAUL ARENE acq am e d 1"/>
    <s v="CDC"/>
    <n v="61705.599999999999"/>
    <n v="57532.56"/>
    <n v="36.33"/>
    <s v="A"/>
    <s v="V"/>
    <s v="LIVRET A"/>
    <n v="0.55000000000000004"/>
    <s v="V"/>
    <s v="LIVRET A"/>
    <n v="0.55000000000000004"/>
    <s v="A-1"/>
    <m/>
    <n v="324.12"/>
    <n v="1398.65"/>
  </r>
  <r>
    <x v="0"/>
    <x v="42"/>
    <n v="2017"/>
    <s v="X Produits CDC"/>
    <s v="PICON CADE_x000a_Construction"/>
    <s v="CDC"/>
    <n v="67497.649999999994"/>
    <n v="67497.649999999994"/>
    <n v="50.25"/>
    <s v="A"/>
    <s v="V"/>
    <s v="LIVRET A"/>
    <n v="0.55800000000000005"/>
    <s v="V"/>
    <s v="LIVRET A"/>
    <n v="0.55000000000000004"/>
    <s v="A-1"/>
    <m/>
    <n v="376.41"/>
    <n v="0"/>
  </r>
  <r>
    <x v="0"/>
    <x v="42"/>
    <n v="2013"/>
    <s v="X Produits CDC"/>
    <s v="LES VERGERS CONSTRUCTIO"/>
    <s v="CDC"/>
    <n v="1864971.9"/>
    <n v="1796635.8"/>
    <n v="34.25"/>
    <s v="A"/>
    <s v="V"/>
    <s v="LIVRET A"/>
    <n v="2.621"/>
    <s v="V"/>
    <s v="LIVRET A"/>
    <n v="2.35"/>
    <s v="A-1"/>
    <m/>
    <n v="42993.61"/>
    <n v="32879.53"/>
  </r>
  <r>
    <x v="0"/>
    <x v="42"/>
    <n v="2016"/>
    <s v="X Produits CDC"/>
    <s v="TARASQUE_x000a_Construction d"/>
    <s v="CDC"/>
    <n v="1065650.3"/>
    <n v="1065650.3"/>
    <n v="39.83"/>
    <s v="A"/>
    <s v="V"/>
    <s v="LIVRET A"/>
    <n v="0.55800000000000005"/>
    <s v="V"/>
    <s v="LIVRET A"/>
    <n v="0.55000000000000004"/>
    <s v="A-1"/>
    <m/>
    <n v="5942.71"/>
    <n v="0"/>
  </r>
  <r>
    <x v="0"/>
    <x v="42"/>
    <n v="2010"/>
    <s v="X Produits CDC"/>
    <s v="LE PATIO DES CISTES CON"/>
    <s v="CDC"/>
    <n v="962353.15"/>
    <n v="958160.54"/>
    <n v="33.33"/>
    <s v="A"/>
    <s v="V"/>
    <s v="LIVRET A"/>
    <n v="2.0550000000000002"/>
    <s v="V"/>
    <s v="LIVRET A"/>
    <n v="2.85"/>
    <s v="A-1"/>
    <m/>
    <n v="27609.93"/>
    <n v="10608.87"/>
  </r>
  <r>
    <x v="0"/>
    <x v="42"/>
    <n v="2009"/>
    <s v="X Produits CDC"/>
    <s v="RUE BERNARD ACQ AMEL 12"/>
    <s v="CDC"/>
    <n v="712169"/>
    <n v="651772.34"/>
    <n v="41.75"/>
    <s v="A"/>
    <s v="V"/>
    <s v="LIVRET A"/>
    <n v="1.5369999999999999"/>
    <s v="V"/>
    <s v="LIVRET A"/>
    <n v="2.0499999999999998"/>
    <s v="A-1"/>
    <m/>
    <n v="13560.89"/>
    <n v="9734.3799999999992"/>
  </r>
  <r>
    <x v="0"/>
    <x v="42"/>
    <n v="2009"/>
    <s v="X Produits CDC"/>
    <s v="LES OLEANDRES ACQ EN VE"/>
    <s v="CDC"/>
    <n v="503721"/>
    <n v="476300.22"/>
    <n v="41.75"/>
    <s v="A"/>
    <s v="V"/>
    <s v="LIVRET A"/>
    <n v="2.379"/>
    <s v="V"/>
    <s v="LIVRET A"/>
    <n v="2.85"/>
    <s v="A-1"/>
    <m/>
    <n v="13741.35"/>
    <n v="5852.37"/>
  </r>
  <r>
    <x v="0"/>
    <x v="42"/>
    <n v="2009"/>
    <s v="X Produits CDC"/>
    <s v="VILLA ODDO FONCIER CONS"/>
    <s v="CDC"/>
    <n v="204831"/>
    <n v="193560.67"/>
    <n v="41.83"/>
    <s v="A"/>
    <s v="V"/>
    <s v="LIVRET A"/>
    <n v="2.319"/>
    <s v="V"/>
    <s v="LIVRET A"/>
    <n v="2.85"/>
    <s v="A-1"/>
    <m/>
    <n v="5584.26"/>
    <n v="2378.31"/>
  </r>
  <r>
    <x v="0"/>
    <x v="42"/>
    <n v="2009"/>
    <s v="X Produits CDC"/>
    <s v="RIVES D ALLAUCH ACQ EN"/>
    <s v="CDC"/>
    <n v="1218239"/>
    <n v="1101606.52"/>
    <n v="31.83"/>
    <s v="A"/>
    <s v="V"/>
    <s v="LIVRET A"/>
    <n v="2.3119999999999998"/>
    <s v="V"/>
    <s v="LIVRET A"/>
    <n v="2.85"/>
    <s v="A-1"/>
    <m/>
    <n v="31992.59"/>
    <n v="20940.38"/>
  </r>
  <r>
    <x v="0"/>
    <x v="42"/>
    <n v="2009"/>
    <s v="X Produits CDC"/>
    <s v="RIVES D ALLAUCH FONCIER"/>
    <s v="CDC"/>
    <n v="954250"/>
    <n v="919523.65"/>
    <n v="41.83"/>
    <s v="A"/>
    <s v="V"/>
    <s v="LIVRET A"/>
    <n v="2.8490000000000002"/>
    <s v="V"/>
    <s v="LIVRET A"/>
    <n v="3.38"/>
    <s v="A-1"/>
    <m/>
    <n v="31414.21"/>
    <n v="9890.82"/>
  </r>
  <r>
    <x v="0"/>
    <x v="42"/>
    <n v="2004"/>
    <s v="X Produits CDC"/>
    <s v="LA CABUCELLE CONST 28 L"/>
    <s v="CDC"/>
    <n v="1156749.76"/>
    <n v="93161.52"/>
    <n v="0.67"/>
    <s v="A"/>
    <s v="V"/>
    <s v="LIVRET A"/>
    <n v="2.7989999999999999"/>
    <s v="V"/>
    <s v="LIVRET A"/>
    <n v="3.55"/>
    <s v="A-1"/>
    <m/>
    <n v="6525.04"/>
    <n v="90642.46"/>
  </r>
  <r>
    <x v="0"/>
    <x v="42"/>
    <n v="2013"/>
    <s v="X Produits CDC"/>
    <s v="10 PONTEVES Acq am_x000a_e de"/>
    <s v="CDC"/>
    <n v="191500.65"/>
    <n v="184483.71"/>
    <n v="34.33"/>
    <s v="A"/>
    <s v="V"/>
    <s v="LIVRET A"/>
    <n v="2.613"/>
    <s v="V"/>
    <s v="LIVRET A"/>
    <n v="2.35"/>
    <s v="A-1"/>
    <m/>
    <n v="4414.71"/>
    <n v="3376.16"/>
  </r>
  <r>
    <x v="0"/>
    <x v="42"/>
    <n v="2018"/>
    <s v="X Produits CDC"/>
    <s v="TERRA LUMINA_x000a_reconstruc"/>
    <s v="CDC"/>
    <n v="485181.95"/>
    <n v="485181.95"/>
    <n v="39.25"/>
    <s v="A"/>
    <s v="V"/>
    <s v="LIVRET A"/>
    <n v="1.35"/>
    <s v="V"/>
    <s v="LIVRET A"/>
    <n v="1.35"/>
    <s v="A-1"/>
    <m/>
    <n v="0"/>
    <n v="0"/>
  </r>
  <r>
    <x v="0"/>
    <x v="42"/>
    <n v="2017"/>
    <s v="X Produits CDC"/>
    <s v="BAOU DE SORMIOU LE HAMEAU"/>
    <s v="CDC"/>
    <n v="351754.15"/>
    <n v="336316.33"/>
    <n v="18.5"/>
    <s v="A"/>
    <s v="V"/>
    <s v="LIVRET A"/>
    <n v="1.35"/>
    <s v="V"/>
    <s v="LIVRET A"/>
    <n v="1.35"/>
    <s v="A-1"/>
    <m/>
    <n v="4748.68"/>
    <n v="15437.82"/>
  </r>
  <r>
    <x v="0"/>
    <x v="42"/>
    <n v="2010"/>
    <s v="X Produits CDC"/>
    <s v="JOURDAN PLS CONST 9 LOG"/>
    <s v="CDC"/>
    <n v="190649.25"/>
    <n v="198650.8"/>
    <n v="44"/>
    <s v="A"/>
    <s v="V"/>
    <s v="LIVRET A"/>
    <n v="2.8959999999999999"/>
    <s v="V"/>
    <s v="LIVRET A"/>
    <n v="3.41"/>
    <s v="A-1"/>
    <m/>
    <n v="6813.56"/>
    <n v="1160.4100000000001"/>
  </r>
  <r>
    <x v="0"/>
    <x v="42"/>
    <n v="2010"/>
    <s v="X Produits CDC"/>
    <s v="LE SOLEA CONST 9 LOGTS"/>
    <s v="CDC"/>
    <n v="207637.1"/>
    <n v="210717.15"/>
    <n v="33.5"/>
    <s v="A"/>
    <s v="V"/>
    <s v="LIVRET A"/>
    <n v="2.294"/>
    <s v="V"/>
    <s v="LIVRET A"/>
    <n v="3.3"/>
    <s v="A-1"/>
    <m/>
    <n v="7019.07"/>
    <n v="1981.93"/>
  </r>
  <r>
    <x v="0"/>
    <x v="42"/>
    <n v="2010"/>
    <s v="X Produits CDC"/>
    <s v="BRIFFAUT ACQ AME 4 LOGT"/>
    <s v="CDC"/>
    <n v="55323.95"/>
    <n v="54907.18"/>
    <n v="44"/>
    <s v="A"/>
    <s v="V"/>
    <s v="LIVRET A"/>
    <n v="1.5429999999999999"/>
    <s v="V"/>
    <s v="LIVRET A"/>
    <n v="2.0499999999999998"/>
    <s v="A-1"/>
    <m/>
    <n v="1137.21"/>
    <n v="566.61"/>
  </r>
  <r>
    <x v="0"/>
    <x v="42"/>
    <n v="2004"/>
    <s v="X Produits CDC"/>
    <s v="LE CALIFIORNIE ACQU AME"/>
    <s v="CDC"/>
    <n v="8686.7000000000007"/>
    <n v="2005.45"/>
    <n v="2.67"/>
    <s v="A"/>
    <s v="V"/>
    <s v="LIVRET A"/>
    <n v="1.9119999999999999"/>
    <s v="V"/>
    <s v="LIVRET A"/>
    <n v="2.7120000000000002"/>
    <s v="A-1"/>
    <m/>
    <n v="150.88999999999999"/>
    <n v="617.29"/>
  </r>
  <r>
    <x v="0"/>
    <x v="42"/>
    <n v="2004"/>
    <s v="X Produits CDC"/>
    <s v="LE CALIFORNIE ACQU AMEL"/>
    <s v="CDC"/>
    <n v="2682.27"/>
    <n v="619.25"/>
    <n v="2.67"/>
    <s v="A"/>
    <s v="V"/>
    <s v="LIVRET A"/>
    <n v="1.972"/>
    <s v="V"/>
    <s v="LIVRET A"/>
    <n v="2.7120000000000002"/>
    <s v="A-1"/>
    <m/>
    <n v="46.6"/>
    <n v="190.6"/>
  </r>
  <r>
    <x v="0"/>
    <x v="42"/>
    <n v="1995"/>
    <s v="P"/>
    <s v="FONT VERT chemin de Ste M"/>
    <s v="Urcil"/>
    <n v="167693.92000000001"/>
    <n v="28444.81"/>
    <n v="2.83"/>
    <s v="A"/>
    <s v="F"/>
    <s v="FIXE"/>
    <n v="0"/>
    <s v="F"/>
    <s v="FIXE"/>
    <n v="1.5"/>
    <s v="A-1"/>
    <m/>
    <n v="564.71"/>
    <n v="9202.74"/>
  </r>
  <r>
    <x v="0"/>
    <x v="42"/>
    <n v="2018"/>
    <s v="X Produits CDC"/>
    <s v="ST LOUIS acq am e d 1 l"/>
    <s v="CDC"/>
    <n v="34808.400000000001"/>
    <n v="34808.400000000001"/>
    <n v="5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JOLI VILLAGE acq am e d"/>
    <s v="CDC"/>
    <n v="58504.6"/>
    <n v="58504.6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PAS DU FAON acq am e d"/>
    <s v="CDC"/>
    <n v="26255.35"/>
    <n v="26255.35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1976"/>
    <s v="P"/>
    <s v="GROUPE FONSCOLOMBE II 41"/>
    <s v="CDC"/>
    <n v="4771.6499999999996"/>
    <n v="425.66"/>
    <n v="2.5"/>
    <s v="A"/>
    <s v="F"/>
    <s v="FIXE"/>
    <n v="0.97799999999999998"/>
    <s v="F"/>
    <s v="FIXE"/>
    <n v="1.2"/>
    <s v="A-1"/>
    <m/>
    <n v="6.77"/>
    <n v="138.53"/>
  </r>
  <r>
    <x v="0"/>
    <x v="42"/>
    <n v="2012"/>
    <s v="X Produits CDC"/>
    <s v="RUISSEAU MIRABEAU ACQ A"/>
    <s v="CDC"/>
    <n v="45155"/>
    <n v="44763.97"/>
    <n v="45.08"/>
    <s v="A"/>
    <s v="V"/>
    <s v="LIVRET A"/>
    <n v="2.0430000000000001"/>
    <s v="V"/>
    <s v="LIVRET A"/>
    <n v="2.0499999999999998"/>
    <s v="A-1"/>
    <m/>
    <n v="929.6"/>
    <n v="582.66"/>
  </r>
  <r>
    <x v="0"/>
    <x v="42"/>
    <n v="2012"/>
    <s v="X Produits CDC"/>
    <s v="LES COLLINES REHAB DE 5"/>
    <s v="CDC"/>
    <n v="330000"/>
    <n v="236765.74"/>
    <n v="9.67"/>
    <s v="A"/>
    <s v="V"/>
    <s v="LIVRET A"/>
    <n v="1.883"/>
    <s v="V"/>
    <s v="LIVRET A"/>
    <n v="1.9"/>
    <s v="A-1"/>
    <m/>
    <n v="4903.57"/>
    <n v="21317.02"/>
  </r>
  <r>
    <x v="0"/>
    <x v="42"/>
    <n v="1996"/>
    <s v="P"/>
    <s v="FONT VERT CHEMIN DE STE M"/>
    <s v="Urcil"/>
    <n v="86949.3"/>
    <n v="14748.58"/>
    <n v="2.25"/>
    <s v="A"/>
    <s v="F"/>
    <s v="FIXE"/>
    <n v="1.4990000000000001"/>
    <s v="F"/>
    <s v="FIXE"/>
    <n v="1.5"/>
    <s v="A-1"/>
    <m/>
    <n v="292.8"/>
    <n v="4771.62"/>
  </r>
  <r>
    <x v="0"/>
    <x v="42"/>
    <n v="1995"/>
    <s v="P"/>
    <s v="FONT VERT Chemin de Ste M"/>
    <s v="Urcil"/>
    <n v="83846.960000000006"/>
    <n v="18823.73"/>
    <n v="3"/>
    <s v="A"/>
    <s v="F"/>
    <s v="FIXE"/>
    <n v="1.516"/>
    <s v="F"/>
    <s v="FIXE"/>
    <n v="1.5"/>
    <s v="A-1"/>
    <m/>
    <n v="350.36"/>
    <n v="4533.38"/>
  </r>
  <r>
    <x v="0"/>
    <x v="42"/>
    <n v="1974"/>
    <s v="P"/>
    <s v="GROUPE ST HENRI RABELAIS"/>
    <s v="CDC"/>
    <n v="344214.64"/>
    <n v="9977.0300000000007"/>
    <n v="0.75"/>
    <s v="A"/>
    <s v="F"/>
    <s v="FIXE"/>
    <n v="0.80700000000000005"/>
    <s v="F"/>
    <s v="FIXE"/>
    <n v="1"/>
    <s v="A-1"/>
    <m/>
    <n v="198.55"/>
    <n v="9878.34"/>
  </r>
  <r>
    <x v="0"/>
    <x v="42"/>
    <n v="2015"/>
    <s v="X Produits CDC"/>
    <s v="LABRO acq am e d 1 lgt"/>
    <s v="CDC"/>
    <n v="34635.699999999997"/>
    <n v="32814.58"/>
    <n v="46.5"/>
    <s v="A"/>
    <s v="V"/>
    <s v="LIVRET A"/>
    <n v="0.55000000000000004"/>
    <s v="V"/>
    <s v="LIVRET A"/>
    <n v="0.55000000000000004"/>
    <s v="A-1"/>
    <m/>
    <n v="183.84"/>
    <n v="610.37"/>
  </r>
  <r>
    <x v="0"/>
    <x v="42"/>
    <n v="2013"/>
    <s v="X Produits CDC"/>
    <s v="MAZENOD acq am e de 6 l"/>
    <s v="CDC"/>
    <n v="58894"/>
    <n v="58232.18"/>
    <n v="44.25"/>
    <s v="A"/>
    <s v="V"/>
    <s v="LIVRET A"/>
    <n v="2.58"/>
    <s v="V"/>
    <s v="LIVRET A"/>
    <n v="2.35"/>
    <s v="A-1"/>
    <m/>
    <n v="1385.49"/>
    <n v="725.01"/>
  </r>
  <r>
    <x v="0"/>
    <x v="42"/>
    <n v="2013"/>
    <s v="X Produits CDC"/>
    <s v="CAMILLE PELLETAN ACQUIS"/>
    <s v="CDC"/>
    <n v="274182.7"/>
    <n v="264136.14"/>
    <n v="34.25"/>
    <s v="A"/>
    <s v="V"/>
    <s v="LIVRET A"/>
    <n v="2.6150000000000002"/>
    <s v="V"/>
    <s v="LIVRET A"/>
    <n v="2.35"/>
    <s v="A-1"/>
    <m/>
    <n v="6320.79"/>
    <n v="4833.8500000000004"/>
  </r>
  <r>
    <x v="0"/>
    <x v="42"/>
    <n v="2017"/>
    <s v="X Produits CDC"/>
    <s v="ILOT NATIONAL_x000a_Construct"/>
    <s v="CDC"/>
    <n v="449319.2"/>
    <n v="439245.84"/>
    <n v="38"/>
    <s v="A"/>
    <s v="V"/>
    <s v="LIVRET A"/>
    <n v="0.55000000000000004"/>
    <s v="V"/>
    <s v="LIVRET A"/>
    <n v="0.55000000000000004"/>
    <s v="A-1"/>
    <m/>
    <n v="2471.25"/>
    <n v="10073.36"/>
  </r>
  <r>
    <x v="0"/>
    <x v="42"/>
    <n v="2014"/>
    <s v="X Produits CDC"/>
    <s v="LE PHOCEEN ACQ DE 47 LOGT"/>
    <s v="CDC"/>
    <n v="66075.899999999994"/>
    <n v="63120.33"/>
    <n v="46"/>
    <s v="A"/>
    <s v="V"/>
    <s v="LIVRET A"/>
    <n v="0.80500000000000005"/>
    <s v="V"/>
    <s v="LIVRET A"/>
    <n v="0.8"/>
    <s v="A-1"/>
    <m/>
    <n v="520.99"/>
    <n v="1107.3399999999999"/>
  </r>
  <r>
    <x v="0"/>
    <x v="42"/>
    <n v="2014"/>
    <s v="X Produits CDC"/>
    <s v="BD DES DAMES ACQ AMEL DE"/>
    <s v="CDC"/>
    <n v="93298.7"/>
    <n v="87379.63"/>
    <n v="36"/>
    <s v="A"/>
    <s v="V"/>
    <s v="LIVRET A"/>
    <n v="0.81"/>
    <s v="V"/>
    <s v="LIVRET A"/>
    <n v="0.8"/>
    <s v="A-1"/>
    <m/>
    <n v="725.24"/>
    <n v="2028.9"/>
  </r>
  <r>
    <x v="0"/>
    <x v="42"/>
    <n v="2018"/>
    <s v="X Produits CDC"/>
    <s v="SCIERIE acq am e d 1 lg"/>
    <s v="CDC"/>
    <n v="69740"/>
    <n v="69740"/>
    <n v="39.08"/>
    <s v="A"/>
    <s v="V"/>
    <s v="LIVRET A"/>
    <n v="0.55000000000000004"/>
    <s v="V"/>
    <s v="LIVRET A"/>
    <n v="0.55000000000000004"/>
    <s v="A-1"/>
    <m/>
    <n v="0"/>
    <n v="0"/>
  </r>
  <r>
    <x v="0"/>
    <x v="42"/>
    <n v="2016"/>
    <s v="X Produits CDC"/>
    <s v="TERRA LUMINA ACTUALISATIO"/>
    <s v="CDC"/>
    <n v="460479.25"/>
    <n v="439771.98"/>
    <n v="37.92"/>
    <s v="A"/>
    <s v="V"/>
    <s v="LIVRET A"/>
    <n v="0.55800000000000005"/>
    <s v="V"/>
    <s v="LIVRET A"/>
    <n v="0.55000000000000004"/>
    <s v="A-1"/>
    <m/>
    <n v="2545.6999999999998"/>
    <n v="10364.34"/>
  </r>
  <r>
    <x v="0"/>
    <x v="42"/>
    <n v="2017"/>
    <s v="X Produits CDC"/>
    <s v="LES CANNES BLANCHES R e"/>
    <s v="CDC"/>
    <n v="191400"/>
    <n v="183455.72"/>
    <n v="19.670000000000002"/>
    <s v="A"/>
    <s v="V"/>
    <s v="LIVRET A"/>
    <n v="1.35"/>
    <s v="V"/>
    <s v="LIVRET A"/>
    <n v="1.35"/>
    <s v="A-1"/>
    <m/>
    <n v="2583.9"/>
    <n v="7944.28"/>
  </r>
  <r>
    <x v="0"/>
    <x v="42"/>
    <n v="2015"/>
    <s v="X Produits CDC"/>
    <s v="SAGITTAIRE ACQ AME D 1"/>
    <s v="CDC"/>
    <n v="60047.35"/>
    <n v="56177.36"/>
    <n v="36.42"/>
    <s v="A"/>
    <s v="V"/>
    <s v="LIVRET A"/>
    <n v="0.8"/>
    <s v="V"/>
    <s v="LIVRET A"/>
    <n v="0.8"/>
    <s v="A-1"/>
    <m/>
    <n v="459.82"/>
    <n v="1300.29"/>
  </r>
  <r>
    <x v="0"/>
    <x v="42"/>
    <n v="2016"/>
    <s v="X Produits CDC"/>
    <s v="FUENTE LIVI_x000a_constructio"/>
    <s v="CDC"/>
    <n v="99460.9"/>
    <n v="97267.95"/>
    <n v="57.75"/>
    <s v="A"/>
    <s v="V"/>
    <s v="LIVRET A"/>
    <n v="1.37"/>
    <s v="V"/>
    <s v="LIVRET A"/>
    <n v="1.35"/>
    <s v="A-1"/>
    <m/>
    <n v="1365.5"/>
    <n v="1094.3699999999999"/>
  </r>
  <r>
    <x v="0"/>
    <x v="42"/>
    <n v="2016"/>
    <s v="X Produits CDC"/>
    <s v="NATURALYS acq en VEFA d"/>
    <s v="CDC"/>
    <n v="1189106.05"/>
    <n v="1143525.4099999999"/>
    <n v="37.92"/>
    <s v="A"/>
    <s v="V"/>
    <s v="LIVRET A"/>
    <n v="1.37"/>
    <s v="V"/>
    <s v="LIVRET A"/>
    <n v="1.35"/>
    <s v="A-1"/>
    <m/>
    <n v="16193.53"/>
    <n v="22830.13"/>
  </r>
  <r>
    <x v="0"/>
    <x v="42"/>
    <n v="2013"/>
    <s v="X Produits CDC"/>
    <s v="CAMILLE PELLETAN ACQUIS"/>
    <s v="CDC"/>
    <n v="49768.4"/>
    <n v="46496.99"/>
    <n v="34.25"/>
    <s v="A"/>
    <s v="V"/>
    <s v="LIVRET A"/>
    <n v="1.714"/>
    <s v="V"/>
    <s v="LIVRET A"/>
    <n v="1.55"/>
    <s v="A-1"/>
    <m/>
    <n v="736.13"/>
    <n v="995.15"/>
  </r>
  <r>
    <x v="0"/>
    <x v="42"/>
    <n v="2013"/>
    <s v="X Produits CDC"/>
    <s v="CAMILLE PELLETAN ACQUIS"/>
    <s v="CDC"/>
    <n v="60860.25"/>
    <n v="60176.31"/>
    <n v="44.25"/>
    <s v="A"/>
    <s v="V"/>
    <s v="LIVRET A"/>
    <n v="2.573"/>
    <s v="V"/>
    <s v="LIVRET A"/>
    <n v="2.35"/>
    <s v="A-1"/>
    <m/>
    <n v="1431.75"/>
    <n v="749.22"/>
  </r>
  <r>
    <x v="0"/>
    <x v="42"/>
    <n v="2007"/>
    <s v="X Produits CDC"/>
    <s v="TERRASSES DE LA MER CON"/>
    <s v="CFF"/>
    <n v="334571"/>
    <n v="306140.14"/>
    <n v="38.5"/>
    <s v="A"/>
    <s v="V"/>
    <s v="LIVRET A"/>
    <n v="4.1509999999999998"/>
    <s v="V"/>
    <s v="LIVRET A"/>
    <n v="4.1500000000000004"/>
    <s v="A-1"/>
    <m/>
    <n v="12835.18"/>
    <n v="3141.3"/>
  </r>
  <r>
    <x v="0"/>
    <x v="42"/>
    <n v="2011"/>
    <s v="X Produits CDC"/>
    <s v="LES CORVETTES CONST 29"/>
    <s v="CDC"/>
    <n v="376475"/>
    <n v="373981.69"/>
    <n v="44.17"/>
    <s v="A"/>
    <s v="V"/>
    <s v="LIVRET A"/>
    <n v="1.6839999999999999"/>
    <s v="V"/>
    <s v="LIVRET A"/>
    <n v="2.0499999999999998"/>
    <s v="A-1"/>
    <m/>
    <n v="7745.74"/>
    <n v="3859.28"/>
  </r>
  <r>
    <x v="0"/>
    <x v="42"/>
    <n v="2015"/>
    <s v="X Produits CDC"/>
    <s v="VAN GOGH acq am e de 11"/>
    <s v="CDC"/>
    <n v="49076.5"/>
    <n v="46967.43"/>
    <n v="46.25"/>
    <s v="A"/>
    <s v="V"/>
    <s v="LIVRET A"/>
    <n v="1.35"/>
    <s v="V"/>
    <s v="LIVRET A"/>
    <n v="1.35"/>
    <s v="A-1"/>
    <m/>
    <n v="643.67999999999995"/>
    <n v="712.48"/>
  </r>
  <r>
    <x v="0"/>
    <x v="42"/>
    <n v="2011"/>
    <s v="X Produits CDC"/>
    <s v="MEYER CONSTRUCTION DE 5"/>
    <s v="CDC"/>
    <n v="210166.55"/>
    <n v="201648.84"/>
    <n v="34.42"/>
    <s v="A"/>
    <s v="V"/>
    <s v="LIVRET A"/>
    <n v="1.7929999999999999"/>
    <s v="V"/>
    <s v="LIVRET A"/>
    <n v="2.0499999999999998"/>
    <s v="A-1"/>
    <m/>
    <n v="4207.76"/>
    <n v="3607.82"/>
  </r>
  <r>
    <x v="0"/>
    <x v="42"/>
    <n v="2017"/>
    <s v="X Produits CDC"/>
    <s v="PICON CADE_x000a_Construction"/>
    <s v="CDC"/>
    <n v="639081.85"/>
    <n v="639081.85"/>
    <n v="40.25"/>
    <s v="A"/>
    <s v="V"/>
    <s v="LIVRET A"/>
    <n v="1.37"/>
    <s v="V"/>
    <s v="LIVRET A"/>
    <n v="1.35"/>
    <s v="A-1"/>
    <m/>
    <n v="8748.25"/>
    <n v="0"/>
  </r>
  <r>
    <x v="0"/>
    <x v="42"/>
    <n v="2017"/>
    <s v="X Produits CDC"/>
    <s v="LE HAMEAU DE LA PINEDE"/>
    <s v="CDC"/>
    <n v="331947.55"/>
    <n v="320695.90999999997"/>
    <n v="23.5"/>
    <s v="A"/>
    <s v="V"/>
    <s v="LIVRET A"/>
    <n v="1.35"/>
    <s v="V"/>
    <s v="LIVRET A"/>
    <n v="1.35"/>
    <s v="A-1"/>
    <m/>
    <n v="4481.29"/>
    <n v="11251.64"/>
  </r>
  <r>
    <x v="0"/>
    <x v="42"/>
    <n v="2017"/>
    <s v="X Produits CDC"/>
    <s v="LE HAMEAU ST ANTOINE 20"/>
    <s v="CDC"/>
    <n v="75456.7"/>
    <n v="75456.7"/>
    <n v="40.25"/>
    <s v="A"/>
    <s v="V"/>
    <s v="LIVRET A"/>
    <n v="0.55800000000000005"/>
    <s v="V"/>
    <s v="LIVRET A"/>
    <n v="0.55000000000000004"/>
    <s v="A-1"/>
    <m/>
    <n v="420.79"/>
    <n v="0"/>
  </r>
  <r>
    <x v="0"/>
    <x v="42"/>
    <n v="2016"/>
    <s v="X Produits CDC"/>
    <s v="TARASQUE_x000a_Construction d"/>
    <s v="CDC"/>
    <n v="247033.60000000001"/>
    <n v="247033.60000000001"/>
    <n v="49.83"/>
    <s v="A"/>
    <s v="V"/>
    <s v="LIVRET A"/>
    <n v="1.37"/>
    <s v="V"/>
    <s v="LIVRET A"/>
    <n v="1.35"/>
    <s v="A-1"/>
    <m/>
    <n v="3381.59"/>
    <n v="0"/>
  </r>
  <r>
    <x v="0"/>
    <x v="42"/>
    <n v="2009"/>
    <s v="X Produits CDC"/>
    <s v="PATIO DE ST LOUIS CONST"/>
    <s v="CDC"/>
    <n v="856151.45"/>
    <n v="824905.17"/>
    <n v="32.83"/>
    <s v="A"/>
    <s v="V"/>
    <s v="LIVRET A"/>
    <n v="1.6579999999999999"/>
    <s v="V"/>
    <s v="LIVRET A"/>
    <n v="2.5"/>
    <s v="A-1"/>
    <m/>
    <n v="20897.09"/>
    <n v="10978.43"/>
  </r>
  <r>
    <x v="0"/>
    <x v="42"/>
    <n v="2008"/>
    <s v="X Produits CDC"/>
    <s v="ST LOUIS DU ROVE ACQ EN"/>
    <s v="CDC"/>
    <n v="140250"/>
    <n v="134876.49"/>
    <n v="40.67"/>
    <s v="A"/>
    <s v="V"/>
    <s v="LIVRET A"/>
    <n v="2.2189999999999999"/>
    <s v="V"/>
    <s v="LIVRET A"/>
    <n v="3.05"/>
    <s v="A-1"/>
    <m/>
    <n v="4163.8900000000003"/>
    <n v="1644.53"/>
  </r>
  <r>
    <x v="0"/>
    <x v="42"/>
    <n v="2005"/>
    <s v="X Produits CDC"/>
    <s v="LE CALADON CONST 24 LOG"/>
    <s v="CDC"/>
    <n v="992874.3"/>
    <n v="765697.15"/>
    <n v="22.92"/>
    <s v="A"/>
    <s v="V"/>
    <s v="LIVRET A"/>
    <n v="2.2650000000000001"/>
    <s v="V"/>
    <s v="LIVRET A"/>
    <n v="1.5"/>
    <s v="A-1"/>
    <m/>
    <n v="11901.09"/>
    <n v="27709"/>
  </r>
  <r>
    <x v="0"/>
    <x v="42"/>
    <n v="2018"/>
    <s v="X Produits CDC"/>
    <s v="COEUR D ILOT 1083 d_x000a_emo"/>
    <s v="CDC"/>
    <n v="57532.75"/>
    <n v="57532.75"/>
    <n v="59.25"/>
    <s v="A"/>
    <s v="V"/>
    <s v="LIVRET A"/>
    <n v="0.92"/>
    <s v="V"/>
    <s v="LIVRET A"/>
    <n v="0.92"/>
    <s v="A-1"/>
    <m/>
    <n v="0"/>
    <n v="0"/>
  </r>
  <r>
    <x v="0"/>
    <x v="42"/>
    <n v="2018"/>
    <s v="X Produits CDC"/>
    <s v="TERRA LUMINA_x000a_reconstruc"/>
    <s v="CDC"/>
    <n v="27044.05"/>
    <n v="27044.05"/>
    <n v="49.25"/>
    <s v="A"/>
    <s v="V"/>
    <s v="LIVRET A"/>
    <n v="1.35"/>
    <s v="V"/>
    <s v="LIVRET A"/>
    <n v="1.35"/>
    <s v="A-1"/>
    <m/>
    <n v="0"/>
    <n v="0"/>
  </r>
  <r>
    <x v="0"/>
    <x v="42"/>
    <n v="2004"/>
    <s v="X Produits CDC"/>
    <s v="PICON BUSSERINE ACQ DE"/>
    <s v="CDC"/>
    <n v="4500000"/>
    <n v="2480296.13"/>
    <n v="10.83"/>
    <s v="A"/>
    <s v="V"/>
    <s v="LIVRET A"/>
    <n v="3.423"/>
    <s v="V"/>
    <s v="LIVRET A"/>
    <n v="3.45"/>
    <s v="A-1"/>
    <m/>
    <n v="91880.54"/>
    <n v="182907.98"/>
  </r>
  <r>
    <x v="0"/>
    <x v="42"/>
    <n v="2005"/>
    <s v="X Produits CDC"/>
    <s v="LE CALADON FONCIER CONS"/>
    <s v="CDC"/>
    <n v="218931.9"/>
    <n v="199675.07"/>
    <n v="37.92"/>
    <s v="A"/>
    <s v="F"/>
    <s v="FIXE"/>
    <n v="2.3180000000000001"/>
    <s v="F"/>
    <s v="FIXE"/>
    <n v="2.5"/>
    <s v="A-1"/>
    <m/>
    <n v="5070.1400000000003"/>
    <n v="3130.54"/>
  </r>
  <r>
    <x v="0"/>
    <x v="42"/>
    <n v="2018"/>
    <s v="X Produits CDC"/>
    <s v="COEUR D ILOT 1083 d_x000a_emo"/>
    <s v="CDC"/>
    <n v="51825.95"/>
    <n v="51825.95"/>
    <n v="59.25"/>
    <s v="A"/>
    <s v="V"/>
    <s v="LIVRET A"/>
    <n v="0.92"/>
    <s v="V"/>
    <s v="LIVRET A"/>
    <n v="0.92"/>
    <s v="A-1"/>
    <m/>
    <n v="0"/>
    <n v="0"/>
  </r>
  <r>
    <x v="0"/>
    <x v="42"/>
    <n v="1981"/>
    <s v="P"/>
    <s v="CONS 25 LOGTS HAMEAU DE"/>
    <s v="CDC"/>
    <n v="60979.61"/>
    <n v="8357.82"/>
    <n v="2"/>
    <s v="A"/>
    <s v="F"/>
    <s v="FIXE"/>
    <n v="3.11"/>
    <s v="F"/>
    <s v="FIXE"/>
    <n v="3.6"/>
    <s v="A-1"/>
    <m/>
    <n v="394.29"/>
    <n v="2594.63"/>
  </r>
  <r>
    <x v="0"/>
    <x v="42"/>
    <n v="2011"/>
    <s v="X Produits CDC"/>
    <s v="L OLIVERAIE RECONST DE"/>
    <s v="CDC"/>
    <n v="361692.65"/>
    <n v="352658.36"/>
    <n v="34.08"/>
    <s v="A"/>
    <s v="V"/>
    <s v="LIVRET A"/>
    <n v="2.5870000000000002"/>
    <s v="V"/>
    <s v="LIVRET A"/>
    <n v="2.85"/>
    <s v="A-1"/>
    <m/>
    <n v="10200.879999999999"/>
    <n v="5267.44"/>
  </r>
  <r>
    <x v="0"/>
    <x v="42"/>
    <n v="1977"/>
    <s v="P"/>
    <s v="RUE CLOVIS HUGUES 4 LOG"/>
    <s v="CDC"/>
    <n v="14635.11"/>
    <n v="1699.32"/>
    <n v="3.5"/>
    <s v="A"/>
    <s v="F"/>
    <s v="FIXE"/>
    <n v="1.0640000000000001"/>
    <s v="F"/>
    <s v="FIXE"/>
    <n v="1.2"/>
    <s v="A-1"/>
    <m/>
    <n v="25.34"/>
    <n v="412.33"/>
  </r>
  <r>
    <x v="0"/>
    <x v="42"/>
    <n v="1995"/>
    <s v="P"/>
    <s v="FONT VERT chemin de Ste M"/>
    <s v="Urcil"/>
    <n v="209617.4"/>
    <n v="35556.019999999997"/>
    <n v="2.75"/>
    <s v="A"/>
    <s v="F"/>
    <s v="FIXE"/>
    <n v="1.5469999999999999"/>
    <s v="F"/>
    <s v="FIXE"/>
    <n v="1.5"/>
    <s v="A-1"/>
    <m/>
    <n v="705.89"/>
    <n v="11503.43"/>
  </r>
  <r>
    <x v="0"/>
    <x v="42"/>
    <n v="2002"/>
    <s v="P"/>
    <s v="PARC BELLEVUE ACQ AMELI"/>
    <s v="CDC"/>
    <n v="1391200.25"/>
    <n v="884083.9"/>
    <n v="16"/>
    <s v="A"/>
    <s v="V"/>
    <s v="LIVRET A"/>
    <n v="3.4820000000000002"/>
    <s v="V"/>
    <s v="LIVRET A"/>
    <n v="2.5"/>
    <s v="A-1"/>
    <m/>
    <n v="23135.56"/>
    <n v="41338.699999999997"/>
  </r>
  <r>
    <x v="0"/>
    <x v="42"/>
    <n v="1984"/>
    <s v="X Produits CDC"/>
    <s v="CONSTRUCTION DE 20 LOGTS"/>
    <s v="CDC"/>
    <n v="1006085.15"/>
    <n v="164711.71"/>
    <n v="2.92"/>
    <s v="A"/>
    <s v="V"/>
    <s v="LIVRET A"/>
    <n v="5.4119999999999999"/>
    <s v="V"/>
    <s v="LIVRET A"/>
    <n v="3.55"/>
    <s v="A-1"/>
    <m/>
    <n v="7693.22"/>
    <n v="51998.66"/>
  </r>
  <r>
    <x v="0"/>
    <x v="42"/>
    <n v="2017"/>
    <s v="X Produits CDC"/>
    <s v="ILOT NATIONAL_x000a_Construct"/>
    <s v="CDC"/>
    <n v="387496.45"/>
    <n v="382019.81"/>
    <n v="48"/>
    <s v="A"/>
    <s v="V"/>
    <s v="LIVRET A"/>
    <n v="1.35"/>
    <s v="V"/>
    <s v="LIVRET A"/>
    <n v="1.35"/>
    <s v="A-1"/>
    <m/>
    <n v="5231.2"/>
    <n v="5476.64"/>
  </r>
  <r>
    <x v="0"/>
    <x v="42"/>
    <n v="2017"/>
    <s v="X Produits CDC"/>
    <s v="ILOT NATIONAL_x000a_Construct"/>
    <s v="CDC"/>
    <n v="37710.75"/>
    <n v="37053.43"/>
    <n v="48"/>
    <s v="A"/>
    <s v="V"/>
    <s v="LIVRET A"/>
    <n v="0.55000000000000004"/>
    <s v="V"/>
    <s v="LIVRET A"/>
    <n v="0.55000000000000004"/>
    <s v="A-1"/>
    <m/>
    <n v="207.41"/>
    <n v="657.32"/>
  </r>
  <r>
    <x v="0"/>
    <x v="42"/>
    <n v="2017"/>
    <s v="X Produits CDC"/>
    <s v="ILOT NATIONAL_x000a_Construct"/>
    <s v="CDC"/>
    <n v="1618092.3"/>
    <n v="1587317.91"/>
    <n v="38"/>
    <s v="A"/>
    <s v="V"/>
    <s v="LIVRET A"/>
    <n v="1.35"/>
    <s v="V"/>
    <s v="LIVRET A"/>
    <n v="1.35"/>
    <s v="A-1"/>
    <m/>
    <n v="21844.25"/>
    <n v="30774.39"/>
  </r>
  <r>
    <x v="0"/>
    <x v="42"/>
    <n v="2018"/>
    <s v="X Produits CDC"/>
    <s v="CAP HORIZON acq am e de"/>
    <s v="CDC"/>
    <n v="83845.3"/>
    <n v="83845.3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2016"/>
    <s v="X Produits CDC"/>
    <s v="FUENTE LIVI_x000a_constructio"/>
    <s v="CDC"/>
    <n v="142489.04999999999"/>
    <n v="139347.41"/>
    <n v="57.75"/>
    <s v="A"/>
    <s v="V"/>
    <s v="LIVRET A"/>
    <n v="1.37"/>
    <s v="V"/>
    <s v="LIVRET A"/>
    <n v="1.35"/>
    <s v="A-1"/>
    <m/>
    <n v="1956.22"/>
    <n v="1567.81"/>
  </r>
  <r>
    <x v="0"/>
    <x v="42"/>
    <n v="2017"/>
    <s v="X Produits CDC"/>
    <s v="NOUVEL HORIZON TRANCHE 1"/>
    <s v="CDC"/>
    <n v="243964.05"/>
    <n v="241269.4"/>
    <n v="58.42"/>
    <s v="A"/>
    <s v="V"/>
    <s v="LIVRET A"/>
    <n v="1.37"/>
    <s v="V"/>
    <s v="LIVRET A"/>
    <n v="1.35"/>
    <s v="A-1"/>
    <m/>
    <n v="3293.52"/>
    <n v="2694.65"/>
  </r>
  <r>
    <x v="0"/>
    <x v="42"/>
    <n v="2013"/>
    <s v="X Produits CDC"/>
    <s v="12 PONTEVES ACQUISITION"/>
    <s v="CDC"/>
    <n v="61102.25"/>
    <n v="57085.84"/>
    <n v="34.25"/>
    <s v="A"/>
    <s v="V"/>
    <s v="LIVRET A"/>
    <n v="1.714"/>
    <s v="V"/>
    <s v="LIVRET A"/>
    <n v="1.55"/>
    <s v="A-1"/>
    <m/>
    <n v="903.77"/>
    <n v="1221.79"/>
  </r>
  <r>
    <x v="0"/>
    <x v="42"/>
    <n v="2015"/>
    <s v="X Produits CDC"/>
    <s v="VAN GOGH acq am e de 11"/>
    <s v="CDC"/>
    <n v="23519.1"/>
    <n v="22282.48"/>
    <n v="46.25"/>
    <s v="A"/>
    <s v="V"/>
    <s v="LIVRET A"/>
    <n v="0.55000000000000004"/>
    <s v="V"/>
    <s v="LIVRET A"/>
    <n v="0.55000000000000004"/>
    <s v="A-1"/>
    <m/>
    <n v="124.83"/>
    <n v="414.47"/>
  </r>
  <r>
    <x v="0"/>
    <x v="42"/>
    <n v="2015"/>
    <s v="X Produits CDC"/>
    <s v="VERSEAU CASTORS_x000a_acq am"/>
    <s v="CDC"/>
    <n v="61130.85"/>
    <n v="56996.69"/>
    <n v="36.25"/>
    <s v="A"/>
    <s v="V"/>
    <s v="LIVRET A"/>
    <n v="0.55000000000000004"/>
    <s v="V"/>
    <s v="LIVRET A"/>
    <n v="0.55000000000000004"/>
    <s v="A-1"/>
    <m/>
    <n v="321.10000000000002"/>
    <n v="1385.62"/>
  </r>
  <r>
    <x v="0"/>
    <x v="42"/>
    <n v="2011"/>
    <s v="X Produits CDC"/>
    <s v="MEYER CONSTRUCTION DE 8"/>
    <s v="CDC"/>
    <n v="199100"/>
    <n v="197369.43"/>
    <n v="43.42"/>
    <s v="A"/>
    <s v="V"/>
    <s v="LIVRET A"/>
    <n v="3.1480000000000001"/>
    <s v="V"/>
    <s v="LIVRET A"/>
    <n v="3.41"/>
    <s v="A-1"/>
    <m/>
    <n v="6784.2"/>
    <n v="1580.61"/>
  </r>
  <r>
    <x v="0"/>
    <x v="42"/>
    <n v="2010"/>
    <s v="X Produits CDC"/>
    <s v="LE PATIO DES CISTES CON"/>
    <s v="CDC"/>
    <n v="76896.05"/>
    <n v="73930.399999999994"/>
    <n v="33.33"/>
    <s v="A"/>
    <s v="V"/>
    <s v="LIVRET A"/>
    <n v="1.159"/>
    <s v="V"/>
    <s v="LIVRET A"/>
    <n v="2.0499999999999998"/>
    <s v="A-1"/>
    <m/>
    <n v="1537.29"/>
    <n v="1059.5899999999999"/>
  </r>
  <r>
    <x v="0"/>
    <x v="42"/>
    <n v="2008"/>
    <s v="X Produits CDC"/>
    <s v="CHANTE LE VENT REHAB 54"/>
    <s v="CDC"/>
    <n v="325380"/>
    <n v="111391.36"/>
    <n v="4.92"/>
    <s v="A"/>
    <s v="V"/>
    <s v="LIVRET A"/>
    <n v="4.2039999999999997"/>
    <s v="V"/>
    <s v="LIVRET A"/>
    <n v="2.5"/>
    <s v="A-1"/>
    <m/>
    <n v="3331.44"/>
    <n v="21866.07"/>
  </r>
  <r>
    <x v="0"/>
    <x v="42"/>
    <n v="2004"/>
    <s v="P"/>
    <s v="LES COLLINES CONST 102"/>
    <s v="CDC"/>
    <n v="224257.37"/>
    <n v="49959.71"/>
    <n v="2.5"/>
    <s v="A"/>
    <s v="F"/>
    <s v="FIXE"/>
    <n v="3.8050000000000002"/>
    <s v="F"/>
    <s v="FIXE"/>
    <n v="3.6"/>
    <s v="A-1"/>
    <m/>
    <n v="2356.89"/>
    <n v="15509.48"/>
  </r>
  <r>
    <x v="0"/>
    <x v="42"/>
    <n v="2004"/>
    <s v="P"/>
    <s v="LES COLLINES CONST 102"/>
    <s v="CDC"/>
    <n v="53302.36"/>
    <n v="4498.91"/>
    <n v="0.5"/>
    <s v="A"/>
    <s v="F"/>
    <s v="FIXE"/>
    <n v="3.83"/>
    <s v="F"/>
    <s v="FIXE"/>
    <n v="3.6"/>
    <s v="A-1"/>
    <m/>
    <n v="318.3"/>
    <n v="4342.66"/>
  </r>
  <r>
    <x v="0"/>
    <x v="42"/>
    <n v="2008"/>
    <s v="X Produits CDC"/>
    <s v="RUE LOUBON ACQ AMEL 10"/>
    <s v="CDC"/>
    <n v="258012.7"/>
    <n v="212633.09"/>
    <n v="29.42"/>
    <s v="A"/>
    <s v="V"/>
    <s v="LIVRET A"/>
    <n v="3.3010000000000002"/>
    <s v="V"/>
    <s v="LIVRET A"/>
    <n v="2.25"/>
    <s v="A-1"/>
    <m/>
    <n v="4895.13"/>
    <n v="4928.37"/>
  </r>
  <r>
    <x v="0"/>
    <x v="42"/>
    <n v="1984"/>
    <s v="X Produits CDC"/>
    <s v="ACQ AMEL 8 LOGTS. 26 RUE"/>
    <s v="CDC"/>
    <n v="221991.38"/>
    <n v="36597.69"/>
    <n v="2.42"/>
    <s v="A"/>
    <s v="V"/>
    <s v="LIVRET A"/>
    <n v="5.1929999999999996"/>
    <s v="V"/>
    <s v="LIVRET A"/>
    <n v="3.55"/>
    <s v="A-1"/>
    <m/>
    <n v="1709.37"/>
    <n v="11553.71"/>
  </r>
  <r>
    <x v="0"/>
    <x v="42"/>
    <n v="1981"/>
    <s v="X Produits CDC"/>
    <s v="ACQ AMEL DE 2 LOGTS. SUR"/>
    <s v="CDC"/>
    <n v="54210.11"/>
    <n v="0"/>
    <n v="0"/>
    <s v="A"/>
    <s v="V"/>
    <s v="LIVRET A"/>
    <n v="5.0860000000000003"/>
    <s v="V"/>
    <s v="LIVRET A"/>
    <n v="3.55"/>
    <s v="A-1"/>
    <m/>
    <n v="113.33"/>
    <n v="3192.37"/>
  </r>
  <r>
    <x v="0"/>
    <x v="42"/>
    <n v="1973"/>
    <s v="P"/>
    <s v="GROUPE LA BRICARDE 782 LO"/>
    <s v="CDC"/>
    <n v="140817.16"/>
    <n v="0"/>
    <n v="0"/>
    <s v="A"/>
    <s v="F"/>
    <s v="FIXE"/>
    <n v="0.81"/>
    <s v="F"/>
    <s v="FIXE"/>
    <n v="1"/>
    <s v="A-1"/>
    <m/>
    <n v="40.82"/>
    <n v="4081.66"/>
  </r>
  <r>
    <x v="0"/>
    <x v="42"/>
    <n v="2011"/>
    <s v="X Produits CDC"/>
    <s v="RUE E.QUINET AME DE 5 L"/>
    <s v="CDC"/>
    <n v="23390.400000000001"/>
    <n v="23068.49"/>
    <n v="44.75"/>
    <s v="A"/>
    <s v="V"/>
    <s v="LIVRET A"/>
    <n v="1.7929999999999999"/>
    <s v="V"/>
    <s v="LIVRET A"/>
    <n v="2.0499999999999998"/>
    <s v="A-1"/>
    <m/>
    <n v="478.52"/>
    <n v="273.82"/>
  </r>
  <r>
    <x v="0"/>
    <x v="42"/>
    <n v="2012"/>
    <s v="X Produits CDC"/>
    <s v="RESIDENCE LES GEMEAUX A"/>
    <s v="CDC"/>
    <n v="26557.3"/>
    <n v="26327.31"/>
    <n v="45.25"/>
    <s v="A"/>
    <s v="V"/>
    <s v="LIVRET A"/>
    <n v="2.048"/>
    <s v="V"/>
    <s v="LIVRET A"/>
    <n v="2.0499999999999998"/>
    <s v="A-1"/>
    <m/>
    <n v="546.73"/>
    <n v="342.69"/>
  </r>
  <r>
    <x v="0"/>
    <x v="42"/>
    <n v="1980"/>
    <s v="P"/>
    <s v="44 RUE CLOVIS HUGUES C"/>
    <s v="CDC"/>
    <n v="3140.45"/>
    <n v="632.78"/>
    <n v="6.75"/>
    <s v="A"/>
    <s v="F"/>
    <s v="FIXE"/>
    <n v="1.03"/>
    <s v="F"/>
    <s v="FIXE"/>
    <n v="1.2"/>
    <s v="A-1"/>
    <m/>
    <n v="8.6300000000000008"/>
    <n v="86.14"/>
  </r>
  <r>
    <x v="0"/>
    <x v="42"/>
    <n v="1983"/>
    <s v="X Produits CDC"/>
    <s v="CONST 7 LOGTS ZAC LE HAM"/>
    <s v="CDC"/>
    <n v="513076.16"/>
    <n v="58477.61"/>
    <n v="1.42"/>
    <s v="A"/>
    <s v="V"/>
    <s v="LIVRET A"/>
    <n v="5.2229999999999999"/>
    <s v="V"/>
    <s v="LIVRET A"/>
    <n v="3.55"/>
    <s v="A-1"/>
    <m/>
    <n v="3072.29"/>
    <n v="28065.65"/>
  </r>
  <r>
    <x v="0"/>
    <x v="42"/>
    <n v="2016"/>
    <s v="X Produits CDC"/>
    <s v="RESIDENCE BIZET_x000a_Acq en"/>
    <s v="CDC"/>
    <n v="335431.8"/>
    <n v="325886.21000000002"/>
    <n v="47.92"/>
    <s v="A"/>
    <s v="V"/>
    <s v="LIVRET A"/>
    <n v="1.35"/>
    <s v="V"/>
    <s v="LIVRET A"/>
    <n v="1.35"/>
    <s v="A-1"/>
    <m/>
    <n v="4464.33"/>
    <n v="4804.79"/>
  </r>
  <r>
    <x v="0"/>
    <x v="42"/>
    <n v="2016"/>
    <s v="X Produits CDC"/>
    <s v="DOCKS LIBRES acq_x000a_en VEF"/>
    <s v="CDC"/>
    <n v="799621.9"/>
    <n v="776830.99"/>
    <n v="47.25"/>
    <s v="A"/>
    <s v="V"/>
    <s v="LIVRET A"/>
    <n v="1.37"/>
    <s v="V"/>
    <s v="LIVRET A"/>
    <n v="1.35"/>
    <s v="A-1"/>
    <m/>
    <n v="10942.88"/>
    <n v="11395.87"/>
  </r>
  <r>
    <x v="0"/>
    <x v="42"/>
    <n v="2013"/>
    <s v="X Produits CDC"/>
    <s v="MAZENOD acq am e de 6 l"/>
    <s v="CDC"/>
    <n v="119139.35"/>
    <n v="111308.02"/>
    <n v="34.25"/>
    <s v="A"/>
    <s v="V"/>
    <s v="LIVRET A"/>
    <n v="1.7190000000000001"/>
    <s v="V"/>
    <s v="LIVRET A"/>
    <n v="1.55"/>
    <s v="A-1"/>
    <m/>
    <n v="1762.2"/>
    <n v="2382.2800000000002"/>
  </r>
  <r>
    <x v="0"/>
    <x v="42"/>
    <n v="2018"/>
    <s v="X Produits CDC"/>
    <s v="TERRA LUMINA_x000a_reconstruc"/>
    <s v="CDC"/>
    <n v="25667.4"/>
    <n v="25667.4"/>
    <n v="49.25"/>
    <s v="A"/>
    <s v="V"/>
    <s v="LIVRET A"/>
    <n v="0.55000000000000004"/>
    <s v="V"/>
    <s v="LIVRET A"/>
    <n v="0.55000000000000004"/>
    <s v="A-1"/>
    <m/>
    <n v="0"/>
    <n v="0"/>
  </r>
  <r>
    <x v="0"/>
    <x v="42"/>
    <n v="2018"/>
    <s v="X Produits CDC"/>
    <s v="COEUR D ILOT 1083 d_x000a_emo"/>
    <s v="CDC"/>
    <n v="539575.30000000005"/>
    <n v="539575.30000000005"/>
    <n v="39.25"/>
    <s v="A"/>
    <s v="V"/>
    <s v="LIVRET A"/>
    <n v="1.35"/>
    <s v="V"/>
    <s v="LIVRET A"/>
    <n v="1.35"/>
    <s v="A-1"/>
    <m/>
    <n v="0"/>
    <n v="0"/>
  </r>
  <r>
    <x v="0"/>
    <x v="42"/>
    <n v="2018"/>
    <s v="X Produits CDC"/>
    <s v="SAVINE COURONNE d_x000a_emoli"/>
    <s v="CDC"/>
    <n v="88753.5"/>
    <n v="88753.5"/>
    <n v="59.25"/>
    <s v="A"/>
    <s v="V"/>
    <s v="LIVRET A"/>
    <n v="0.96"/>
    <s v="V"/>
    <s v="LIVRET A"/>
    <n v="0.96"/>
    <s v="A-1"/>
    <m/>
    <n v="0"/>
    <n v="0"/>
  </r>
  <r>
    <x v="0"/>
    <x v="42"/>
    <n v="2016"/>
    <s v="X Produits CDC"/>
    <s v="PICON MATTEI_x000a_Buisserine 2"/>
    <s v="CDC"/>
    <n v="566500"/>
    <n v="541025.06999999995"/>
    <n v="37.83"/>
    <s v="A"/>
    <s v="V"/>
    <s v="LIVRET A"/>
    <n v="0.55800000000000005"/>
    <s v="V"/>
    <s v="LIVRET A"/>
    <n v="0.55000000000000004"/>
    <s v="A-1"/>
    <m/>
    <n v="3131.82"/>
    <n v="12750.64"/>
  </r>
  <r>
    <x v="0"/>
    <x v="42"/>
    <n v="2016"/>
    <s v="X Produits CDC"/>
    <s v="PICON MATTEI_x000a_Buisserine 2"/>
    <s v="CDC"/>
    <n v="84700"/>
    <n v="81738.45"/>
    <n v="47.83"/>
    <s v="A"/>
    <s v="V"/>
    <s v="LIVRET A"/>
    <n v="0.55800000000000005"/>
    <s v="V"/>
    <s v="LIVRET A"/>
    <n v="0.55000000000000004"/>
    <s v="A-1"/>
    <m/>
    <n v="470.61"/>
    <n v="1481.58"/>
  </r>
  <r>
    <x v="0"/>
    <x v="42"/>
    <n v="2017"/>
    <s v="X Produits CDC"/>
    <s v="NOUVEL HORIZON TRANCHE 1"/>
    <s v="CDC"/>
    <n v="385550"/>
    <n v="378173.49"/>
    <n v="38.42"/>
    <s v="A"/>
    <s v="V"/>
    <s v="LIVRET A"/>
    <n v="1.37"/>
    <s v="V"/>
    <s v="LIVRET A"/>
    <n v="1.35"/>
    <s v="A-1"/>
    <m/>
    <n v="5204.93"/>
    <n v="7376.51"/>
  </r>
  <r>
    <x v="0"/>
    <x v="42"/>
    <n v="2017"/>
    <s v="X Produits CDC"/>
    <s v="NOUVEL HORIZON TRANCHE 1"/>
    <s v="CDC"/>
    <n v="886015.35"/>
    <n v="869063.71"/>
    <n v="38.42"/>
    <s v="A"/>
    <s v="V"/>
    <s v="LIVRET A"/>
    <n v="1.37"/>
    <s v="V"/>
    <s v="LIVRET A"/>
    <n v="1.35"/>
    <s v="A-1"/>
    <m/>
    <n v="11961.21"/>
    <n v="16951.64"/>
  </r>
  <r>
    <x v="0"/>
    <x v="42"/>
    <n v="2012"/>
    <s v="X Produits CDC"/>
    <s v="GYMNASE CONSTRUCTION DE"/>
    <s v="CDC"/>
    <n v="54996.15"/>
    <n v="54701.93"/>
    <n v="43.83"/>
    <s v="A"/>
    <s v="V"/>
    <s v="LIVRET A"/>
    <n v="3.1419999999999999"/>
    <s v="V"/>
    <s v="LIVRET A"/>
    <n v="2.85"/>
    <s v="A-1"/>
    <m/>
    <n v="1576.69"/>
    <n v="620.37"/>
  </r>
  <r>
    <x v="0"/>
    <x v="42"/>
    <n v="2007"/>
    <s v="X Produits CDC"/>
    <s v="JARDINS DE LA VILLETTE"/>
    <s v="CFF"/>
    <n v="1220000"/>
    <n v="1127483.81"/>
    <n v="39.67"/>
    <s v="A"/>
    <s v="V"/>
    <s v="LIVRET A"/>
    <n v="4.4009999999999998"/>
    <s v="V"/>
    <s v="LIVRET A"/>
    <n v="4.4000000000000004"/>
    <s v="A-1"/>
    <m/>
    <n v="50064.03"/>
    <n v="10334.959999999999"/>
  </r>
  <r>
    <x v="0"/>
    <x v="42"/>
    <n v="2007"/>
    <s v="X Produits CDC"/>
    <s v="TERRASSES DE LA MER CON"/>
    <s v="CFF"/>
    <n v="1475904"/>
    <n v="1146499.51"/>
    <n v="19.5"/>
    <s v="A"/>
    <s v="V"/>
    <s v="LIVRET A"/>
    <n v="4.1520000000000001"/>
    <s v="V"/>
    <s v="LIVRET A"/>
    <n v="4.1500000000000004"/>
    <s v="A-1"/>
    <m/>
    <n v="49090.15"/>
    <n v="36395.599999999999"/>
  </r>
  <r>
    <x v="0"/>
    <x v="42"/>
    <n v="2011"/>
    <s v="X Produits CDC"/>
    <s v="BON PASTEUR ACQ ET AMEL"/>
    <s v="CDC"/>
    <n v="100836.45"/>
    <n v="99405.87"/>
    <n v="44.5"/>
    <s v="A"/>
    <s v="V"/>
    <s v="LIVRET A"/>
    <n v="1.7969999999999999"/>
    <s v="V"/>
    <s v="LIVRET A"/>
    <n v="2.0499999999999998"/>
    <s v="A-1"/>
    <m/>
    <n v="2062.0100000000002"/>
    <n v="1179.92"/>
  </r>
  <r>
    <x v="0"/>
    <x v="42"/>
    <n v="2011"/>
    <s v="X Produits CDC"/>
    <s v="JOURDAN CONST DE 3 LOGT"/>
    <s v="CDC"/>
    <n v="38871.25"/>
    <n v="38336.400000000001"/>
    <n v="44.42"/>
    <s v="A"/>
    <s v="V"/>
    <s v="LIVRET A"/>
    <n v="1.7969999999999999"/>
    <s v="V"/>
    <s v="LIVRET A"/>
    <n v="2.0499999999999998"/>
    <s v="A-1"/>
    <m/>
    <n v="795.22"/>
    <n v="455.05"/>
  </r>
  <r>
    <x v="0"/>
    <x v="42"/>
    <n v="2017"/>
    <s v="X Produits CDC"/>
    <s v="LE HAMEAU ST ANTOINE 19"/>
    <s v="CDC"/>
    <n v="36804.35"/>
    <n v="36804.35"/>
    <n v="60.25"/>
    <s v="A"/>
    <s v="V"/>
    <s v="LIVRET A"/>
    <n v="0.55800000000000005"/>
    <s v="V"/>
    <s v="LIVRET A"/>
    <n v="0.55000000000000004"/>
    <s v="A-1"/>
    <m/>
    <n v="205.24"/>
    <n v="0"/>
  </r>
  <r>
    <x v="0"/>
    <x v="42"/>
    <n v="2016"/>
    <s v="X Produits CDC"/>
    <s v="TARASQUE_x000a_Construction d"/>
    <s v="CDC"/>
    <n v="1042297.3"/>
    <n v="1042297.3"/>
    <n v="39.83"/>
    <s v="A"/>
    <s v="V"/>
    <s v="LIVRET A"/>
    <n v="1.37"/>
    <s v="V"/>
    <s v="LIVRET A"/>
    <n v="1.35"/>
    <s v="A-1"/>
    <m/>
    <n v="14267.78"/>
    <n v="0"/>
  </r>
  <r>
    <x v="0"/>
    <x v="42"/>
    <n v="2010"/>
    <s v="P"/>
    <s v="LE PATIO DES CISTES CON"/>
    <s v="CFF"/>
    <n v="547664.69999999995"/>
    <n v="437329.78"/>
    <n v="21.25"/>
    <s v="A"/>
    <s v="V"/>
    <s v="LIVRET A"/>
    <n v="2.395"/>
    <s v="V"/>
    <s v="LIVRET A"/>
    <n v="2.4"/>
    <s v="A-1"/>
    <m/>
    <n v="10855.04"/>
    <n v="14963.45"/>
  </r>
  <r>
    <x v="0"/>
    <x v="42"/>
    <n v="2010"/>
    <s v="X Produits CDC"/>
    <s v="LE PATIO DES CISTES CON"/>
    <s v="CDC"/>
    <n v="30972.15"/>
    <n v="30811.97"/>
    <n v="43.33"/>
    <s v="A"/>
    <s v="V"/>
    <s v="LIVRET A"/>
    <n v="1.139"/>
    <s v="V"/>
    <s v="LIVRET A"/>
    <n v="2.0499999999999998"/>
    <s v="A-1"/>
    <m/>
    <n v="636.6"/>
    <n v="241.46"/>
  </r>
  <r>
    <x v="0"/>
    <x v="42"/>
    <n v="2010"/>
    <s v="X Produits CDC"/>
    <s v="LE PATIO DES CISTES CON"/>
    <s v="CDC"/>
    <n v="387614.7"/>
    <n v="398895.72"/>
    <n v="43.33"/>
    <s v="A"/>
    <s v="V"/>
    <s v="LIVRET A"/>
    <n v="2.02"/>
    <s v="V"/>
    <s v="LIVRET A"/>
    <n v="2.85"/>
    <s v="A-1"/>
    <m/>
    <n v="11422.88"/>
    <n v="1907.03"/>
  </r>
  <r>
    <x v="0"/>
    <x v="42"/>
    <n v="2009"/>
    <s v="X Produits CDC"/>
    <s v="PATIO DE ST LOUIS CONST"/>
    <s v="CDC"/>
    <n v="1038164.05"/>
    <n v="1016858.66"/>
    <n v="32.83"/>
    <s v="A"/>
    <s v="V"/>
    <s v="LIVRET A"/>
    <n v="2.0499999999999998"/>
    <s v="V"/>
    <s v="LIVRET A"/>
    <n v="2.85"/>
    <s v="A-1"/>
    <m/>
    <n v="29325.91"/>
    <n v="12120.66"/>
  </r>
  <r>
    <x v="0"/>
    <x v="42"/>
    <n v="2008"/>
    <s v="X Produits CDC"/>
    <s v="ST LOUIS DU ROVE ACQ EN"/>
    <s v="CDC"/>
    <n v="770000"/>
    <n v="703890.06"/>
    <n v="30.67"/>
    <s v="A"/>
    <s v="V"/>
    <s v="LIVRET A"/>
    <n v="2.2029999999999998"/>
    <s v="V"/>
    <s v="LIVRET A"/>
    <n v="3.05"/>
    <s v="A-1"/>
    <m/>
    <n v="21881.79"/>
    <n v="13545.86"/>
  </r>
  <r>
    <x v="0"/>
    <x v="42"/>
    <n v="2007"/>
    <s v="X Produits CDC"/>
    <s v="BD D HANOI ACQ FONCIERE"/>
    <s v="CDC"/>
    <n v="204602"/>
    <n v="187320.33"/>
    <n v="29.58"/>
    <s v="A"/>
    <s v="V"/>
    <s v="LIVRET A"/>
    <n v="3.766"/>
    <s v="V"/>
    <s v="LIVRET A"/>
    <n v="3.25"/>
    <s v="A-1"/>
    <m/>
    <n v="6206.91"/>
    <n v="3661.44"/>
  </r>
  <r>
    <x v="0"/>
    <x v="42"/>
    <n v="2007"/>
    <s v="X Produits CDC"/>
    <s v="BD D HANOI CONST 9 LOGT"/>
    <s v="CDC"/>
    <n v="918052"/>
    <n v="826809.3"/>
    <n v="29.58"/>
    <s v="A"/>
    <s v="V"/>
    <s v="LIVRET A"/>
    <n v="3.4140000000000001"/>
    <s v="V"/>
    <s v="LIVRET A"/>
    <n v="2.9"/>
    <s v="A-1"/>
    <m/>
    <n v="24475.24"/>
    <n v="17164.52"/>
  </r>
  <r>
    <x v="0"/>
    <x v="42"/>
    <n v="2010"/>
    <s v="X Produits CDC"/>
    <s v="LE SOLEA CONST 9 LOGTS"/>
    <s v="CDC"/>
    <n v="231581.9"/>
    <n v="222775.04000000001"/>
    <n v="23.5"/>
    <s v="A"/>
    <s v="V"/>
    <s v="LIVRET A"/>
    <n v="2.851"/>
    <s v="V"/>
    <s v="LIVRET A"/>
    <n v="3.41"/>
    <s v="A-1"/>
    <m/>
    <n v="7752.79"/>
    <n v="4579.67"/>
  </r>
  <r>
    <x v="0"/>
    <x v="42"/>
    <n v="2010"/>
    <s v="X Produits CDC"/>
    <s v="BRIFFAUT ACQ AME 4 LOGT"/>
    <s v="CDC"/>
    <n v="135924.25"/>
    <n v="131279.67000000001"/>
    <n v="34"/>
    <s v="A"/>
    <s v="V"/>
    <s v="LIVRET A"/>
    <n v="1.542"/>
    <s v="V"/>
    <s v="LIVRET A"/>
    <n v="2.0499999999999998"/>
    <s v="A-1"/>
    <m/>
    <n v="2735.36"/>
    <n v="2152.7399999999998"/>
  </r>
  <r>
    <x v="0"/>
    <x v="42"/>
    <n v="2004"/>
    <s v="X Produits CDC"/>
    <s v="TERRASSE DU VERDURON CO"/>
    <s v="CDC"/>
    <n v="2837661"/>
    <n v="2205789.15"/>
    <n v="22.33"/>
    <s v="A"/>
    <s v="V"/>
    <s v="LIVRET A"/>
    <n v="2.4860000000000002"/>
    <s v="V"/>
    <s v="LIVRET A"/>
    <n v="2.5"/>
    <s v="A-1"/>
    <m/>
    <n v="56903.79"/>
    <n v="70362.259999999995"/>
  </r>
  <r>
    <x v="0"/>
    <x v="42"/>
    <n v="2018"/>
    <s v="X Produits CDC"/>
    <s v="ST LOUIS acq am e d 1 l"/>
    <s v="CDC"/>
    <n v="56394.8"/>
    <n v="56394.8"/>
    <n v="39.25"/>
    <s v="A"/>
    <s v="V"/>
    <s v="LIVRET A"/>
    <n v="0.55000000000000004"/>
    <s v="V"/>
    <s v="LIVRET A"/>
    <n v="0.55000000000000004"/>
    <s v="A-1"/>
    <m/>
    <n v="0"/>
    <n v="0"/>
  </r>
  <r>
    <x v="0"/>
    <x v="42"/>
    <n v="1995"/>
    <s v="P"/>
    <s v="FONT VERT chemin de Ste M"/>
    <s v="Urcil"/>
    <n v="83846.960000000006"/>
    <n v="14222.35"/>
    <n v="2.83"/>
    <s v="A"/>
    <s v="F"/>
    <s v="FIXE"/>
    <n v="0"/>
    <s v="F"/>
    <s v="FIXE"/>
    <n v="1.5"/>
    <s v="A-1"/>
    <m/>
    <n v="282.35000000000002"/>
    <n v="4601.38"/>
  </r>
  <r>
    <x v="0"/>
    <x v="42"/>
    <n v="1994"/>
    <s v="X Produits CDC"/>
    <s v="CAPELETTE 34 rue_x000a_Garnier"/>
    <s v="CDC"/>
    <n v="1372041.16"/>
    <n v="727624.43"/>
    <n v="11.92"/>
    <s v="A"/>
    <s v="V"/>
    <s v="LIVRET A"/>
    <n v="4.9109999999999996"/>
    <s v="V"/>
    <s v="LIVRET A"/>
    <n v="3.55"/>
    <s v="A-1"/>
    <m/>
    <n v="27568.7"/>
    <n v="48958.57"/>
  </r>
  <r>
    <x v="0"/>
    <x v="42"/>
    <n v="2008"/>
    <s v="X Produits CDC"/>
    <s v="SCHIFFANI ACQ AMEL 2 LO"/>
    <s v="CDC"/>
    <n v="87200.85"/>
    <n v="71328.679999999993"/>
    <n v="29.42"/>
    <s v="A"/>
    <s v="V"/>
    <s v="LIVRET A"/>
    <n v="3.2829999999999999"/>
    <s v="V"/>
    <s v="LIVRET A"/>
    <n v="2.0499999999999998"/>
    <s v="A-1"/>
    <m/>
    <n v="1497.28"/>
    <n v="1709.48"/>
  </r>
  <r>
    <x v="0"/>
    <x v="42"/>
    <n v="1980"/>
    <s v="P"/>
    <s v="CONST 25 LOGTS HAMEAU DE"/>
    <s v="CDC"/>
    <n v="121959.21"/>
    <n v="11339.66"/>
    <n v="1.5"/>
    <s v="A"/>
    <s v="F"/>
    <s v="FIXE"/>
    <n v="3.024"/>
    <s v="F"/>
    <s v="FIXE"/>
    <n v="3.6"/>
    <s v="A-1"/>
    <m/>
    <n v="601.77"/>
    <n v="5376.06"/>
  </r>
  <r>
    <x v="0"/>
    <x v="42"/>
    <n v="1979"/>
    <s v="P"/>
    <s v="GROUPE LES HAMEAUX DE LA"/>
    <s v="CDC"/>
    <n v="227697.85"/>
    <n v="0"/>
    <n v="0"/>
    <s v="A"/>
    <s v="F"/>
    <s v="FIXE"/>
    <n v="2.9590000000000001"/>
    <s v="F"/>
    <s v="FIXE"/>
    <n v="3.6"/>
    <s v="A-1"/>
    <m/>
    <n v="390.3"/>
    <n v="10841.67"/>
  </r>
  <r>
    <x v="0"/>
    <x v="42"/>
    <n v="2012"/>
    <s v="X Produits CDC"/>
    <s v="KABYLIE ACQ AME D UN LO"/>
    <s v="CDC"/>
    <n v="28719.9"/>
    <n v="28471.200000000001"/>
    <n v="45.25"/>
    <s v="A"/>
    <s v="V"/>
    <s v="LIVRET A"/>
    <n v="2.048"/>
    <s v="V"/>
    <s v="LIVRET A"/>
    <n v="2.0499999999999998"/>
    <s v="A-1"/>
    <m/>
    <n v="591.26"/>
    <n v="370.59"/>
  </r>
  <r>
    <x v="0"/>
    <x v="42"/>
    <n v="2012"/>
    <s v="X Produits CDC"/>
    <s v="KABYLIE ACQ AME D UN LO"/>
    <s v="CDC"/>
    <n v="61513.1"/>
    <n v="59733.64"/>
    <n v="35.25"/>
    <s v="A"/>
    <s v="V"/>
    <s v="LIVRET A"/>
    <n v="2.048"/>
    <s v="V"/>
    <s v="LIVRET A"/>
    <n v="2.0499999999999998"/>
    <s v="A-1"/>
    <m/>
    <n v="1247.3900000000001"/>
    <n v="1114.99"/>
  </r>
  <r>
    <x v="0"/>
    <x v="42"/>
    <n v="2012"/>
    <s v="X Produits CDC"/>
    <s v="RUISSEAU MIRABEAU ACQ A"/>
    <s v="CDC"/>
    <n v="105380.55"/>
    <n v="102332.11"/>
    <n v="35.17"/>
    <s v="A"/>
    <s v="V"/>
    <s v="LIVRET A"/>
    <n v="2.0430000000000001"/>
    <s v="V"/>
    <s v="LIVRET A"/>
    <n v="2.0499999999999998"/>
    <s v="A-1"/>
    <m/>
    <n v="2136.96"/>
    <n v="1910.12"/>
  </r>
  <r>
    <x v="0"/>
    <x v="42"/>
    <n v="1974"/>
    <s v="P"/>
    <s v="GROUPE LA BRICARDE 349 LO"/>
    <s v="CDC"/>
    <n v="49744.11"/>
    <n v="1441.88"/>
    <n v="0.5"/>
    <s v="A"/>
    <s v="F"/>
    <s v="FIXE"/>
    <n v="0.84899999999999998"/>
    <s v="F"/>
    <s v="FIXE"/>
    <n v="1"/>
    <s v="A-1"/>
    <m/>
    <n v="28.69"/>
    <n v="1427.6"/>
  </r>
  <r>
    <x v="0"/>
    <x v="42"/>
    <n v="1974"/>
    <s v="P"/>
    <s v="GROUPE LA BRICARDE 349 LO"/>
    <s v="CDC"/>
    <n v="198915.48"/>
    <n v="5765.65"/>
    <n v="0"/>
    <s v="A"/>
    <s v="F"/>
    <s v="FIXE"/>
    <n v="0.86699999999999999"/>
    <s v="F"/>
    <s v="FIXE"/>
    <n v="1"/>
    <s v="A-1"/>
    <m/>
    <n v="114.74"/>
    <n v="5708.51"/>
  </r>
  <r>
    <x v="0"/>
    <x v="42"/>
    <n v="2004"/>
    <s v="X Produits CDC"/>
    <s v="LA BRICARDE REHAB 11 ET"/>
    <s v="CDC"/>
    <n v="487330.25"/>
    <n v="81867.850000000006"/>
    <n v="1"/>
    <s v="A"/>
    <s v="V"/>
    <s v="LIVRET A"/>
    <n v="3.9860000000000002"/>
    <s v="V"/>
    <s v="LIVRET A"/>
    <n v="3.45"/>
    <s v="A-1"/>
    <m/>
    <n v="4166.42"/>
    <n v="38897.82"/>
  </r>
  <r>
    <x v="0"/>
    <x v="42"/>
    <n v="1984"/>
    <s v="X Produits CDC"/>
    <s v="ACQ AMEL 1 LOGT SIS 100 R"/>
    <s v="CDC"/>
    <n v="61470.49"/>
    <n v="10134.08"/>
    <n v="2.42"/>
    <s v="A"/>
    <s v="V"/>
    <s v="LIVRET A"/>
    <n v="5.1929999999999996"/>
    <s v="V"/>
    <s v="LIVRET A"/>
    <n v="3.55"/>
    <s v="A-1"/>
    <m/>
    <n v="473.33"/>
    <n v="3199.28"/>
  </r>
  <r>
    <x v="0"/>
    <x v="42"/>
    <n v="1983"/>
    <s v="X Produits CDC"/>
    <s v="CONST 30 LOGTS PLAN DE LA"/>
    <s v="CDC"/>
    <n v="1632389.62"/>
    <n v="186713.94"/>
    <n v="1.17"/>
    <s v="A"/>
    <s v="V"/>
    <s v="LIVRET A"/>
    <n v="5.2679999999999998"/>
    <s v="V"/>
    <s v="LIVRET A"/>
    <n v="3.55"/>
    <s v="A-1"/>
    <m/>
    <n v="9809.5499999999993"/>
    <n v="89611.19"/>
  </r>
  <r>
    <x v="0"/>
    <x v="43"/>
    <n v="2014"/>
    <s v="X Produits CDC"/>
    <s v="GIRAUD CONST DE 29 LOGT"/>
    <s v="CDC"/>
    <n v="1003926.55"/>
    <n v="940223.53"/>
    <n v="35.67"/>
    <s v="A"/>
    <s v="V"/>
    <s v="LIVRET A"/>
    <n v="1.6240000000000001"/>
    <s v="V"/>
    <s v="LIVRET A"/>
    <n v="1.6"/>
    <s v="A-1"/>
    <m/>
    <n v="15522.66"/>
    <n v="16546.59"/>
  </r>
  <r>
    <x v="0"/>
    <x v="43"/>
    <n v="2014"/>
    <s v="X Produits CDC"/>
    <s v="REAMENAGEMENT DE 7 EMPRUN"/>
    <s v="CDC"/>
    <n v="2527182.86"/>
    <n v="1922219.74"/>
    <n v="10.75"/>
    <s v="A"/>
    <s v="V"/>
    <s v="LIVRET A"/>
    <n v="1.9790000000000001"/>
    <s v="V"/>
    <s v="LIVRET A"/>
    <n v="1.95"/>
    <s v="A-1"/>
    <m/>
    <n v="41090.19"/>
    <n v="155824.21"/>
  </r>
  <r>
    <x v="0"/>
    <x v="43"/>
    <n v="1993"/>
    <s v="X Produits CDC"/>
    <s v="LES COUDRIERS CONST 55"/>
    <s v="CDC"/>
    <n v="3201429.36"/>
    <n v="1631086.08"/>
    <n v="9.67"/>
    <s v="A"/>
    <s v="V"/>
    <s v="LIVRET A"/>
    <n v="5.2050000000000001"/>
    <s v="V"/>
    <s v="LIVRET A"/>
    <n v="5.3"/>
    <s v="A-1"/>
    <m/>
    <n v="106443.77"/>
    <n v="121437.73"/>
  </r>
  <r>
    <x v="0"/>
    <x v="43"/>
    <n v="1993"/>
    <s v="X Produits CDC"/>
    <s v="LE VULCAIN CONST 30 LOG"/>
    <s v="CDC"/>
    <n v="1661694.29"/>
    <n v="847030.51"/>
    <n v="9"/>
    <s v="A"/>
    <s v="V"/>
    <s v="LIVRET A"/>
    <n v="5.5519999999999996"/>
    <s v="V"/>
    <s v="LIVRET A"/>
    <n v="5.3"/>
    <s v="A-1"/>
    <m/>
    <n v="55785.8"/>
    <n v="63063.17"/>
  </r>
  <r>
    <x v="0"/>
    <x v="43"/>
    <n v="2014"/>
    <s v="X Produits CDC"/>
    <s v="GIRAUD CONST DE 29 LOGT"/>
    <s v="CDC"/>
    <n v="268765.75"/>
    <n v="257205.32"/>
    <n v="45.67"/>
    <s v="A"/>
    <s v="V"/>
    <s v="LIVRET A"/>
    <n v="1.6240000000000001"/>
    <s v="V"/>
    <s v="LIVRET A"/>
    <n v="1.6"/>
    <s v="A-1"/>
    <m/>
    <n v="4221.79"/>
    <n v="3013.27"/>
  </r>
  <r>
    <x v="0"/>
    <x v="43"/>
    <n v="2016"/>
    <s v="X Produits CDC"/>
    <s v="LES LIBERATEURS_x000a_Acquisi"/>
    <s v="CDC"/>
    <n v="184775.8"/>
    <n v="181679.51"/>
    <n v="57.92"/>
    <s v="A"/>
    <s v="V"/>
    <s v="LIVRET A"/>
    <n v="1.2789999999999999"/>
    <s v="V"/>
    <s v="LIVRET A"/>
    <n v="1.26"/>
    <s v="A-1"/>
    <m/>
    <n v="2373.9299999999998"/>
    <n v="1551.23"/>
  </r>
  <r>
    <x v="0"/>
    <x v="43"/>
    <n v="2016"/>
    <s v="X Produits CDC"/>
    <s v="LES LIBERATEURS_x000a_Acquisi"/>
    <s v="CDC"/>
    <n v="182046.15"/>
    <n v="178995.6"/>
    <n v="57.92"/>
    <s v="A"/>
    <s v="V"/>
    <s v="LIVRET A"/>
    <n v="1.2789999999999999"/>
    <s v="V"/>
    <s v="LIVRET A"/>
    <n v="1.26"/>
    <s v="A-1"/>
    <m/>
    <n v="2338.86"/>
    <n v="1528.31"/>
  </r>
  <r>
    <x v="0"/>
    <x v="43"/>
    <n v="2016"/>
    <s v="X Produits CDC"/>
    <s v="LES LIBERATEURS_x000a_Acquisi"/>
    <s v="CDC"/>
    <n v="298213.3"/>
    <n v="289684.2"/>
    <n v="37.92"/>
    <s v="A"/>
    <s v="V"/>
    <s v="LIVRET A"/>
    <n v="1.887"/>
    <s v="V"/>
    <s v="LIVRET A"/>
    <n v="1.86"/>
    <s v="A-1"/>
    <m/>
    <n v="5623.78"/>
    <n v="4289.1899999999996"/>
  </r>
  <r>
    <x v="0"/>
    <x v="43"/>
    <n v="2017"/>
    <s v="X Produits CDC"/>
    <s v="LA CABUCELLE PTP_x000a_transf"/>
    <s v="CDC"/>
    <n v="2554963.4"/>
    <n v="2492011.29"/>
    <n v="28.33"/>
    <s v="A"/>
    <s v="V"/>
    <s v="LIVRET A"/>
    <n v="1.37"/>
    <s v="V"/>
    <s v="LIVRET A"/>
    <n v="1.35"/>
    <s v="A-1"/>
    <m/>
    <n v="34492.01"/>
    <n v="62952.11"/>
  </r>
  <r>
    <x v="0"/>
    <x v="43"/>
    <n v="1993"/>
    <s v="X Produits CDC"/>
    <s v="LE CENTRE CONST RESIDEN"/>
    <s v="CDC"/>
    <n v="1111973.19"/>
    <n v="568234.49"/>
    <n v="9.17"/>
    <s v="A"/>
    <s v="V"/>
    <s v="LIVRET A"/>
    <n v="5.4429999999999996"/>
    <s v="V"/>
    <s v="LIVRET A"/>
    <n v="5.3"/>
    <s v="A-1"/>
    <m/>
    <n v="37125.660000000003"/>
    <n v="42306.23"/>
  </r>
  <r>
    <x v="0"/>
    <x v="43"/>
    <n v="1993"/>
    <s v="X Produits CDC"/>
    <s v="LES GEMEAUX CONST 40 LO"/>
    <s v="CDC"/>
    <n v="2231853.61"/>
    <n v="1140473.6399999999"/>
    <n v="9.92"/>
    <s v="A"/>
    <s v="V"/>
    <s v="LIVRET A"/>
    <n v="5.1360000000000001"/>
    <s v="V"/>
    <s v="LIVRET A"/>
    <n v="5.3"/>
    <s v="A-1"/>
    <m/>
    <n v="74426.67"/>
    <n v="84910.62"/>
  </r>
  <r>
    <x v="0"/>
    <x v="43"/>
    <n v="1995"/>
    <s v="X Produits CDC"/>
    <s v="BERNARD 6eme emp: 1 380"/>
    <s v="CDC"/>
    <n v="115708.8"/>
    <n v="70435.3"/>
    <n v="10.17"/>
    <s v="A"/>
    <s v="V"/>
    <s v="LIVRET A"/>
    <n v="4.5380000000000003"/>
    <s v="V"/>
    <s v="LIVRET A"/>
    <n v="4.8"/>
    <s v="A-1"/>
    <m/>
    <n v="3570.77"/>
    <n v="3955.72"/>
  </r>
  <r>
    <x v="0"/>
    <x v="43"/>
    <n v="2005"/>
    <s v="X Produits CDC"/>
    <s v="VILLA AIME CONST 40 LOG"/>
    <s v="CDC"/>
    <n v="452920.6"/>
    <n v="451011.36"/>
    <n v="37.25"/>
    <s v="A"/>
    <s v="V"/>
    <s v="LIVRET A"/>
    <n v="3.4319999999999999"/>
    <s v="V"/>
    <s v="LIVRET A"/>
    <n v="5.15"/>
    <s v="A-1"/>
    <m/>
    <n v="21627.17"/>
    <n v="0"/>
  </r>
  <r>
    <x v="0"/>
    <x v="43"/>
    <n v="2010"/>
    <s v="X Produits CDC"/>
    <s v="LE MALTEVERNE CONST 28"/>
    <s v="CDC"/>
    <n v="340227.25"/>
    <n v="338322.75"/>
    <n v="42.58"/>
    <s v="A"/>
    <s v="V"/>
    <s v="LIVRET A"/>
    <n v="1.9530000000000001"/>
    <s v="V"/>
    <s v="LIVRET A"/>
    <n v="2.85"/>
    <s v="A-1"/>
    <m/>
    <n v="9663.4500000000007"/>
    <n v="745.68"/>
  </r>
  <r>
    <x v="0"/>
    <x v="43"/>
    <n v="2010"/>
    <s v="X Produits CDC"/>
    <s v="LE MALTAVERNE CONST 28"/>
    <s v="CDC"/>
    <n v="239659.75"/>
    <n v="223444.14"/>
    <n v="32.58"/>
    <s v="A"/>
    <s v="V"/>
    <s v="LIVRET A"/>
    <n v="1.117"/>
    <s v="V"/>
    <s v="LIVRET A"/>
    <n v="2.0499999999999998"/>
    <s v="A-1"/>
    <m/>
    <n v="4637.63"/>
    <n v="2781.67"/>
  </r>
  <r>
    <x v="0"/>
    <x v="43"/>
    <n v="1996"/>
    <s v="X Produits CDC"/>
    <s v="VILLA ROUMAGNAC_x000a_40 rue"/>
    <s v="CDC"/>
    <n v="128939.86"/>
    <n v="75046.33"/>
    <n v="10.58"/>
    <s v="A"/>
    <s v="V"/>
    <s v="LIVRET A"/>
    <n v="4.2149999999999999"/>
    <s v="V"/>
    <s v="LIVRET A"/>
    <n v="4.8"/>
    <s v="A-1"/>
    <m/>
    <n v="3814.24"/>
    <n v="4417.13"/>
  </r>
  <r>
    <x v="0"/>
    <x v="43"/>
    <n v="2017"/>
    <s v="X Produits CDC"/>
    <s v="LES GEMEAUX R_x000a_ehab de 4"/>
    <s v="CDC"/>
    <n v="275000"/>
    <n v="263633.84999999998"/>
    <n v="18.329999999999998"/>
    <s v="A"/>
    <s v="V"/>
    <s v="LIVRET A"/>
    <n v="1.35"/>
    <s v="V"/>
    <s v="LIVRET A"/>
    <n v="1.35"/>
    <s v="A-1"/>
    <m/>
    <n v="3712.5"/>
    <n v="11366.15"/>
  </r>
  <r>
    <x v="0"/>
    <x v="43"/>
    <n v="2010"/>
    <s v="X Produits CDC"/>
    <s v="LE MALTAVERNE CONST 28"/>
    <s v="CDC"/>
    <n v="978714"/>
    <n v="934582.37"/>
    <n v="32.58"/>
    <s v="A"/>
    <s v="V"/>
    <s v="LIVRET A"/>
    <n v="1.9750000000000001"/>
    <s v="V"/>
    <s v="LIVRET A"/>
    <n v="2.85"/>
    <s v="A-1"/>
    <m/>
    <n v="26874.22"/>
    <n v="8372.48"/>
  </r>
  <r>
    <x v="0"/>
    <x v="43"/>
    <n v="2018"/>
    <s v="X Produits CDC"/>
    <s v="ARCADE ST JEAN_x000a_Transfe"/>
    <s v="CDC"/>
    <n v="5051596"/>
    <n v="5051596"/>
    <n v="34.92"/>
    <s v="A"/>
    <s v="V"/>
    <s v="LIVRET A"/>
    <n v="1.35"/>
    <s v="V"/>
    <s v="LIVRET A"/>
    <n v="1.35"/>
    <s v="A-1"/>
    <m/>
    <n v="0"/>
    <n v="0"/>
  </r>
  <r>
    <x v="0"/>
    <x v="43"/>
    <n v="1994"/>
    <s v="X Produits CDC"/>
    <s v="VILLA HORTUS 26_x000a_boulevar"/>
    <s v="CDC"/>
    <n v="2052154.34"/>
    <n v="1086361.24"/>
    <n v="9.42"/>
    <s v="A"/>
    <s v="V"/>
    <s v="LIVRET A"/>
    <n v="4.681"/>
    <s v="V"/>
    <s v="LIVRET A"/>
    <n v="5.3"/>
    <s v="A-1"/>
    <m/>
    <n v="64283.14"/>
    <n v="80881.84"/>
  </r>
  <r>
    <x v="0"/>
    <x v="43"/>
    <n v="1995"/>
    <s v="X Produits CDC"/>
    <s v="VILLA ROUMAGNAC_x000a_Const 3"/>
    <s v="CDC"/>
    <n v="1043240.64"/>
    <n v="536083.12"/>
    <n v="9.92"/>
    <s v="A"/>
    <s v="V"/>
    <s v="LIVRET A"/>
    <n v="4.6420000000000003"/>
    <s v="V"/>
    <s v="LIVRET A"/>
    <n v="5.3"/>
    <s v="A-1"/>
    <m/>
    <n v="31663.46"/>
    <n v="39912.5"/>
  </r>
  <r>
    <x v="0"/>
    <x v="43"/>
    <n v="2016"/>
    <s v="X Produits CDC"/>
    <s v="LES LIBERATEURS_x000a_Acquisi"/>
    <s v="CDC"/>
    <n v="217267.05"/>
    <n v="208590.29"/>
    <n v="37.92"/>
    <s v="A"/>
    <s v="V"/>
    <s v="LIVRET A"/>
    <n v="0.55800000000000005"/>
    <s v="V"/>
    <s v="LIVRET A"/>
    <n v="0.55000000000000004"/>
    <s v="A-1"/>
    <m/>
    <n v="1204.25"/>
    <n v="4355.87"/>
  </r>
  <r>
    <x v="0"/>
    <x v="43"/>
    <n v="1995"/>
    <s v="X Produits CDC"/>
    <s v="BERNARD 6eme emp: 12 420"/>
    <s v="CDC"/>
    <n v="1041379.23"/>
    <n v="576200.97"/>
    <n v="10.17"/>
    <s v="A"/>
    <s v="V"/>
    <s v="LIVRET A"/>
    <n v="5.4290000000000003"/>
    <s v="V"/>
    <s v="LIVRET A"/>
    <n v="5.3"/>
    <s v="A-1"/>
    <m/>
    <n v="33054.14"/>
    <n v="37917.120000000003"/>
  </r>
  <r>
    <x v="0"/>
    <x v="43"/>
    <n v="2014"/>
    <s v="X Produits CDC"/>
    <s v="GIRAUD CONST DE 29 LOGT"/>
    <s v="CDC"/>
    <n v="108759.2"/>
    <n v="102658.74"/>
    <n v="45.67"/>
    <s v="A"/>
    <s v="V"/>
    <s v="LIVRET A"/>
    <n v="0.81200000000000006"/>
    <s v="V"/>
    <s v="LIVRET A"/>
    <n v="0.8"/>
    <s v="A-1"/>
    <m/>
    <n v="845.39"/>
    <n v="1561.43"/>
  </r>
  <r>
    <x v="0"/>
    <x v="43"/>
    <n v="2014"/>
    <s v="X Produits CDC"/>
    <s v="GIRAUD CONST DE 29 LOGT"/>
    <s v="CDC"/>
    <n v="456326.75"/>
    <n v="421376.93"/>
    <n v="35.67"/>
    <s v="A"/>
    <s v="V"/>
    <s v="LIVRET A"/>
    <n v="0.81200000000000006"/>
    <s v="V"/>
    <s v="LIVRET A"/>
    <n v="0.8"/>
    <s v="A-1"/>
    <m/>
    <n v="3490.5"/>
    <n v="8935.42"/>
  </r>
  <r>
    <x v="0"/>
    <x v="43"/>
    <n v="2017"/>
    <s v="X Produits CDC"/>
    <s v="LA CABUCELLE PAM r_x000a_ehab"/>
    <s v="CDC"/>
    <n v="1028088.05"/>
    <n v="995870.12"/>
    <n v="23.33"/>
    <s v="A"/>
    <s v="V"/>
    <s v="LIVRET A"/>
    <n v="1.37"/>
    <s v="V"/>
    <s v="LIVRET A"/>
    <n v="1.35"/>
    <s v="A-1"/>
    <m/>
    <n v="13879.19"/>
    <n v="32217.93"/>
  </r>
  <r>
    <x v="0"/>
    <x v="43"/>
    <n v="2010"/>
    <s v="X Produits CDC"/>
    <s v="LE MALTAVERNE CONST 28"/>
    <s v="CDC"/>
    <n v="83311.8"/>
    <n v="80956.11"/>
    <n v="42.58"/>
    <s v="A"/>
    <s v="V"/>
    <s v="LIVRET A"/>
    <n v="1.1040000000000001"/>
    <s v="V"/>
    <s v="LIVRET A"/>
    <n v="2.0499999999999998"/>
    <s v="A-1"/>
    <m/>
    <n v="1668.81"/>
    <n v="449.22"/>
  </r>
  <r>
    <x v="0"/>
    <x v="43"/>
    <n v="1994"/>
    <s v="X Produits CDC"/>
    <s v="TROUVERES 9_x000a_traverse Cap"/>
    <s v="CDC"/>
    <n v="1844633.11"/>
    <n v="1050392.74"/>
    <n v="11.5"/>
    <s v="A"/>
    <s v="V"/>
    <s v="LIVRET A"/>
    <n v="4.9109999999999996"/>
    <s v="V"/>
    <s v="LIVRET A"/>
    <n v="5.3"/>
    <s v="A-1"/>
    <m/>
    <n v="59747"/>
    <n v="61589.51"/>
  </r>
  <r>
    <x v="0"/>
    <x v="43"/>
    <n v="2014"/>
    <s v="P"/>
    <s v="REAMENAGEMENT DE 2 EMPRUN"/>
    <s v="CDC"/>
    <n v="1282058.5900000001"/>
    <n v="1043358.96"/>
    <n v="13.5"/>
    <s v="A"/>
    <s v="V"/>
    <s v="LIVRET A"/>
    <n v="2.4870000000000001"/>
    <s v="V"/>
    <s v="LIVRET A"/>
    <n v="2.4500000000000002"/>
    <s v="A-1"/>
    <m/>
    <n v="27453.91"/>
    <n v="61858.69"/>
  </r>
  <r>
    <x v="0"/>
    <x v="43"/>
    <n v="2016"/>
    <s v="X Produits CDC"/>
    <s v="LES LIBERATEURS_x000a_Acquisi"/>
    <s v="CDC"/>
    <n v="250351.2"/>
    <n v="246156.06"/>
    <n v="57.92"/>
    <s v="A"/>
    <s v="V"/>
    <s v="LIVRET A"/>
    <n v="1.2789999999999999"/>
    <s v="V"/>
    <s v="LIVRET A"/>
    <n v="1.26"/>
    <s v="A-1"/>
    <m/>
    <n v="3216.42"/>
    <n v="2101.7399999999998"/>
  </r>
  <r>
    <x v="0"/>
    <x v="43"/>
    <n v="2016"/>
    <s v="X Produits CDC"/>
    <s v="LES LIBERATEURS_x000a_Acquisi"/>
    <s v="CDC"/>
    <n v="304850.7"/>
    <n v="294864.67"/>
    <n v="37.92"/>
    <s v="A"/>
    <s v="V"/>
    <s v="LIVRET A"/>
    <n v="1.37"/>
    <s v="V"/>
    <s v="LIVRET A"/>
    <n v="1.35"/>
    <s v="A-1"/>
    <m/>
    <n v="4163.3999999999996"/>
    <n v="5020.3900000000003"/>
  </r>
  <r>
    <x v="0"/>
    <x v="43"/>
    <n v="2005"/>
    <s v="X Produits CDC"/>
    <s v="VILLA AIME CONSTRUCTION"/>
    <s v="CDC"/>
    <n v="1380990.05"/>
    <n v="1320713.67"/>
    <n v="22.25"/>
    <s v="A"/>
    <s v="V"/>
    <s v="LIVRET A"/>
    <n v="3.625"/>
    <s v="V"/>
    <s v="LIVRET A"/>
    <n v="5.15"/>
    <s v="A-1"/>
    <m/>
    <n v="68572.58"/>
    <n v="10792.62"/>
  </r>
  <r>
    <x v="0"/>
    <x v="44"/>
    <n v="2014"/>
    <s v="X Produits CDC"/>
    <s v="RUISSEAU MIRABEAU DEM REC"/>
    <s v="CDC"/>
    <n v="641345.1"/>
    <n v="609393.74"/>
    <n v="45"/>
    <s v="A"/>
    <s v="V"/>
    <s v="LIVRET A"/>
    <n v="0.81200000000000006"/>
    <s v="V"/>
    <s v="LIVRET A"/>
    <n v="0.8"/>
    <s v="A-1"/>
    <m/>
    <n v="5008.7"/>
    <n v="8083.58"/>
  </r>
  <r>
    <x v="0"/>
    <x v="44"/>
    <n v="2013"/>
    <s v="X Produits CDC"/>
    <s v="REFUGE acq ame de 4 lgt"/>
    <s v="CDC"/>
    <n v="155520"/>
    <n v="133262.69"/>
    <n v="19.420000000000002"/>
    <s v="A"/>
    <s v="V"/>
    <s v="LIVRET A"/>
    <n v="2.4089999999999998"/>
    <s v="V"/>
    <s v="LIVRET A"/>
    <n v="2.41"/>
    <s v="A-1"/>
    <m/>
    <n v="3326.01"/>
    <n v="4745.8500000000004"/>
  </r>
  <r>
    <x v="0"/>
    <x v="44"/>
    <n v="2008"/>
    <s v="X Produits CDC"/>
    <s v="VINCENT SCOTTO RES ETUD"/>
    <s v="CDC"/>
    <n v="240000"/>
    <n v="206827.4"/>
    <n v="30.08"/>
    <s v="A"/>
    <s v="V"/>
    <s v="LIVRET A"/>
    <n v="2.4180000000000001"/>
    <s v="V"/>
    <s v="LIVRET A"/>
    <n v="2.85"/>
    <s v="A-1"/>
    <m/>
    <n v="6012.12"/>
    <n v="4124.26"/>
  </r>
  <r>
    <x v="0"/>
    <x v="44"/>
    <n v="2006"/>
    <s v="X Produits CDC"/>
    <s v="RUE DU REFUGE ACQ AMEL"/>
    <s v="CDC"/>
    <n v="195000"/>
    <n v="147728.26"/>
    <n v="18.079999999999998"/>
    <s v="A"/>
    <s v="V"/>
    <s v="LIVRET A"/>
    <n v="4.1769999999999996"/>
    <s v="V"/>
    <s v="LIVRET A"/>
    <n v="3.75"/>
    <s v="A-1"/>
    <m/>
    <n v="5737.54"/>
    <n v="5272.73"/>
  </r>
  <r>
    <x v="0"/>
    <x v="44"/>
    <n v="2017"/>
    <s v="X Produits CDC"/>
    <s v="AUBAGNE Acq am e de 5"/>
    <s v="CDC"/>
    <n v="36700"/>
    <n v="36177.01"/>
    <n v="48.92"/>
    <s v="A"/>
    <s v="V"/>
    <s v="LIVRET A"/>
    <n v="1.37"/>
    <s v="V"/>
    <s v="LIVRET A"/>
    <n v="1.35"/>
    <s v="A-1"/>
    <m/>
    <n v="495.45"/>
    <n v="522.99"/>
  </r>
  <r>
    <x v="0"/>
    <x v="44"/>
    <n v="2017"/>
    <s v="X Produits CDC"/>
    <s v="48 RUE NATIONALE_x000a_acq am"/>
    <s v="CDC"/>
    <n v="326071"/>
    <n v="318747.03999999998"/>
    <n v="38.17"/>
    <s v="A"/>
    <s v="V"/>
    <s v="LIVRET A"/>
    <n v="0.55800000000000005"/>
    <s v="V"/>
    <s v="LIVRET A"/>
    <n v="0.55000000000000004"/>
    <s v="A-1"/>
    <m/>
    <n v="1793.39"/>
    <n v="7323.96"/>
  </r>
  <r>
    <x v="0"/>
    <x v="44"/>
    <n v="2011"/>
    <s v="X Produits CDC"/>
    <s v="RUE CANONGE ACQ AME DE"/>
    <s v="CDC"/>
    <n v="284057"/>
    <n v="263702.52"/>
    <n v="32.75"/>
    <s v="A"/>
    <s v="V"/>
    <s v="LIVRET A"/>
    <n v="2.589"/>
    <s v="V"/>
    <s v="LIVRET A"/>
    <n v="2.85"/>
    <s v="A-1"/>
    <m/>
    <n v="7639.81"/>
    <n v="4361.0200000000004"/>
  </r>
  <r>
    <x v="0"/>
    <x v="44"/>
    <n v="2011"/>
    <s v="X Produits CDC"/>
    <s v="MAISON RELAIS LE MARABOUT"/>
    <s v="CDC"/>
    <n v="81332"/>
    <n v="79973.460000000006"/>
    <n v="44.33"/>
    <s v="A"/>
    <s v="V"/>
    <s v="LIVRET A"/>
    <n v="2.048"/>
    <s v="V"/>
    <s v="LIVRET A"/>
    <n v="2.0499999999999998"/>
    <s v="A-1"/>
    <m/>
    <n v="1656.3"/>
    <n v="821.51"/>
  </r>
  <r>
    <x v="0"/>
    <x v="44"/>
    <n v="2000"/>
    <s v="X Produits CDC"/>
    <s v="RECONSTRUCTION ILOTS CHIE"/>
    <s v="CDC"/>
    <n v="562442.05000000005"/>
    <n v="321835.88"/>
    <n v="13.08"/>
    <s v="A"/>
    <s v="V"/>
    <s v="LIVRET A"/>
    <n v="3.0209999999999999"/>
    <s v="V"/>
    <s v="LIVRET A"/>
    <n v="3.05"/>
    <s v="A-1"/>
    <m/>
    <n v="10371.6"/>
    <n v="18216.55"/>
  </r>
  <r>
    <x v="0"/>
    <x v="44"/>
    <n v="1998"/>
    <s v="P"/>
    <s v="CHIEUSSE PASTEUR_x000a_16eme Co"/>
    <s v="Urcil"/>
    <n v="1524490.17"/>
    <n v="585888.78"/>
    <n v="6.83"/>
    <s v="A"/>
    <s v="F"/>
    <s v="FIXE"/>
    <n v="1.496"/>
    <s v="F"/>
    <s v="FIXE"/>
    <n v="1.5"/>
    <s v="A-1"/>
    <m/>
    <n v="9970.7000000000007"/>
    <n v="78824.350000000006"/>
  </r>
  <r>
    <x v="0"/>
    <x v="44"/>
    <n v="1993"/>
    <s v="X Produits CDC"/>
    <s v="ACQ AMEL 1 LOGT 3 BIS RUE"/>
    <s v="CDC"/>
    <n v="17225.82"/>
    <n v="6106.64"/>
    <n v="6.67"/>
    <s v="A"/>
    <s v="V"/>
    <s v="LIVRET A"/>
    <n v="4.3890000000000002"/>
    <s v="V"/>
    <s v="LIVRET A"/>
    <n v="3.55"/>
    <s v="A-1"/>
    <m/>
    <n v="243.94"/>
    <n v="765.09"/>
  </r>
  <r>
    <x v="0"/>
    <x v="44"/>
    <n v="1991"/>
    <s v="X Produits CDC"/>
    <s v="18 RUE LAUTARD_x000a_3EME ACQ"/>
    <s v="CDC"/>
    <n v="53672.88"/>
    <n v="14639.52"/>
    <n v="4.67"/>
    <s v="A"/>
    <s v="V"/>
    <s v="LIVRET A"/>
    <n v="4.6189999999999998"/>
    <s v="V"/>
    <s v="LIVRET A"/>
    <n v="3.55"/>
    <s v="A-1"/>
    <m/>
    <n v="613.91999999999996"/>
    <n v="2653.88"/>
  </r>
  <r>
    <x v="0"/>
    <x v="44"/>
    <n v="1991"/>
    <s v="X Produits CDC"/>
    <s v="ACQ AMEL 1 LOGT.38 BD HON"/>
    <s v="CDC"/>
    <n v="25351.97"/>
    <n v="6914.86"/>
    <n v="4.67"/>
    <s v="A"/>
    <s v="V"/>
    <s v="LIVRET A"/>
    <n v="4.6189999999999998"/>
    <s v="V"/>
    <s v="LIVRET A"/>
    <n v="3.55"/>
    <s v="A-1"/>
    <m/>
    <n v="289.98"/>
    <n v="1253.54"/>
  </r>
  <r>
    <x v="0"/>
    <x v="44"/>
    <n v="1996"/>
    <s v="P"/>
    <s v="RHI CHIEUSSE PASTEUR 16em"/>
    <s v="Urcil"/>
    <n v="990918.61"/>
    <n v="168082.89"/>
    <n v="2.42"/>
    <s v="A"/>
    <s v="F"/>
    <s v="FIXE"/>
    <n v="1.508"/>
    <s v="F"/>
    <s v="FIXE"/>
    <n v="1.5"/>
    <s v="A-1"/>
    <m/>
    <n v="3336.94"/>
    <n v="54379.839999999997"/>
  </r>
  <r>
    <x v="0"/>
    <x v="44"/>
    <n v="1995"/>
    <s v="X Produits CDC"/>
    <s v="PAPETY Rues Papety et C e"/>
    <s v="CDC"/>
    <n v="1044562.22"/>
    <n v="445433.28"/>
    <n v="8.25"/>
    <s v="A"/>
    <s v="V"/>
    <s v="LIVRET A"/>
    <n v="4.851"/>
    <s v="V"/>
    <s v="LIVRET A"/>
    <n v="3.55"/>
    <s v="A-1"/>
    <m/>
    <n v="17303.7"/>
    <n v="41994.99"/>
  </r>
  <r>
    <x v="0"/>
    <x v="44"/>
    <n v="2003"/>
    <s v="X Produits CDC"/>
    <s v="LA PATERNELLE_x000a_Tranformati"/>
    <s v="CDC"/>
    <n v="441631"/>
    <n v="212462.62"/>
    <n v="9.33"/>
    <s v="A"/>
    <s v="V"/>
    <s v="LIVRET A"/>
    <n v="3.0209999999999999"/>
    <s v="V"/>
    <s v="LIVRET A"/>
    <n v="2.5"/>
    <s v="A-1"/>
    <m/>
    <n v="5774.11"/>
    <n v="18501.61"/>
  </r>
  <r>
    <x v="0"/>
    <x v="44"/>
    <n v="1995"/>
    <s v="P"/>
    <s v="Acq insertion de 2 logeme"/>
    <s v="CIL U"/>
    <n v="43488.22"/>
    <n v="11608.26"/>
    <n v="5"/>
    <s v="A"/>
    <s v="F"/>
    <s v="FIXE"/>
    <n v="1.988"/>
    <s v="F"/>
    <s v="FIXE"/>
    <n v="2"/>
    <s v="A-1"/>
    <m/>
    <n v="275.89999999999998"/>
    <n v="2186.9"/>
  </r>
  <r>
    <x v="0"/>
    <x v="44"/>
    <n v="2016"/>
    <s v="X Produits CDC"/>
    <s v="133 LIBERATION ACQ AME"/>
    <s v="CDC"/>
    <n v="234712"/>
    <n v="226627.17"/>
    <n v="37.25"/>
    <s v="A"/>
    <s v="V"/>
    <s v="LIVRET A"/>
    <n v="1.86"/>
    <s v="V"/>
    <s v="LIVRET A"/>
    <n v="1.86"/>
    <s v="A-1"/>
    <m/>
    <n v="4291.1499999999996"/>
    <n v="4079.66"/>
  </r>
  <r>
    <x v="0"/>
    <x v="44"/>
    <n v="2013"/>
    <s v="X Produits CDC"/>
    <s v="PARC BELLEVUE ACQ AMEL"/>
    <s v="CDC"/>
    <n v="1169147"/>
    <n v="1126202.8799999999"/>
    <n v="34.17"/>
    <s v="A"/>
    <s v="V"/>
    <s v="LIVRET A"/>
    <n v="2.851"/>
    <s v="V"/>
    <s v="LIVRET A"/>
    <n v="2.85"/>
    <s v="A-1"/>
    <m/>
    <n v="32522.92"/>
    <n v="14952.36"/>
  </r>
  <r>
    <x v="0"/>
    <x v="44"/>
    <n v="2013"/>
    <s v="X Produits CDC"/>
    <s v="PARC BELLEVUE ACQ AMEL"/>
    <s v="CDC"/>
    <n v="611428"/>
    <n v="598722.34"/>
    <n v="44.17"/>
    <s v="A"/>
    <s v="V"/>
    <s v="LIVRET A"/>
    <n v="2.851"/>
    <s v="V"/>
    <s v="LIVRET A"/>
    <n v="2.85"/>
    <s v="A-1"/>
    <m/>
    <n v="17190.73"/>
    <n v="4461.3"/>
  </r>
  <r>
    <x v="0"/>
    <x v="44"/>
    <n v="2016"/>
    <s v="X Produits CDC"/>
    <s v="1 RUE RODILLAT REHAB DE"/>
    <s v="CDC"/>
    <n v="86900"/>
    <n v="80969.14"/>
    <n v="22.08"/>
    <s v="A"/>
    <s v="V"/>
    <s v="LIVRET A"/>
    <n v="1.35"/>
    <s v="V"/>
    <s v="LIVRET A"/>
    <n v="1.35"/>
    <s v="A-1"/>
    <m/>
    <n v="1133.3900000000001"/>
    <n v="2985.31"/>
  </r>
  <r>
    <x v="0"/>
    <x v="44"/>
    <n v="2007"/>
    <s v="X Produits CDC"/>
    <s v="RUE CURIOL ACQ AMEL 4 L"/>
    <s v="CDC"/>
    <n v="229593"/>
    <n v="121274.9"/>
    <n v="8.08"/>
    <s v="A"/>
    <s v="V"/>
    <s v="LIVRET A"/>
    <n v="3.9049999999999998"/>
    <s v="V"/>
    <s v="LIVRET A"/>
    <n v="3.75"/>
    <s v="A-1"/>
    <m/>
    <n v="4979.71"/>
    <n v="11517.25"/>
  </r>
  <r>
    <x v="0"/>
    <x v="44"/>
    <n v="2017"/>
    <s v="X Produits CDC"/>
    <s v="41 RUE NATIONALE_x000a_acq am"/>
    <s v="CDC"/>
    <n v="157575"/>
    <n v="155610.70000000001"/>
    <n v="48.17"/>
    <s v="A"/>
    <s v="V"/>
    <s v="LIVRET A"/>
    <n v="1.887"/>
    <s v="V"/>
    <s v="LIVRET A"/>
    <n v="1.86"/>
    <s v="A-1"/>
    <m/>
    <n v="2930.9"/>
    <n v="1964.3"/>
  </r>
  <r>
    <x v="0"/>
    <x v="44"/>
    <n v="1994"/>
    <s v="X Produits CDC"/>
    <s v="BELLE DE MAI 1 rue_x000a_Belle"/>
    <s v="CDC"/>
    <n v="22235.45"/>
    <n v="8681.74"/>
    <n v="7.42"/>
    <s v="A"/>
    <s v="V"/>
    <s v="LIVRET A"/>
    <n v="4.9290000000000003"/>
    <s v="V"/>
    <s v="LIVRET A"/>
    <n v="3.55"/>
    <s v="A-1"/>
    <m/>
    <n v="341.44"/>
    <n v="936.16"/>
  </r>
  <r>
    <x v="0"/>
    <x v="44"/>
    <n v="1993"/>
    <s v="X Produits CDC"/>
    <s v="ACQ INSER 1 LOGT 5 RUE SE"/>
    <s v="CDC"/>
    <n v="26374.9"/>
    <n v="9350.0499999999993"/>
    <n v="6.58"/>
    <s v="A"/>
    <s v="V"/>
    <s v="LIVRET A"/>
    <n v="4.4770000000000003"/>
    <s v="V"/>
    <s v="LIVRET A"/>
    <n v="3.55"/>
    <s v="A-1"/>
    <m/>
    <n v="373.51"/>
    <n v="1171.45"/>
  </r>
  <r>
    <x v="0"/>
    <x v="44"/>
    <n v="1994"/>
    <s v="X Produits CDC"/>
    <s v="ACQ AMEL 1 LOGT PLA 87 RU"/>
    <s v="CDC"/>
    <n v="21463.14"/>
    <n v="8521.74"/>
    <n v="7.08"/>
    <s v="A"/>
    <s v="V"/>
    <s v="LIVRET A"/>
    <n v="4.9729999999999999"/>
    <s v="V"/>
    <s v="LIVRET A"/>
    <n v="3.55"/>
    <s v="A-1"/>
    <m/>
    <n v="335.14"/>
    <n v="918.91"/>
  </r>
  <r>
    <x v="0"/>
    <x v="44"/>
    <n v="1993"/>
    <s v="X Produits CDC"/>
    <s v="ACQ AMEL 3 LOGTS 22 24 BD"/>
    <s v="CDC"/>
    <n v="27630.93"/>
    <n v="9795.32"/>
    <n v="6.92"/>
    <s v="A"/>
    <s v="V"/>
    <s v="LIVRET A"/>
    <n v="4.657"/>
    <s v="V"/>
    <s v="LIVRET A"/>
    <n v="3.55"/>
    <s v="A-1"/>
    <m/>
    <n v="391.3"/>
    <n v="1227.23"/>
  </r>
  <r>
    <x v="0"/>
    <x v="44"/>
    <n v="1994"/>
    <s v="X Produits CDC"/>
    <s v="PELLETAN 121_x000a_avenue Cami"/>
    <s v="CDC"/>
    <n v="33024.879999999997"/>
    <n v="12894.14"/>
    <n v="7.92"/>
    <s v="A"/>
    <s v="V"/>
    <s v="LIVRET A"/>
    <n v="4.9349999999999996"/>
    <s v="V"/>
    <s v="LIVRET A"/>
    <n v="3.55"/>
    <s v="A-1"/>
    <m/>
    <n v="507.1"/>
    <n v="1390.39"/>
  </r>
  <r>
    <x v="0"/>
    <x v="44"/>
    <n v="1994"/>
    <s v="P"/>
    <s v="Acq insertion 5 logements"/>
    <s v="CIL U"/>
    <n v="96037.55"/>
    <n v="25635.32"/>
    <n v="5"/>
    <s v="A"/>
    <s v="F"/>
    <s v="FIXE"/>
    <n v="1.9850000000000001"/>
    <s v="F"/>
    <s v="FIXE"/>
    <n v="2"/>
    <s v="A-1"/>
    <m/>
    <n v="609.29999999999995"/>
    <n v="4829.4399999999996"/>
  </r>
  <r>
    <x v="0"/>
    <x v="44"/>
    <n v="1994"/>
    <s v="X Produits CDC"/>
    <s v="HOCHE 67 rue Hoche 3eme"/>
    <s v="CDC"/>
    <n v="19562.87"/>
    <n v="7638.24"/>
    <n v="7.42"/>
    <s v="A"/>
    <s v="V"/>
    <s v="LIVRET A"/>
    <n v="4.9290000000000003"/>
    <s v="V"/>
    <s v="LIVRET A"/>
    <n v="3.55"/>
    <s v="A-1"/>
    <m/>
    <n v="300.39"/>
    <n v="823.65"/>
  </r>
  <r>
    <x v="0"/>
    <x v="44"/>
    <n v="1992"/>
    <s v="X Produits CDC"/>
    <s v="LE PANIER ACQ AMEL 30"/>
    <s v="CDC"/>
    <n v="596033.12"/>
    <n v="191136.59"/>
    <n v="5.08"/>
    <s v="A"/>
    <s v="V"/>
    <s v="LIVRET A"/>
    <n v="5.0990000000000002"/>
    <s v="V"/>
    <s v="LIVRET A"/>
    <n v="3.55"/>
    <s v="A-1"/>
    <m/>
    <n v="7793.66"/>
    <n v="28402.9"/>
  </r>
  <r>
    <x v="0"/>
    <x v="44"/>
    <n v="1988"/>
    <s v="X Produits CDC"/>
    <s v="ACQ AMEL3 LOGTS.SIS 78 BD"/>
    <s v="CDC"/>
    <n v="87200.84"/>
    <n v="18558.22"/>
    <n v="3.75"/>
    <s v="A"/>
    <s v="V"/>
    <s v="LIVRET A"/>
    <n v="4.2"/>
    <s v="V"/>
    <s v="LIVRET A"/>
    <n v="2.7120000000000002"/>
    <s v="A-1"/>
    <m/>
    <n v="1135.72"/>
    <n v="4195.8500000000004"/>
  </r>
  <r>
    <x v="0"/>
    <x v="44"/>
    <n v="1996"/>
    <s v="X Produits CDC"/>
    <s v="Acq insertion de 3 logeme"/>
    <s v="CDC"/>
    <n v="18847.88"/>
    <n v="7699.27"/>
    <n v="9.42"/>
    <s v="A"/>
    <s v="V"/>
    <s v="LIVRET A"/>
    <n v="4.0529999999999999"/>
    <s v="V"/>
    <s v="LIVRET A"/>
    <n v="3.05"/>
    <s v="A-1"/>
    <m/>
    <n v="255.64"/>
    <n v="682.42"/>
  </r>
  <r>
    <x v="0"/>
    <x v="44"/>
    <n v="1987"/>
    <s v="X Produits CDC"/>
    <s v="ACQ AMEL 1 LOGT.13 RUE F"/>
    <s v="CDC"/>
    <n v="18892.55"/>
    <n v="3074.41"/>
    <n v="2.92"/>
    <s v="A"/>
    <s v="V"/>
    <s v="LIVRET A"/>
    <n v="4.2009999999999996"/>
    <s v="V"/>
    <s v="LIVRET A"/>
    <n v="2.7120000000000002"/>
    <s v="A-1"/>
    <m/>
    <n v="231.32"/>
    <n v="946.32"/>
  </r>
  <r>
    <x v="0"/>
    <x v="44"/>
    <n v="2002"/>
    <s v="X Produits CDC"/>
    <s v="CAMPAGNE LAROUSSE REHAB"/>
    <s v="CDC"/>
    <n v="1011865"/>
    <n v="0"/>
    <n v="0"/>
    <s v="A"/>
    <s v="V"/>
    <s v="LIVRET A"/>
    <n v="3.6760000000000002"/>
    <s v="V"/>
    <s v="LIVRET A"/>
    <n v="2.5"/>
    <s v="A-1"/>
    <m/>
    <n v="2040.17"/>
    <n v="81606.66"/>
  </r>
  <r>
    <x v="0"/>
    <x v="44"/>
    <n v="2001"/>
    <s v="X Produits CDC"/>
    <s v="CITE BASSENS RECONSTRUCTI"/>
    <s v="CDC"/>
    <n v="589565.02"/>
    <n v="333560.28999999998"/>
    <n v="14.92"/>
    <s v="A"/>
    <s v="V"/>
    <s v="LIVRET A"/>
    <n v="2.9889999999999999"/>
    <s v="V"/>
    <s v="LIVRET A"/>
    <n v="2.25"/>
    <s v="A-1"/>
    <m/>
    <n v="7921.93"/>
    <n v="18525.580000000002"/>
  </r>
  <r>
    <x v="0"/>
    <x v="44"/>
    <n v="2014"/>
    <s v="X Produits CDC"/>
    <s v="LA PALUD REHAB DE 5 LOG"/>
    <s v="CDC"/>
    <n v="51884"/>
    <n v="51149.94"/>
    <n v="46"/>
    <s v="A"/>
    <s v="V"/>
    <s v="LIVRET A"/>
    <n v="1.6240000000000001"/>
    <s v="V"/>
    <s v="LIVRET A"/>
    <n v="1.6"/>
    <s v="A-1"/>
    <m/>
    <n v="841.77"/>
    <n v="734.06"/>
  </r>
  <r>
    <x v="0"/>
    <x v="44"/>
    <n v="2011"/>
    <s v="X Produits CDC"/>
    <s v="5 7 RUE MERY ACQ_x000a_AME 61"/>
    <s v="CDC"/>
    <n v="1345421"/>
    <n v="1155529.1499999999"/>
    <n v="21.5"/>
    <s v="A"/>
    <s v="V"/>
    <s v="LIVRET A"/>
    <n v="3.36"/>
    <s v="V"/>
    <s v="LIVRET A"/>
    <n v="3.64"/>
    <s v="A-1"/>
    <m/>
    <n v="43039.59"/>
    <n v="26877.17"/>
  </r>
  <r>
    <x v="0"/>
    <x v="44"/>
    <n v="2016"/>
    <s v="X Produits CDC"/>
    <s v="1 RUE RODILLAT REHAB DE"/>
    <s v="CDC"/>
    <n v="219268"/>
    <n v="204303.12"/>
    <n v="22.08"/>
    <s v="A"/>
    <s v="V"/>
    <s v="LIVRET A"/>
    <n v="1.35"/>
    <s v="V"/>
    <s v="LIVRET A"/>
    <n v="1.35"/>
    <s v="A-1"/>
    <m/>
    <n v="2859.78"/>
    <n v="7532.61"/>
  </r>
  <r>
    <x v="0"/>
    <x v="44"/>
    <n v="2009"/>
    <s v="X Produits CDC"/>
    <s v="VINCENT SCOTTO RES ETUD"/>
    <s v="CDC"/>
    <n v="760000"/>
    <n v="605489.43999999994"/>
    <n v="20.079999999999998"/>
    <s v="A"/>
    <s v="V"/>
    <s v="LIVRET A"/>
    <n v="2.5150000000000001"/>
    <s v="V"/>
    <s v="LIVRET A"/>
    <n v="3.38"/>
    <s v="A-1"/>
    <m/>
    <n v="21128.13"/>
    <n v="19603.02"/>
  </r>
  <r>
    <x v="0"/>
    <x v="44"/>
    <n v="2017"/>
    <s v="X Produits CDC"/>
    <s v="41 RUE NATIONALE_x000a_acq am"/>
    <s v="CDC"/>
    <n v="530186"/>
    <n v="521051.25"/>
    <n v="38.17"/>
    <s v="A"/>
    <s v="V"/>
    <s v="LIVRET A"/>
    <n v="1.887"/>
    <s v="V"/>
    <s v="LIVRET A"/>
    <n v="1.86"/>
    <s v="A-1"/>
    <m/>
    <n v="9861.4599999999991"/>
    <n v="9134.75"/>
  </r>
  <r>
    <x v="0"/>
    <x v="44"/>
    <n v="2017"/>
    <s v="X Produits CDC"/>
    <s v="TILSIT Acqu am e de 2 l"/>
    <s v="CDC"/>
    <n v="102653"/>
    <n v="101373.35"/>
    <n v="48.17"/>
    <s v="A"/>
    <s v="V"/>
    <s v="LIVRET A"/>
    <n v="1.887"/>
    <s v="V"/>
    <s v="LIVRET A"/>
    <n v="1.86"/>
    <s v="A-1"/>
    <m/>
    <n v="1909.35"/>
    <n v="1279.6500000000001"/>
  </r>
  <r>
    <x v="0"/>
    <x v="44"/>
    <n v="2011"/>
    <s v="X Produits CDC"/>
    <s v="RUE CANONGE"/>
    <s v="CDC"/>
    <n v="21908"/>
    <n v="20591.5"/>
    <n v="42.67"/>
    <s v="A"/>
    <s v="V"/>
    <s v="LIVRET A"/>
    <n v="2.59"/>
    <s v="V"/>
    <s v="LIVRET A"/>
    <n v="2.35"/>
    <s v="A-1"/>
    <m/>
    <n v="490.38"/>
    <n v="275.67"/>
  </r>
  <r>
    <x v="0"/>
    <x v="44"/>
    <n v="1998"/>
    <s v="X Produits CDC"/>
    <s v="116 BD NATIONAL_x000a_3eme Ac"/>
    <s v="CDC"/>
    <n v="155788.26"/>
    <n v="78078.91"/>
    <n v="11.17"/>
    <s v="A"/>
    <s v="V"/>
    <s v="LIVRET A"/>
    <n v="4.0990000000000002"/>
    <s v="V"/>
    <s v="LIVRET A"/>
    <n v="3.05"/>
    <s v="A-1"/>
    <m/>
    <n v="2546.8000000000002"/>
    <n v="5422.86"/>
  </r>
  <r>
    <x v="0"/>
    <x v="44"/>
    <n v="1993"/>
    <s v="X Produits CDC"/>
    <s v="ACQ AMEL 3 LOGTS 29 RUE"/>
    <s v="CDC"/>
    <n v="111475.6"/>
    <n v="40667.919999999998"/>
    <n v="6.08"/>
    <s v="A"/>
    <s v="V"/>
    <s v="LIVRET A"/>
    <n v="5.1340000000000003"/>
    <s v="V"/>
    <s v="LIVRET A"/>
    <n v="3.55"/>
    <s v="A-1"/>
    <m/>
    <n v="1624.59"/>
    <n v="5095.1899999999996"/>
  </r>
  <r>
    <x v="0"/>
    <x v="44"/>
    <n v="1994"/>
    <s v="X Produits CDC"/>
    <s v="CHIEUSSE PASTEUR 17 25 b"/>
    <s v="CDC"/>
    <n v="313088.05"/>
    <n v="140078.57"/>
    <n v="8.92"/>
    <s v="A"/>
    <s v="V"/>
    <s v="LIVRET A"/>
    <n v="4.915"/>
    <s v="V"/>
    <s v="LIVRET A"/>
    <n v="3.55"/>
    <s v="A-1"/>
    <m/>
    <n v="5441.62"/>
    <n v="13206.46"/>
  </r>
  <r>
    <x v="0"/>
    <x v="44"/>
    <n v="1994"/>
    <s v="X Produits CDC"/>
    <s v="ACQ AMEL 2 LOGTS PLA 19"/>
    <s v="CDC"/>
    <n v="99343.86"/>
    <n v="39070.71"/>
    <n v="7.25"/>
    <s v="A"/>
    <s v="V"/>
    <s v="LIVRET A"/>
    <n v="4.8220000000000001"/>
    <s v="V"/>
    <s v="LIVRET A"/>
    <n v="3.55"/>
    <s v="A-1"/>
    <m/>
    <n v="1536.58"/>
    <n v="4213.04"/>
  </r>
  <r>
    <x v="0"/>
    <x v="44"/>
    <n v="1995"/>
    <s v="X Produits CDC"/>
    <s v="SAINT THEODORE 2_x000a_rue Sai"/>
    <s v="CDC"/>
    <n v="704823.18"/>
    <n v="298386.51"/>
    <n v="8.42"/>
    <s v="A"/>
    <s v="V"/>
    <s v="LIVRET A"/>
    <n v="4.8319999999999999"/>
    <s v="V"/>
    <s v="LIVRET A"/>
    <n v="3.55"/>
    <s v="A-1"/>
    <m/>
    <n v="11591.39"/>
    <n v="28131.57"/>
  </r>
  <r>
    <x v="0"/>
    <x v="44"/>
    <n v="1994"/>
    <s v="X Produits CDC"/>
    <s v="DOMINICAINES 31 rue_x000a_des"/>
    <s v="CDC"/>
    <n v="166789.74"/>
    <n v="72142.97"/>
    <n v="8"/>
    <s v="A"/>
    <s v="V"/>
    <s v="LIVRET A"/>
    <n v="4.907"/>
    <s v="V"/>
    <s v="LIVRET A"/>
    <n v="3.55"/>
    <s v="A-1"/>
    <m/>
    <n v="2802.53"/>
    <n v="6801.56"/>
  </r>
  <r>
    <x v="0"/>
    <x v="44"/>
    <n v="1993"/>
    <s v="X Produits CDC"/>
    <s v="ACQ AMEL 1 LOGT 73 TRAVE"/>
    <s v="CDC"/>
    <n v="16880.07"/>
    <n v="5984.07"/>
    <n v="6.67"/>
    <s v="A"/>
    <s v="V"/>
    <s v="LIVRET A"/>
    <n v="4.4119999999999999"/>
    <s v="V"/>
    <s v="LIVRET A"/>
    <n v="3.55"/>
    <s v="A-1"/>
    <m/>
    <n v="239.04"/>
    <n v="749.74"/>
  </r>
  <r>
    <x v="0"/>
    <x v="44"/>
    <n v="2012"/>
    <s v="X Produits CDC"/>
    <s v="CAMILLE PELLETAN ACQ AM"/>
    <s v="CDC"/>
    <n v="275781"/>
    <n v="251399.04000000001"/>
    <n v="33.17"/>
    <s v="A"/>
    <s v="V"/>
    <s v="LIVRET A"/>
    <n v="2.8410000000000002"/>
    <s v="V"/>
    <s v="LIVRET A"/>
    <n v="2.85"/>
    <s v="A-1"/>
    <m/>
    <n v="7288.97"/>
    <n v="4354.3999999999996"/>
  </r>
  <r>
    <x v="0"/>
    <x v="44"/>
    <n v="1996"/>
    <s v="X Produits CDC"/>
    <s v="Acq insertion de 11 logem"/>
    <s v="CDC"/>
    <n v="90760.22"/>
    <n v="37075.120000000003"/>
    <n v="9.42"/>
    <s v="A"/>
    <s v="V"/>
    <s v="LIVRET A"/>
    <n v="4.1989999999999998"/>
    <s v="V"/>
    <s v="LIVRET A"/>
    <n v="3.05"/>
    <s v="A-1"/>
    <m/>
    <n v="1231.02"/>
    <n v="3286.09"/>
  </r>
  <r>
    <x v="0"/>
    <x v="44"/>
    <n v="2013"/>
    <s v="X Produits CDC"/>
    <s v="17 21 CURIOL acq am e d"/>
    <s v="CDC"/>
    <n v="377836"/>
    <n v="363725.58"/>
    <n v="34.75"/>
    <s v="A"/>
    <s v="V"/>
    <s v="LIVRET A"/>
    <n v="2.79"/>
    <s v="V"/>
    <s v="LIVRET A"/>
    <n v="2.79"/>
    <s v="A-1"/>
    <m/>
    <n v="10284.879999999999"/>
    <n v="4908.24"/>
  </r>
  <r>
    <x v="0"/>
    <x v="44"/>
    <n v="2014"/>
    <s v="X Produits CDC"/>
    <s v="BELLEVUE B ACQ AMEL 18 LO"/>
    <s v="CDC"/>
    <n v="118852.25"/>
    <n v="116605.78"/>
    <n v="45"/>
    <s v="A"/>
    <s v="V"/>
    <s v="LIVRET A"/>
    <n v="1.623"/>
    <s v="V"/>
    <s v="LIVRET A"/>
    <n v="1.6"/>
    <s v="A-1"/>
    <m/>
    <n v="1901.14"/>
    <n v="575.05999999999995"/>
  </r>
  <r>
    <x v="0"/>
    <x v="44"/>
    <n v="2007"/>
    <s v="X Produits CDC"/>
    <s v="POL ROUX ACQ AMEL 3 LOG"/>
    <s v="CDC"/>
    <n v="271766"/>
    <n v="143551.39000000001"/>
    <n v="8.08"/>
    <s v="A"/>
    <s v="V"/>
    <s v="LIVRET A"/>
    <n v="3.8679999999999999"/>
    <s v="V"/>
    <s v="LIVRET A"/>
    <n v="3.75"/>
    <s v="A-1"/>
    <m/>
    <n v="5894.41"/>
    <n v="13632.81"/>
  </r>
  <r>
    <x v="0"/>
    <x v="44"/>
    <n v="2008"/>
    <s v="X Produits CDC"/>
    <s v="KLEBER CONST 52 LOGTS P"/>
    <s v="CDC"/>
    <n v="544318"/>
    <n v="469867.54"/>
    <n v="31.25"/>
    <s v="A"/>
    <s v="V"/>
    <s v="LIVRET A"/>
    <n v="4.0060000000000002"/>
    <s v="V"/>
    <s v="LIVRET A"/>
    <n v="1.95"/>
    <s v="A-1"/>
    <m/>
    <n v="9367.34"/>
    <n v="10508.81"/>
  </r>
  <r>
    <x v="0"/>
    <x v="44"/>
    <n v="1998"/>
    <s v="X Produits CDC"/>
    <s v="64 RUE BELLE DE_x000a_MAI 3eme"/>
    <s v="CDC"/>
    <n v="70958.92"/>
    <n v="35563.629999999997"/>
    <n v="11.17"/>
    <s v="A"/>
    <s v="V"/>
    <s v="LIVRET A"/>
    <n v="4.0990000000000002"/>
    <s v="V"/>
    <s v="LIVRET A"/>
    <n v="3.05"/>
    <s v="A-1"/>
    <m/>
    <n v="1160.03"/>
    <n v="2470.0100000000002"/>
  </r>
  <r>
    <x v="0"/>
    <x v="44"/>
    <n v="1994"/>
    <s v="X Produits CDC"/>
    <s v="CONST 21 LOGTS_x000a_PLA 61 RUE"/>
    <s v="CDC"/>
    <n v="400419.54"/>
    <n v="159485.10999999999"/>
    <n v="7.92"/>
    <s v="A"/>
    <s v="V"/>
    <s v="LIVRET A"/>
    <n v="4.7640000000000002"/>
    <s v="V"/>
    <s v="LIVRET A"/>
    <n v="3.55"/>
    <s v="A-1"/>
    <m/>
    <n v="6272.23"/>
    <n v="17197.490000000002"/>
  </r>
  <r>
    <x v="0"/>
    <x v="44"/>
    <n v="1992"/>
    <s v="X Produits CDC"/>
    <s v="112 RUE RABELAIS ACQ A"/>
    <s v="CDC"/>
    <n v="50076.76"/>
    <n v="15830.45"/>
    <n v="5.5"/>
    <s v="A"/>
    <s v="V"/>
    <s v="LIVRET A"/>
    <n v="4.593"/>
    <s v="V"/>
    <s v="LIVRET A"/>
    <n v="3.55"/>
    <s v="A-1"/>
    <m/>
    <n v="645.5"/>
    <n v="2352.4"/>
  </r>
  <r>
    <x v="0"/>
    <x v="44"/>
    <n v="1993"/>
    <s v="X Produits CDC"/>
    <s v="ACQ AMEL 7 LOGTS 7_x000a_8 RUE"/>
    <s v="CDC"/>
    <n v="181306.7"/>
    <n v="67328.77"/>
    <n v="6.08"/>
    <s v="A"/>
    <s v="V"/>
    <s v="LIVRET A"/>
    <n v="5.2750000000000004"/>
    <s v="V"/>
    <s v="LIVRET A"/>
    <n v="3.55"/>
    <s v="A-1"/>
    <m/>
    <n v="2689.63"/>
    <n v="8435.4599999999991"/>
  </r>
  <r>
    <x v="0"/>
    <x v="44"/>
    <n v="1993"/>
    <s v="X Produits CDC"/>
    <s v="ACQ INSER 2 PLA 126 RUE"/>
    <s v="CDC"/>
    <n v="19800.990000000002"/>
    <n v="7019.56"/>
    <n v="6.83"/>
    <s v="A"/>
    <s v="V"/>
    <s v="LIVRET A"/>
    <n v="4.7089999999999996"/>
    <s v="V"/>
    <s v="LIVRET A"/>
    <n v="3.55"/>
    <s v="A-1"/>
    <m/>
    <n v="280.42"/>
    <n v="879.46"/>
  </r>
  <r>
    <x v="0"/>
    <x v="44"/>
    <n v="1996"/>
    <s v="X Produits CDC"/>
    <s v="JET D EAU 36 rue du Jet"/>
    <s v="CDC"/>
    <n v="7504.55"/>
    <n v="3279.63"/>
    <n v="9.5"/>
    <s v="A"/>
    <s v="V"/>
    <s v="LIVRET A"/>
    <n v="3.52"/>
    <s v="V"/>
    <s v="LIVRET A"/>
    <n v="3.05"/>
    <s v="A-1"/>
    <m/>
    <n v="108.6"/>
    <n v="281.13"/>
  </r>
  <r>
    <x v="0"/>
    <x v="44"/>
    <n v="1992"/>
    <s v="X Produits CDC"/>
    <s v="ACQ AMEL 21 LOGTS QUAI 24"/>
    <s v="CDC"/>
    <n v="455160.93"/>
    <n v="151484.12"/>
    <n v="5.92"/>
    <s v="A"/>
    <s v="V"/>
    <s v="LIVRET A"/>
    <n v="5.1360000000000001"/>
    <s v="V"/>
    <s v="LIVRET A"/>
    <n v="3.55"/>
    <s v="A-1"/>
    <m/>
    <n v="6176.81"/>
    <n v="22510.55"/>
  </r>
  <r>
    <x v="0"/>
    <x v="44"/>
    <n v="2002"/>
    <s v="X Produits CDC"/>
    <s v="LA PATERNELLE R_x000a_ehabilita"/>
    <s v="CDC"/>
    <n v="179149"/>
    <n v="0"/>
    <n v="0"/>
    <s v="A"/>
    <s v="V"/>
    <s v="LIVRET A"/>
    <n v="3.7530000000000001"/>
    <s v="V"/>
    <s v="LIVRET A"/>
    <n v="3.45"/>
    <s v="A-1"/>
    <m/>
    <n v="498.35"/>
    <n v="14444.97"/>
  </r>
  <r>
    <x v="0"/>
    <x v="44"/>
    <n v="1996"/>
    <s v="P"/>
    <s v="Acq insertion de 5 logeme"/>
    <s v="CIL U"/>
    <n v="153779.59"/>
    <n v="41048.43"/>
    <n v="5"/>
    <s v="A"/>
    <s v="F"/>
    <s v="FIXE"/>
    <n v="1.9690000000000001"/>
    <s v="F"/>
    <s v="FIXE"/>
    <n v="2"/>
    <s v="A-1"/>
    <m/>
    <n v="975.63"/>
    <n v="7733.12"/>
  </r>
  <r>
    <x v="0"/>
    <x v="44"/>
    <n v="2013"/>
    <s v="X Produits CDC"/>
    <s v="17 21 CURIOL acq am e d"/>
    <s v="CDC"/>
    <n v="431137"/>
    <n v="410048.67"/>
    <n v="34.75"/>
    <s v="A"/>
    <s v="V"/>
    <s v="LIVRET A"/>
    <n v="2.125"/>
    <s v="V"/>
    <s v="LIVRET A"/>
    <n v="2.11"/>
    <s v="A-1"/>
    <m/>
    <n v="8804.31"/>
    <n v="7217.08"/>
  </r>
  <r>
    <x v="0"/>
    <x v="44"/>
    <n v="2009"/>
    <s v="X Produits CDC"/>
    <s v="PRESSENSE ACQ AMEL 7 LO"/>
    <s v="CDC"/>
    <n v="309482"/>
    <n v="277262.31"/>
    <n v="30.42"/>
    <s v="A"/>
    <s v="V"/>
    <s v="LIVRET A"/>
    <n v="1.8939999999999999"/>
    <s v="V"/>
    <s v="LIVRET A"/>
    <n v="2.85"/>
    <s v="A-1"/>
    <m/>
    <n v="8010.47"/>
    <n v="3806.69"/>
  </r>
  <r>
    <x v="0"/>
    <x v="44"/>
    <n v="1994"/>
    <s v="P"/>
    <s v="Acq insertion de 19 logem"/>
    <s v="CIL U"/>
    <n v="385409.1"/>
    <n v="102877.11"/>
    <n v="5"/>
    <s v="A"/>
    <s v="F"/>
    <s v="FIXE"/>
    <n v="1.986"/>
    <s v="F"/>
    <s v="FIXE"/>
    <n v="2"/>
    <s v="A-1"/>
    <m/>
    <n v="2445.16"/>
    <n v="19381.099999999999"/>
  </r>
  <r>
    <x v="0"/>
    <x v="44"/>
    <n v="1996"/>
    <s v="X Produits CDC"/>
    <s v="SAINTE 24 rue Sainte 1er"/>
    <s v="CDC"/>
    <n v="7584.34"/>
    <n v="3306.31"/>
    <n v="9.92"/>
    <s v="A"/>
    <s v="V"/>
    <s v="LIVRET A"/>
    <n v="4.0759999999999996"/>
    <s v="V"/>
    <s v="LIVRET A"/>
    <n v="3.05"/>
    <s v="A-1"/>
    <m/>
    <n v="109.49"/>
    <n v="283.42"/>
  </r>
  <r>
    <x v="0"/>
    <x v="44"/>
    <n v="1993"/>
    <s v="X Produits CDC"/>
    <s v="ACQ AMEL 1 LOGT 116 ROUT"/>
    <s v="CDC"/>
    <n v="17977.25"/>
    <n v="6373.02"/>
    <n v="6.58"/>
    <s v="A"/>
    <s v="V"/>
    <s v="LIVRET A"/>
    <n v="4.4359999999999999"/>
    <s v="V"/>
    <s v="LIVRET A"/>
    <n v="3.55"/>
    <s v="A-1"/>
    <m/>
    <n v="254.58"/>
    <n v="798.47"/>
  </r>
  <r>
    <x v="0"/>
    <x v="44"/>
    <n v="1994"/>
    <s v="X Produits CDC"/>
    <s v="ACQ AMEL 8 LOGTS 3¿9 RU"/>
    <s v="CDC"/>
    <n v="454696.73"/>
    <n v="154748.57999999999"/>
    <n v="7.5"/>
    <s v="A"/>
    <s v="V"/>
    <s v="LIVRET A"/>
    <n v="5.641"/>
    <s v="V"/>
    <s v="LIVRET A"/>
    <n v="3.55"/>
    <s v="A-1"/>
    <m/>
    <n v="6085.95"/>
    <n v="16686.740000000002"/>
  </r>
  <r>
    <x v="0"/>
    <x v="44"/>
    <n v="1994"/>
    <s v="X Produits CDC"/>
    <s v="PETITES MARIES 32_x000a_rue de"/>
    <s v="CDC"/>
    <n v="166369.44"/>
    <n v="71961.179999999993"/>
    <n v="8"/>
    <s v="A"/>
    <s v="V"/>
    <s v="LIVRET A"/>
    <n v="4.907"/>
    <s v="V"/>
    <s v="LIVRET A"/>
    <n v="3.55"/>
    <s v="A-1"/>
    <m/>
    <n v="2795.47"/>
    <n v="6784.42"/>
  </r>
  <r>
    <x v="0"/>
    <x v="44"/>
    <n v="1995"/>
    <s v="X Produits CDC"/>
    <s v="AUBAGNE 11 rue d Aubagne"/>
    <s v="CDC"/>
    <n v="349920.35"/>
    <n v="148135.21"/>
    <n v="8.67"/>
    <s v="A"/>
    <s v="V"/>
    <s v="LIVRET A"/>
    <n v="4.7850000000000001"/>
    <s v="V"/>
    <s v="LIVRET A"/>
    <n v="3.55"/>
    <s v="A-1"/>
    <m/>
    <n v="5754.6"/>
    <n v="13966.03"/>
  </r>
  <r>
    <x v="0"/>
    <x v="44"/>
    <n v="1996"/>
    <s v="X Produits CDC"/>
    <s v="Acq insertion de 4 logeme"/>
    <s v="CDC"/>
    <n v="13849.34"/>
    <n v="5657.38"/>
    <n v="9.42"/>
    <s v="A"/>
    <s v="V"/>
    <s v="LIVRET A"/>
    <n v="4.1740000000000004"/>
    <s v="V"/>
    <s v="LIVRET A"/>
    <n v="3.05"/>
    <s v="A-1"/>
    <m/>
    <n v="187.84"/>
    <n v="501.44"/>
  </r>
  <r>
    <x v="0"/>
    <x v="44"/>
    <n v="1994"/>
    <s v="X Produits CDC"/>
    <s v="ACQ AMEL 10 LOGTS 3 RUE"/>
    <s v="CDC"/>
    <n v="228803.41"/>
    <n v="89553.12"/>
    <n v="7.5"/>
    <s v="A"/>
    <s v="V"/>
    <s v="LIVRET A"/>
    <n v="5.585"/>
    <s v="V"/>
    <s v="LIVRET A"/>
    <n v="3.55"/>
    <s v="A-1"/>
    <m/>
    <n v="3521.95"/>
    <n v="9656.6200000000008"/>
  </r>
  <r>
    <x v="0"/>
    <x v="44"/>
    <n v="1993"/>
    <s v="X Produits CDC"/>
    <s v="ACQ AMEL 1 LOGT. 29 CH. D"/>
    <s v="CDC"/>
    <n v="16811.77"/>
    <n v="6003.38"/>
    <n v="6.25"/>
    <s v="A"/>
    <s v="V"/>
    <s v="LIVRET A"/>
    <n v="4.9160000000000004"/>
    <s v="V"/>
    <s v="LIVRET A"/>
    <n v="3.55"/>
    <s v="A-1"/>
    <m/>
    <n v="239.82"/>
    <n v="752.15"/>
  </r>
  <r>
    <x v="0"/>
    <x v="44"/>
    <n v="2011"/>
    <s v="X Produits CDC"/>
    <s v="RUE DE L ACADEMIE ACQ A"/>
    <s v="CDC"/>
    <n v="165840"/>
    <n v="171101.81"/>
    <n v="44.67"/>
    <s v="A"/>
    <s v="V"/>
    <s v="LIVRET A"/>
    <n v="3.0880000000000001"/>
    <s v="V"/>
    <s v="LIVRET A"/>
    <n v="3.35"/>
    <s v="A-1"/>
    <m/>
    <n v="5776.32"/>
    <n v="1325.62"/>
  </r>
  <r>
    <x v="0"/>
    <x v="44"/>
    <n v="1986"/>
    <s v="X Produits CDC"/>
    <s v="ACQ AMEL 2 LOGTS SIS 79"/>
    <s v="CDC"/>
    <n v="60765.72"/>
    <n v="9888.5300000000007"/>
    <n v="2.75"/>
    <s v="A"/>
    <s v="V"/>
    <s v="LIVRET A"/>
    <n v="4.0030000000000001"/>
    <s v="V"/>
    <s v="LIVRET A"/>
    <n v="2.7120000000000002"/>
    <s v="A-1"/>
    <m/>
    <n v="744.02"/>
    <n v="3043.72"/>
  </r>
  <r>
    <x v="0"/>
    <x v="44"/>
    <n v="2012"/>
    <s v="X Produits CDC"/>
    <s v="BD GARIBALDI ACQ AME DE"/>
    <s v="CDC"/>
    <n v="363016"/>
    <n v="330921.55"/>
    <n v="33.17"/>
    <s v="A"/>
    <s v="V"/>
    <s v="LIVRET A"/>
    <n v="2.8410000000000002"/>
    <s v="V"/>
    <s v="LIVRET A"/>
    <n v="2.85"/>
    <s v="A-1"/>
    <m/>
    <n v="9594.6200000000008"/>
    <n v="5731.78"/>
  </r>
  <r>
    <x v="0"/>
    <x v="44"/>
    <n v="1996"/>
    <s v="P"/>
    <s v="Acq insertion de 22 logem"/>
    <s v="CIL U"/>
    <n v="483497.55"/>
    <n v="129059.97"/>
    <n v="5"/>
    <s v="A"/>
    <s v="F"/>
    <s v="FIXE"/>
    <n v="1.984"/>
    <s v="F"/>
    <s v="FIXE"/>
    <n v="2"/>
    <s v="A-1"/>
    <m/>
    <n v="3067.47"/>
    <n v="24313.67"/>
  </r>
  <r>
    <x v="0"/>
    <x v="44"/>
    <n v="2016"/>
    <s v="X Produits CDC"/>
    <s v="133 LIBERATION ACQ AME"/>
    <s v="CDC"/>
    <n v="86605"/>
    <n v="84455.78"/>
    <n v="47.25"/>
    <s v="A"/>
    <s v="V"/>
    <s v="LIVRET A"/>
    <n v="1.86"/>
    <s v="V"/>
    <s v="LIVRET A"/>
    <n v="1.86"/>
    <s v="A-1"/>
    <m/>
    <n v="1591.05"/>
    <n v="1084.51"/>
  </r>
  <r>
    <x v="0"/>
    <x v="44"/>
    <n v="2014"/>
    <s v="X Produits CDC"/>
    <s v="RUISSEAU MIRABEAU DEM REC"/>
    <s v="CDC"/>
    <n v="1233087.8999999999"/>
    <n v="1146691.08"/>
    <n v="35"/>
    <s v="A"/>
    <s v="V"/>
    <s v="LIVRET A"/>
    <n v="0.81200000000000006"/>
    <s v="V"/>
    <s v="LIVRET A"/>
    <n v="0.8"/>
    <s v="A-1"/>
    <m/>
    <n v="9478.76"/>
    <n v="21858.04"/>
  </r>
  <r>
    <x v="0"/>
    <x v="44"/>
    <n v="2013"/>
    <s v="X Produits CDC"/>
    <s v="REPENTIES_x000a_acquisition d"/>
    <s v="CDC"/>
    <n v="129840"/>
    <n v="111257.88"/>
    <n v="19.420000000000002"/>
    <s v="A"/>
    <s v="V"/>
    <s v="LIVRET A"/>
    <n v="2.4089999999999998"/>
    <s v="V"/>
    <s v="LIVRET A"/>
    <n v="2.41"/>
    <s v="A-1"/>
    <m/>
    <n v="2776.8"/>
    <n v="3962.21"/>
  </r>
  <r>
    <x v="0"/>
    <x v="44"/>
    <n v="2009"/>
    <s v="P"/>
    <s v="GRAWITZ ACQ AMEL 11 LOG"/>
    <s v="CDC"/>
    <n v="173750"/>
    <n v="162425.42000000001"/>
    <n v="40.42"/>
    <s v="A"/>
    <s v="V"/>
    <s v="LIVRET A"/>
    <n v="2.8719999999999999"/>
    <s v="V"/>
    <s v="LIVRET A"/>
    <n v="3.38"/>
    <s v="A-1"/>
    <m/>
    <n v="5532.85"/>
    <n v="1268.32"/>
  </r>
  <r>
    <x v="0"/>
    <x v="44"/>
    <n v="2009"/>
    <s v="X Produits CDC"/>
    <s v="GRAWITZ ACQ AMEL 11 LOG"/>
    <s v="CDC"/>
    <n v="670038"/>
    <n v="540674.79"/>
    <n v="20.420000000000002"/>
    <s v="A"/>
    <s v="V"/>
    <s v="LIVRET A"/>
    <n v="2.8690000000000002"/>
    <s v="V"/>
    <s v="LIVRET A"/>
    <n v="3.38"/>
    <s v="A-1"/>
    <m/>
    <n v="18810.86"/>
    <n v="15859.44"/>
  </r>
  <r>
    <x v="0"/>
    <x v="44"/>
    <n v="2013"/>
    <s v="X Produits CDC"/>
    <s v="RESIDENCE SOCIALE CLAIRE"/>
    <s v="CDC"/>
    <n v="203801"/>
    <n v="194491.49"/>
    <n v="44.42"/>
    <s v="A"/>
    <s v="V"/>
    <s v="LIVRET A"/>
    <n v="2.0499999999999998"/>
    <s v="V"/>
    <s v="LIVRET A"/>
    <n v="2.0499999999999998"/>
    <s v="A-1"/>
    <m/>
    <n v="4028.03"/>
    <n v="1997.87"/>
  </r>
  <r>
    <x v="0"/>
    <x v="44"/>
    <n v="1994"/>
    <s v="X Produits CDC"/>
    <s v="CHARRAS 63 rue_x000a_Charras 7"/>
    <s v="CDC"/>
    <n v="16502.45"/>
    <n v="6443.17"/>
    <n v="7.92"/>
    <s v="A"/>
    <s v="V"/>
    <s v="LIVRET A"/>
    <n v="4.9119999999999999"/>
    <s v="V"/>
    <s v="LIVRET A"/>
    <n v="3.55"/>
    <s v="A-1"/>
    <m/>
    <n v="253.4"/>
    <n v="694.77"/>
  </r>
  <r>
    <x v="0"/>
    <x v="44"/>
    <n v="1993"/>
    <s v="X Produits CDC"/>
    <s v="QUARTIER BELSUNCE ACQ I"/>
    <s v="CDC"/>
    <n v="1188007.6000000001"/>
    <n v="430306.44"/>
    <n v="6"/>
    <s v="A"/>
    <s v="V"/>
    <s v="LIVRET A"/>
    <n v="5.0730000000000004"/>
    <s v="V"/>
    <s v="LIVRET A"/>
    <n v="3.55"/>
    <s v="A-1"/>
    <m/>
    <n v="17189.75"/>
    <n v="53912.08"/>
  </r>
  <r>
    <x v="0"/>
    <x v="44"/>
    <n v="1992"/>
    <s v="X Produits CDC"/>
    <s v="ACQ AME 3 LOGTS SIS 20 BD"/>
    <s v="CDC"/>
    <n v="68578.58"/>
    <n v="22799.8"/>
    <n v="5.33"/>
    <s v="A"/>
    <s v="V"/>
    <s v="LIVRET A"/>
    <n v="5.3570000000000002"/>
    <s v="V"/>
    <s v="LIVRET A"/>
    <n v="3.55"/>
    <s v="A-1"/>
    <m/>
    <n v="929.66"/>
    <n v="3388.06"/>
  </r>
  <r>
    <x v="0"/>
    <x v="44"/>
    <n v="1993"/>
    <s v="X Produits CDC"/>
    <s v="ACQ AMEL 24 LOGTS RUE BER"/>
    <s v="CDC"/>
    <n v="548932.78"/>
    <n v="206720.23"/>
    <n v="6"/>
    <s v="A"/>
    <s v="V"/>
    <s v="LIVRET A"/>
    <n v="5.3849999999999998"/>
    <s v="V"/>
    <s v="LIVRET A"/>
    <n v="3.55"/>
    <s v="A-1"/>
    <m/>
    <n v="8258"/>
    <n v="25899.49"/>
  </r>
  <r>
    <x v="0"/>
    <x v="44"/>
    <n v="1991"/>
    <s v="X Produits CDC"/>
    <s v="ACQ AMEL DE 1 LOGT 2 IMP"/>
    <s v="CDC"/>
    <n v="49296.83"/>
    <n v="13445.92"/>
    <n v="4.83"/>
    <s v="A"/>
    <s v="V"/>
    <s v="LIVRET A"/>
    <n v="4.8239999999999998"/>
    <s v="V"/>
    <s v="LIVRET A"/>
    <n v="3.55"/>
    <s v="A-1"/>
    <m/>
    <n v="563.86"/>
    <n v="2437.5100000000002"/>
  </r>
  <r>
    <x v="0"/>
    <x v="44"/>
    <n v="1994"/>
    <s v="X Produits CDC"/>
    <s v="CHAPE 50 54 rue_x000a_Chape 4e"/>
    <s v="CDC"/>
    <n v="19606.009999999998"/>
    <n v="7654.91"/>
    <n v="7.92"/>
    <s v="A"/>
    <s v="V"/>
    <s v="LIVRET A"/>
    <n v="4.9349999999999996"/>
    <s v="V"/>
    <s v="LIVRET A"/>
    <n v="3.55"/>
    <s v="A-1"/>
    <m/>
    <n v="301.05"/>
    <n v="825.44"/>
  </r>
  <r>
    <x v="0"/>
    <x v="44"/>
    <n v="2008"/>
    <s v="X Produits CDC"/>
    <s v="21 RUE DIEUDE ACQ AMEL"/>
    <s v="CDC"/>
    <n v="380287"/>
    <n v="278197.15000000002"/>
    <n v="19.420000000000002"/>
    <s v="A"/>
    <s v="V"/>
    <s v="LIVRET A"/>
    <n v="5.133"/>
    <s v="V"/>
    <s v="LIVRET A"/>
    <n v="3.38"/>
    <s v="A-1"/>
    <m/>
    <n v="9771.41"/>
    <n v="10897.71"/>
  </r>
  <r>
    <x v="0"/>
    <x v="44"/>
    <n v="1991"/>
    <s v="X Produits CDC"/>
    <s v="ACQ AMEL DE 1 LOGT 8 RUE"/>
    <s v="CDC"/>
    <n v="27966.01"/>
    <n v="7627.86"/>
    <n v="4.83"/>
    <s v="A"/>
    <s v="V"/>
    <s v="LIVRET A"/>
    <n v="4.8239999999999998"/>
    <s v="V"/>
    <s v="LIVRET A"/>
    <n v="3.55"/>
    <s v="A-1"/>
    <m/>
    <n v="319.88"/>
    <n v="1382.79"/>
  </r>
  <r>
    <x v="0"/>
    <x v="44"/>
    <n v="1997"/>
    <s v="X Produits CDC"/>
    <s v="MARDIROSSIAN_x000a_Traverse M"/>
    <s v="CDC"/>
    <n v="66275.38"/>
    <n v="30992.87"/>
    <n v="10.75"/>
    <s v="A"/>
    <s v="V"/>
    <s v="LIVRET A"/>
    <n v="4.1130000000000004"/>
    <s v="V"/>
    <s v="LIVRET A"/>
    <n v="3.05"/>
    <s v="A-1"/>
    <m/>
    <n v="1017.92"/>
    <n v="2381.5"/>
  </r>
  <r>
    <x v="0"/>
    <x v="44"/>
    <n v="1997"/>
    <s v="X Produits CDC"/>
    <s v="RHI CHIEUSSE PASTEUR 16em"/>
    <s v="CDC"/>
    <n v="805540.61"/>
    <n v="405646.75"/>
    <n v="11"/>
    <s v="A"/>
    <s v="V"/>
    <s v="LIVRET A"/>
    <n v="4.0369999999999999"/>
    <s v="V"/>
    <s v="LIVRET A"/>
    <n v="3.05"/>
    <s v="A-1"/>
    <m/>
    <n v="13231.52"/>
    <n v="28173.63"/>
  </r>
  <r>
    <x v="0"/>
    <x v="44"/>
    <n v="1988"/>
    <s v="X Produits CDC"/>
    <s v="ACQ AMEL 3_x000a_LOGTS.SIS 44 B"/>
    <s v="CDC"/>
    <n v="66101.89"/>
    <n v="14067.92"/>
    <n v="3.33"/>
    <s v="A"/>
    <s v="V"/>
    <s v="LIVRET A"/>
    <n v="4.3109999999999999"/>
    <s v="V"/>
    <s v="LIVRET A"/>
    <n v="2.7120000000000002"/>
    <s v="A-1"/>
    <m/>
    <n v="861.02"/>
    <n v="3180.63"/>
  </r>
  <r>
    <x v="0"/>
    <x v="44"/>
    <n v="1995"/>
    <s v="X Produits CDC"/>
    <s v="CASANOVA 74 bd_x000a_Daniele C"/>
    <s v="CDC"/>
    <n v="14498.36"/>
    <n v="5477.85"/>
    <n v="8.75"/>
    <s v="A"/>
    <s v="V"/>
    <s v="LIVRET A"/>
    <n v="4.3070000000000004"/>
    <s v="V"/>
    <s v="LIVRET A"/>
    <n v="3.05"/>
    <s v="A-1"/>
    <m/>
    <n v="183.7"/>
    <n v="545.08000000000004"/>
  </r>
  <r>
    <x v="0"/>
    <x v="44"/>
    <n v="2014"/>
    <s v="X Produits CDC"/>
    <s v="LA PALUD REHAB DE 5 LOG"/>
    <s v="CDC"/>
    <n v="420113"/>
    <n v="411936.58"/>
    <n v="36"/>
    <s v="A"/>
    <s v="V"/>
    <s v="LIVRET A"/>
    <n v="1.6240000000000001"/>
    <s v="V"/>
    <s v="LIVRET A"/>
    <n v="1.6"/>
    <s v="A-1"/>
    <m/>
    <n v="6815.92"/>
    <n v="8176.42"/>
  </r>
  <r>
    <x v="0"/>
    <x v="44"/>
    <n v="2010"/>
    <s v="P"/>
    <s v="RUE THUBANEAU ACQ AMEL"/>
    <s v="CA"/>
    <n v="112772"/>
    <n v="91452.85"/>
    <n v="21.67"/>
    <s v="A"/>
    <s v="V"/>
    <s v="LIVRET A"/>
    <n v="3.1389999999999998"/>
    <s v="V"/>
    <s v="LIVRET A"/>
    <n v="3.16"/>
    <s v="A-1"/>
    <m/>
    <n v="2982.81"/>
    <n v="2939.98"/>
  </r>
  <r>
    <x v="0"/>
    <x v="44"/>
    <n v="2010"/>
    <s v="X Produits CDC"/>
    <s v="5 7 RUE MERY ACQ_x000a_AME 61"/>
    <s v="CDC"/>
    <n v="9500000"/>
    <n v="9265389.4000000004"/>
    <n v="41.5"/>
    <s v="A"/>
    <s v="V"/>
    <s v="LIVRET A"/>
    <n v="2.6320000000000001"/>
    <s v="V"/>
    <s v="LIVRET A"/>
    <n v="3.64"/>
    <s v="A-1"/>
    <m/>
    <n v="338328.65"/>
    <n v="29353.759999999998"/>
  </r>
  <r>
    <x v="0"/>
    <x v="44"/>
    <n v="2017"/>
    <s v="X Produits CDC"/>
    <s v="48 RUE NATIONALE_x000a_acq am"/>
    <s v="CDC"/>
    <n v="76247"/>
    <n v="74914.73"/>
    <n v="48.17"/>
    <s v="A"/>
    <s v="V"/>
    <s v="LIVRET A"/>
    <n v="0.55800000000000005"/>
    <s v="V"/>
    <s v="LIVRET A"/>
    <n v="0.55000000000000004"/>
    <s v="A-1"/>
    <m/>
    <n v="419.36"/>
    <n v="1332.27"/>
  </r>
  <r>
    <x v="0"/>
    <x v="44"/>
    <n v="2017"/>
    <s v="X Produits CDC"/>
    <s v="TILSIT Acqu am e de 2 l"/>
    <s v="CDC"/>
    <n v="178652"/>
    <n v="175573.95"/>
    <n v="38.17"/>
    <s v="A"/>
    <s v="V"/>
    <s v="LIVRET A"/>
    <n v="1.887"/>
    <s v="V"/>
    <s v="LIVRET A"/>
    <n v="1.86"/>
    <s v="A-1"/>
    <m/>
    <n v="3322.93"/>
    <n v="3078.05"/>
  </r>
  <r>
    <x v="0"/>
    <x v="44"/>
    <n v="2013"/>
    <s v="X Produits CDC"/>
    <s v="RESIDENCE SOCIALE CLAIRE"/>
    <s v="CDC"/>
    <n v="326349"/>
    <n v="303079.90000000002"/>
    <n v="34.42"/>
    <s v="A"/>
    <s v="V"/>
    <s v="LIVRET A"/>
    <n v="2.0499999999999998"/>
    <s v="V"/>
    <s v="LIVRET A"/>
    <n v="2.0499999999999998"/>
    <s v="A-1"/>
    <m/>
    <n v="6314.74"/>
    <n v="4956.1499999999996"/>
  </r>
  <r>
    <x v="0"/>
    <x v="44"/>
    <n v="2009"/>
    <s v="X Produits CDC"/>
    <s v="RUE DE ROME ACQ AMEL 2"/>
    <s v="CDC"/>
    <n v="152935"/>
    <n v="147200.4"/>
    <n v="40.75"/>
    <s v="A"/>
    <s v="V"/>
    <s v="LIVRET A"/>
    <n v="2.3730000000000002"/>
    <s v="V"/>
    <s v="LIVRET A"/>
    <n v="3.38"/>
    <s v="A-1"/>
    <m/>
    <n v="4997.82"/>
    <n v="663.95"/>
  </r>
  <r>
    <x v="0"/>
    <x v="44"/>
    <n v="2009"/>
    <s v="X Produits CDC"/>
    <s v="RUE DE ROME ACQ AMEL 2"/>
    <s v="CDC"/>
    <n v="323158"/>
    <n v="267657.64"/>
    <n v="20.75"/>
    <s v="A"/>
    <s v="V"/>
    <s v="LIVRET A"/>
    <n v="2.371"/>
    <s v="V"/>
    <s v="LIVRET A"/>
    <n v="3.38"/>
    <s v="A-1"/>
    <m/>
    <n v="9285.3700000000008"/>
    <n v="7057.59"/>
  </r>
  <r>
    <x v="0"/>
    <x v="44"/>
    <n v="2009"/>
    <s v="P"/>
    <s v="GRAWITZ ACQ AMEL 11 LO"/>
    <s v="CDC"/>
    <n v="393651"/>
    <n v="344042.88"/>
    <n v="30.42"/>
    <s v="A"/>
    <s v="V"/>
    <s v="LIVRET A"/>
    <n v="1.8779999999999999"/>
    <s v="V"/>
    <s v="LIVRET A"/>
    <n v="2.85"/>
    <s v="A-1"/>
    <m/>
    <n v="9970"/>
    <n v="5781.57"/>
  </r>
  <r>
    <x v="0"/>
    <x v="44"/>
    <n v="2011"/>
    <s v="X Produits CDC"/>
    <s v="MAISON RELAIS LE MARABOUT"/>
    <s v="CDC"/>
    <n v="293957"/>
    <n v="281286.43"/>
    <n v="34.33"/>
    <s v="A"/>
    <s v="V"/>
    <s v="LIVRET A"/>
    <n v="2.048"/>
    <s v="V"/>
    <s v="LIVRET A"/>
    <n v="2.0499999999999998"/>
    <s v="A-1"/>
    <m/>
    <n v="5860.67"/>
    <n v="4599.7700000000004"/>
  </r>
  <r>
    <x v="0"/>
    <x v="44"/>
    <n v="2011"/>
    <s v="X Produits CDC"/>
    <s v="MAISON RELAIS CLAIRE LACO"/>
    <s v="CDC"/>
    <n v="681273"/>
    <n v="642072.75"/>
    <n v="34.33"/>
    <s v="A"/>
    <s v="V"/>
    <s v="LIVRET A"/>
    <n v="2.048"/>
    <s v="V"/>
    <s v="LIVRET A"/>
    <n v="2.0499999999999998"/>
    <s v="A-1"/>
    <m/>
    <n v="13418.09"/>
    <n v="12468.07"/>
  </r>
  <r>
    <x v="0"/>
    <x v="44"/>
    <n v="1996"/>
    <s v="X Produits CDC"/>
    <s v="MADRAGUE VILLE 30_x000a_tse Ma"/>
    <s v="CDC"/>
    <n v="22582.73"/>
    <n v="9844.75"/>
    <n v="9.83"/>
    <s v="A"/>
    <s v="V"/>
    <s v="LIVRET A"/>
    <n v="4.1760000000000002"/>
    <s v="V"/>
    <s v="LIVRET A"/>
    <n v="3.05"/>
    <s v="A-1"/>
    <m/>
    <n v="326"/>
    <n v="843.9"/>
  </r>
  <r>
    <x v="0"/>
    <x v="44"/>
    <n v="1993"/>
    <s v="X Produits CDC"/>
    <s v="ACQ AMEL 5 LOGTS 6 RUE D"/>
    <s v="CDC"/>
    <n v="178122.19"/>
    <n v="66443.16"/>
    <n v="6.08"/>
    <s v="A"/>
    <s v="V"/>
    <s v="LIVRET A"/>
    <n v="5.3109999999999999"/>
    <s v="V"/>
    <s v="LIVRET A"/>
    <n v="3.55"/>
    <s v="A-1"/>
    <m/>
    <n v="2654.26"/>
    <n v="8324.5"/>
  </r>
  <r>
    <x v="0"/>
    <x v="44"/>
    <n v="1995"/>
    <s v="X Produits CDC"/>
    <s v="SEON 44 chemin du Passet"/>
    <s v="CDC"/>
    <n v="2966094.24"/>
    <n v="1393135.93"/>
    <n v="9.33"/>
    <s v="A"/>
    <s v="V"/>
    <s v="LIVRET A"/>
    <n v="4.7080000000000002"/>
    <s v="V"/>
    <s v="LIVRET A"/>
    <n v="3.55"/>
    <s v="A-1"/>
    <m/>
    <n v="53583.92"/>
    <n v="116270.24"/>
  </r>
  <r>
    <x v="0"/>
    <x v="44"/>
    <n v="1993"/>
    <s v="X Produits CDC"/>
    <s v="ACQ INSER 2 LOGTS 70 R"/>
    <s v="CDC"/>
    <n v="22227.37"/>
    <n v="7879.73"/>
    <n v="6.83"/>
    <s v="A"/>
    <s v="V"/>
    <s v="LIVRET A"/>
    <n v="4.7089999999999996"/>
    <s v="V"/>
    <s v="LIVRET A"/>
    <n v="3.55"/>
    <s v="A-1"/>
    <m/>
    <n v="314.77999999999997"/>
    <n v="987.23"/>
  </r>
  <r>
    <x v="0"/>
    <x v="44"/>
    <n v="1992"/>
    <s v="X Produits CDC"/>
    <s v="ACQ AMEL 1 LOGT 52 TSE MA"/>
    <s v="CDC"/>
    <n v="24717.78"/>
    <n v="8239.26"/>
    <n v="5.25"/>
    <s v="A"/>
    <s v="V"/>
    <s v="LIVRET A"/>
    <n v="5.3550000000000004"/>
    <s v="V"/>
    <s v="LIVRET A"/>
    <n v="3.55"/>
    <s v="A-1"/>
    <m/>
    <n v="335.95"/>
    <n v="1224.3599999999999"/>
  </r>
  <r>
    <x v="0"/>
    <x v="44"/>
    <n v="1994"/>
    <s v="X Produits CDC"/>
    <s v="ACQ AMEL 18 LOGTS 56 R"/>
    <s v="CDC"/>
    <n v="300517.87"/>
    <n v="117333.32"/>
    <n v="7.58"/>
    <s v="A"/>
    <s v="V"/>
    <s v="LIVRET A"/>
    <n v="4.282"/>
    <s v="V"/>
    <s v="LIVRET A"/>
    <n v="3.55"/>
    <s v="A-1"/>
    <m/>
    <n v="4614.49"/>
    <n v="12652.2"/>
  </r>
  <r>
    <x v="0"/>
    <x v="44"/>
    <n v="1995"/>
    <s v="X Produits CDC"/>
    <s v="MOUTON 18 boulevard Mout"/>
    <s v="CDC"/>
    <n v="2563832.17"/>
    <n v="1281091.01"/>
    <n v="10"/>
    <s v="A"/>
    <s v="V"/>
    <s v="LIVRET A"/>
    <n v="4.5640000000000001"/>
    <s v="V"/>
    <s v="LIVRET A"/>
    <n v="3.55"/>
    <s v="A-1"/>
    <m/>
    <n v="48872.68"/>
    <n v="95604.22"/>
  </r>
  <r>
    <x v="0"/>
    <x v="44"/>
    <n v="1996"/>
    <s v="P"/>
    <s v="Acq insertion de 3 logeme"/>
    <s v="CIL U"/>
    <n v="71807.149999999994"/>
    <n v="19167.46"/>
    <n v="5"/>
    <s v="A"/>
    <s v="F"/>
    <s v="FIXE"/>
    <n v="1.9850000000000001"/>
    <s v="F"/>
    <s v="FIXE"/>
    <n v="2"/>
    <s v="A-1"/>
    <m/>
    <n v="455.57"/>
    <n v="3610.97"/>
  </r>
  <r>
    <x v="0"/>
    <x v="44"/>
    <n v="1996"/>
    <s v="X Produits CDC"/>
    <s v="Acq insertion de 4 logeme"/>
    <s v="CDC"/>
    <n v="16888.2"/>
    <n v="6898.75"/>
    <n v="9.42"/>
    <s v="A"/>
    <s v="V"/>
    <s v="LIVRET A"/>
    <n v="4.1740000000000004"/>
    <s v="V"/>
    <s v="LIVRET A"/>
    <n v="3.05"/>
    <s v="A-1"/>
    <m/>
    <n v="229.06"/>
    <n v="611.46"/>
  </r>
  <r>
    <x v="0"/>
    <x v="44"/>
    <n v="2011"/>
    <s v="X Produits CDC"/>
    <s v="RUE DE L ACADEMIE ACQ A"/>
    <s v="CDC"/>
    <n v="285477"/>
    <n v="287378.96999999997"/>
    <n v="34.67"/>
    <s v="A"/>
    <s v="V"/>
    <s v="LIVRET A"/>
    <n v="3.0859999999999999"/>
    <s v="V"/>
    <s v="LIVRET A"/>
    <n v="3.35"/>
    <s v="A-1"/>
    <m/>
    <n v="9755.01"/>
    <n v="3815.38"/>
  </r>
  <r>
    <x v="0"/>
    <x v="44"/>
    <n v="1987"/>
    <s v="X Produits CDC"/>
    <s v="ACQ AMEL 5 LOGTS.164 RUE"/>
    <s v="CDC"/>
    <n v="97849.4"/>
    <n v="15923.25"/>
    <n v="2.92"/>
    <s v="A"/>
    <s v="V"/>
    <s v="LIVRET A"/>
    <n v="4.2009999999999996"/>
    <s v="V"/>
    <s v="LIVRET A"/>
    <n v="2.7120000000000002"/>
    <s v="A-1"/>
    <m/>
    <n v="1198.08"/>
    <n v="4901.22"/>
  </r>
  <r>
    <x v="0"/>
    <x v="44"/>
    <n v="1996"/>
    <s v="X Produits CDC"/>
    <s v="Acq insertion de 11 logem"/>
    <s v="CDC"/>
    <n v="115960.19"/>
    <n v="57869.83"/>
    <n v="9.42"/>
    <s v="A"/>
    <s v="V"/>
    <s v="LIVRET A"/>
    <n v="4.2270000000000003"/>
    <s v="V"/>
    <s v="LIVRET A"/>
    <n v="4.3"/>
    <s v="A-1"/>
    <m/>
    <n v="2676.49"/>
    <n v="4374.1899999999996"/>
  </r>
  <r>
    <x v="0"/>
    <x v="44"/>
    <n v="2001"/>
    <s v="X Produits CDC"/>
    <s v="CITE BASSENS RECONSTRUCTI"/>
    <s v="CDC"/>
    <n v="477578.1"/>
    <n v="375240.55"/>
    <n v="32.92"/>
    <s v="A"/>
    <s v="V"/>
    <s v="LIVRET A"/>
    <n v="2.992"/>
    <s v="V"/>
    <s v="LIVRET A"/>
    <n v="2.25"/>
    <s v="A-1"/>
    <m/>
    <n v="8614.31"/>
    <n v="7617.55"/>
  </r>
  <r>
    <x v="0"/>
    <x v="44"/>
    <n v="2016"/>
    <s v="X Produits CDC"/>
    <s v="133 LIBERATION ACQ AME"/>
    <s v="CDC"/>
    <n v="116843"/>
    <n v="112818.25"/>
    <n v="37.25"/>
    <s v="A"/>
    <s v="V"/>
    <s v="LIVRET A"/>
    <n v="1.86"/>
    <s v="V"/>
    <s v="LIVRET A"/>
    <n v="1.86"/>
    <s v="A-1"/>
    <m/>
    <n v="2136.19"/>
    <n v="2030.92"/>
  </r>
  <r>
    <x v="0"/>
    <x v="44"/>
    <n v="2013"/>
    <s v="X Produits CDC"/>
    <s v="PRESSENSE ACQUISITION D"/>
    <s v="CDC"/>
    <n v="912815"/>
    <n v="792124.72"/>
    <n v="19.079999999999998"/>
    <s v="A"/>
    <s v="V"/>
    <s v="LIVRET A"/>
    <n v="3.03"/>
    <s v="V"/>
    <s v="LIVRET A"/>
    <n v="3.03"/>
    <s v="A-1"/>
    <m/>
    <n v="24792.32"/>
    <n v="26103.82"/>
  </r>
  <r>
    <x v="0"/>
    <x v="44"/>
    <n v="2010"/>
    <s v="P"/>
    <s v="LAROUSSE ESPERANCE CONS"/>
    <s v="CEP"/>
    <n v="800000"/>
    <n v="561669.73"/>
    <n v="11"/>
    <s v="A"/>
    <s v="F"/>
    <s v="FIXE"/>
    <n v="5.1660000000000004"/>
    <s v="F"/>
    <s v="FIXE"/>
    <n v="4.75"/>
    <s v="A-1"/>
    <m/>
    <n v="28465.88"/>
    <n v="34374.5"/>
  </r>
  <r>
    <x v="0"/>
    <x v="44"/>
    <n v="2014"/>
    <s v="X Produits CDC"/>
    <s v="BELLEVUE B ACQ AMEL 18 LO"/>
    <s v="CDC"/>
    <n v="181287.7"/>
    <n v="171241.96"/>
    <n v="36"/>
    <s v="A"/>
    <s v="V"/>
    <s v="LIVRET A"/>
    <n v="1.617"/>
    <s v="V"/>
    <s v="LIVRET A"/>
    <n v="1.6"/>
    <s v="A-1"/>
    <m/>
    <n v="2833.42"/>
    <n v="3401.87"/>
  </r>
  <r>
    <x v="0"/>
    <x v="44"/>
    <n v="2013"/>
    <s v="X Produits CDC"/>
    <s v="NATIONAL PEX Acq_x000a_am eli"/>
    <s v="CDC"/>
    <n v="272757"/>
    <n v="247935.04"/>
    <n v="34.67"/>
    <s v="A"/>
    <s v="V"/>
    <s v="LIVRET A"/>
    <n v="1.05"/>
    <s v="V"/>
    <s v="LIVRET A"/>
    <n v="1.05"/>
    <s v="A-1"/>
    <m/>
    <n v="2657.35"/>
    <n v="5145.8900000000003"/>
  </r>
  <r>
    <x v="0"/>
    <x v="44"/>
    <n v="2010"/>
    <s v="P"/>
    <s v="RUE THUBANEAU ACQ AMEL"/>
    <s v="CA"/>
    <n v="511339"/>
    <n v="470075.41"/>
    <n v="41.67"/>
    <s v="A"/>
    <s v="V"/>
    <s v="LIVRET A"/>
    <n v="3.145"/>
    <s v="V"/>
    <s v="LIVRET A"/>
    <n v="3.16"/>
    <s v="A-1"/>
    <m/>
    <n v="15034.2"/>
    <n v="5690.38"/>
  </r>
  <r>
    <x v="0"/>
    <x v="44"/>
    <n v="2007"/>
    <s v="X Produits CDC"/>
    <s v="RUE DU BAIGNOIR ACQ AME"/>
    <s v="CDC"/>
    <n v="264810"/>
    <n v="144289.79"/>
    <n v="8.08"/>
    <s v="A"/>
    <s v="V"/>
    <s v="LIVRET A"/>
    <n v="3.9049999999999998"/>
    <s v="V"/>
    <s v="LIVRET A"/>
    <n v="3.75"/>
    <s v="A-1"/>
    <m/>
    <n v="5908.75"/>
    <n v="13276.76"/>
  </r>
  <r>
    <x v="0"/>
    <x v="44"/>
    <n v="2017"/>
    <s v="X Produits CDC"/>
    <s v="AUBAGNE Acq am e de 5"/>
    <s v="CDC"/>
    <n v="264122"/>
    <n v="259068.7"/>
    <n v="38.92"/>
    <s v="A"/>
    <s v="V"/>
    <s v="LIVRET A"/>
    <n v="1.37"/>
    <s v="V"/>
    <s v="LIVRET A"/>
    <n v="1.35"/>
    <s v="A-1"/>
    <m/>
    <n v="3565.65"/>
    <n v="5053.3"/>
  </r>
  <r>
    <x v="0"/>
    <x v="44"/>
    <n v="2008"/>
    <s v="X Produits CDC"/>
    <s v="KLEBER CONST 52 LOGTS P"/>
    <s v="CDC"/>
    <n v="4665149"/>
    <n v="4171783.92"/>
    <n v="31.25"/>
    <s v="A"/>
    <s v="V"/>
    <s v="LIVRET A"/>
    <n v="1.85"/>
    <s v="V"/>
    <s v="LIVRET A"/>
    <n v="2.85"/>
    <s v="A-1"/>
    <m/>
    <n v="121155.93"/>
    <n v="79301.179999999993"/>
  </r>
  <r>
    <x v="0"/>
    <x v="44"/>
    <n v="2008"/>
    <s v="X Produits CDC"/>
    <s v="KLEBER CONST 52 LOGTS P"/>
    <s v="CDC"/>
    <n v="589261"/>
    <n v="550755.52"/>
    <n v="41.25"/>
    <s v="A"/>
    <s v="V"/>
    <s v="LIVRET A"/>
    <n v="4.9569999999999999"/>
    <s v="V"/>
    <s v="LIVRET A"/>
    <n v="2.85"/>
    <s v="A-1"/>
    <m/>
    <n v="15889.4"/>
    <n v="6767.22"/>
  </r>
  <r>
    <x v="0"/>
    <x v="44"/>
    <n v="1993"/>
    <s v="X Produits CDC"/>
    <s v="ACQ AMEL 8 LOGTS 3_x000a_5 RU"/>
    <s v="CDC"/>
    <n v="283380.15999999997"/>
    <n v="107361.74"/>
    <n v="6"/>
    <s v="A"/>
    <s v="V"/>
    <s v="LIVRET A"/>
    <n v="5.4340000000000002"/>
    <s v="V"/>
    <s v="LIVRET A"/>
    <n v="3.55"/>
    <s v="A-1"/>
    <m/>
    <n v="4288.8500000000004"/>
    <n v="13451.1"/>
  </r>
  <r>
    <x v="0"/>
    <x v="44"/>
    <n v="1994"/>
    <s v="X Produits CDC"/>
    <s v="STRASBOURG 8 place de St"/>
    <s v="CDC"/>
    <n v="29141.7"/>
    <n v="11378"/>
    <n v="7.92"/>
    <s v="A"/>
    <s v="V"/>
    <s v="LIVRET A"/>
    <n v="4.9349999999999996"/>
    <s v="V"/>
    <s v="LIVRET A"/>
    <n v="3.55"/>
    <s v="A-1"/>
    <m/>
    <n v="447.48"/>
    <n v="1226.9000000000001"/>
  </r>
  <r>
    <x v="0"/>
    <x v="44"/>
    <n v="1992"/>
    <s v="X Produits CDC"/>
    <s v="ACQ AMEL 18 LOGTS.RUE ROU"/>
    <s v="CDC"/>
    <n v="508963.39"/>
    <n v="170809.81"/>
    <n v="5.67"/>
    <s v="A"/>
    <s v="V"/>
    <s v="LIVRET A"/>
    <n v="5.008"/>
    <s v="V"/>
    <s v="LIVRET A"/>
    <n v="3.55"/>
    <s v="A-1"/>
    <m/>
    <n v="6964.82"/>
    <n v="25382.35"/>
  </r>
  <r>
    <x v="0"/>
    <x v="44"/>
    <n v="1992"/>
    <s v="X Produits CDC"/>
    <s v="CONST 18 LOGTS RUE BANDIN"/>
    <s v="CDC"/>
    <n v="544700.34"/>
    <n v="166272.76999999999"/>
    <n v="5.67"/>
    <s v="A"/>
    <s v="V"/>
    <s v="LIVRET A"/>
    <n v="4.9630000000000001"/>
    <s v="V"/>
    <s v="LIVRET A"/>
    <n v="3.55"/>
    <s v="A-1"/>
    <m/>
    <n v="6779.82"/>
    <n v="24708.14"/>
  </r>
  <r>
    <x v="0"/>
    <x v="44"/>
    <n v="1992"/>
    <s v="X Produits CDC"/>
    <s v="ACQ AMEL 76 LOGTS PLA C.A"/>
    <s v="CDC"/>
    <n v="2139620.58"/>
    <n v="712096.59"/>
    <n v="5.92"/>
    <s v="A"/>
    <s v="V"/>
    <s v="LIVRET A"/>
    <n v="5.1360000000000001"/>
    <s v="V"/>
    <s v="LIVRET A"/>
    <n v="3.55"/>
    <s v="A-1"/>
    <m/>
    <n v="29035.96"/>
    <n v="105817.57"/>
  </r>
  <r>
    <x v="0"/>
    <x v="44"/>
    <n v="1993"/>
    <s v="X Produits CDC"/>
    <s v="CH DU PASSET ACQ AMEL 2"/>
    <s v="CDC"/>
    <n v="111113.69"/>
    <n v="40056.620000000003"/>
    <n v="6.08"/>
    <s v="A"/>
    <s v="V"/>
    <s v="LIVRET A"/>
    <n v="5.0010000000000003"/>
    <s v="V"/>
    <s v="LIVRET A"/>
    <n v="3.55"/>
    <s v="A-1"/>
    <m/>
    <n v="1600.17"/>
    <n v="5018.6000000000004"/>
  </r>
  <r>
    <x v="0"/>
    <x v="44"/>
    <n v="1994"/>
    <s v="X Produits CDC"/>
    <s v="ITALIE 78 rue d Italie 6"/>
    <s v="CDC"/>
    <n v="18161.25"/>
    <n v="7108.27"/>
    <n v="7.5"/>
    <s v="A"/>
    <s v="V"/>
    <s v="LIVRET A"/>
    <n v="4.556"/>
    <s v="V"/>
    <s v="LIVRET A"/>
    <n v="3.55"/>
    <s v="A-1"/>
    <m/>
    <n v="279.56"/>
    <n v="766.49"/>
  </r>
  <r>
    <x v="0"/>
    <x v="44"/>
    <n v="1994"/>
    <s v="X Produits CDC"/>
    <s v="OLIVIER 9 rue de l Olivi"/>
    <s v="CDC"/>
    <n v="22445.83"/>
    <n v="8785.25"/>
    <n v="7.5"/>
    <s v="A"/>
    <s v="V"/>
    <s v="LIVRET A"/>
    <n v="4.556"/>
    <s v="V"/>
    <s v="LIVRET A"/>
    <n v="3.55"/>
    <s v="A-1"/>
    <m/>
    <n v="345.5"/>
    <n v="947.33"/>
  </r>
  <r>
    <x v="0"/>
    <x v="44"/>
    <n v="1995"/>
    <s v="X Produits CDC"/>
    <s v="THUBANEAU 33 rue_x000a_Thubane"/>
    <s v="CDC"/>
    <n v="391487.75"/>
    <n v="165732.35"/>
    <n v="8.67"/>
    <s v="A"/>
    <s v="V"/>
    <s v="LIVRET A"/>
    <n v="4.4459999999999997"/>
    <s v="V"/>
    <s v="LIVRET A"/>
    <n v="3.55"/>
    <s v="A-1"/>
    <m/>
    <n v="6438.19"/>
    <n v="15625.07"/>
  </r>
  <r>
    <x v="0"/>
    <x v="44"/>
    <n v="1995"/>
    <s v="X Produits CDC"/>
    <s v="CASANOVA 110 bd_x000a_Daniele"/>
    <s v="CDC"/>
    <n v="11734.15"/>
    <n v="4433.49"/>
    <n v="8.75"/>
    <s v="A"/>
    <s v="V"/>
    <s v="LIVRET A"/>
    <n v="4.3070000000000004"/>
    <s v="V"/>
    <s v="LIVRET A"/>
    <n v="3.05"/>
    <s v="A-1"/>
    <m/>
    <n v="148.68"/>
    <n v="441.15"/>
  </r>
  <r>
    <x v="0"/>
    <x v="44"/>
    <n v="2002"/>
    <s v="X Produits CDC"/>
    <s v="BELLEVUE ACQ AMELIORATI"/>
    <s v="CDC"/>
    <n v="527816.61"/>
    <n v="356120.48"/>
    <n v="18.920000000000002"/>
    <s v="A"/>
    <s v="V"/>
    <s v="LIVRET A"/>
    <n v="2.9889999999999999"/>
    <s v="V"/>
    <s v="LIVRET A"/>
    <n v="2.25"/>
    <s v="A-1"/>
    <m/>
    <n v="8347.81"/>
    <n v="14893.26"/>
  </r>
  <r>
    <x v="0"/>
    <x v="45"/>
    <n v="2012"/>
    <s v="X Produits CDC"/>
    <s v="LA PAQUERIE ACQ VEFA ET R"/>
    <s v="CDC"/>
    <n v="2633894.4500000002"/>
    <n v="2294065.3199999998"/>
    <n v="23.58"/>
    <s v="A"/>
    <s v="V"/>
    <s v="LIVRET A"/>
    <n v="3.38"/>
    <s v="V"/>
    <s v="LIVRET A"/>
    <n v="3.38"/>
    <s v="A-1"/>
    <m/>
    <n v="79616.320000000007"/>
    <n v="61447.06"/>
  </r>
  <r>
    <x v="0"/>
    <x v="45"/>
    <n v="2011"/>
    <s v="X Produits CDC"/>
    <s v="VALNATUREAL ACQ EN VEFA"/>
    <s v="CDC"/>
    <n v="249176.95"/>
    <n v="229513.51"/>
    <n v="42.33"/>
    <s v="A"/>
    <s v="V"/>
    <s v="LIVRET A"/>
    <n v="1.794"/>
    <s v="V"/>
    <s v="LIVRET A"/>
    <n v="2.0499999999999998"/>
    <s v="A-1"/>
    <m/>
    <n v="4765.4399999999996"/>
    <n v="2947.14"/>
  </r>
  <r>
    <x v="0"/>
    <x v="45"/>
    <n v="2010"/>
    <s v="X Produits CDC"/>
    <s v="COEUR LONGCHAMP CONST 1"/>
    <s v="CDC"/>
    <n v="126781.6"/>
    <n v="121135.43"/>
    <n v="41.33"/>
    <s v="A"/>
    <s v="V"/>
    <s v="LIVRET A"/>
    <n v="1.762"/>
    <s v="V"/>
    <s v="LIVRET A"/>
    <n v="2.0499999999999998"/>
    <s v="A-1"/>
    <m/>
    <n v="2505.34"/>
    <n v="1076.27"/>
  </r>
  <r>
    <x v="0"/>
    <x v="45"/>
    <n v="2010"/>
    <s v="X Produits CDC"/>
    <s v="MARISTELLA ACQ 7 LOGTS"/>
    <s v="CDC"/>
    <n v="369013.7"/>
    <n v="328106.53999999998"/>
    <n v="31.33"/>
    <s v="A"/>
    <s v="V"/>
    <s v="LIVRET A"/>
    <n v="1.752"/>
    <s v="V"/>
    <s v="LIVRET A"/>
    <n v="2.0499999999999998"/>
    <s v="A-1"/>
    <m/>
    <n v="6834.65"/>
    <n v="5290.76"/>
  </r>
  <r>
    <x v="0"/>
    <x v="45"/>
    <n v="2017"/>
    <s v="X Produits CDC"/>
    <s v="DOMAINE D HYPPONE ST JU"/>
    <s v="CDC"/>
    <n v="106175.85"/>
    <n v="105441.08"/>
    <n v="58.17"/>
    <s v="A"/>
    <s v="V"/>
    <s v="LIVRET A"/>
    <n v="1.6539999999999999"/>
    <s v="V"/>
    <s v="LIVRET A"/>
    <n v="1.63"/>
    <s v="A-1"/>
    <m/>
    <n v="1730.67"/>
    <n v="734.77"/>
  </r>
  <r>
    <x v="0"/>
    <x v="45"/>
    <n v="2011"/>
    <s v="X Produits CDC"/>
    <s v="TERRA VERDE VEFA DE 44"/>
    <s v="CDC"/>
    <n v="79901.25"/>
    <n v="72965.48"/>
    <n v="42.75"/>
    <s v="A"/>
    <s v="V"/>
    <s v="LIVRET A"/>
    <n v="2.048"/>
    <s v="V"/>
    <s v="LIVRET A"/>
    <n v="2.0499999999999998"/>
    <s v="A-1"/>
    <m/>
    <n v="1517.36"/>
    <n v="1052.1500000000001"/>
  </r>
  <r>
    <x v="0"/>
    <x v="45"/>
    <n v="2011"/>
    <s v="X Produits CDC"/>
    <s v="VALNATUREAL ACQ EN VEFA"/>
    <s v="CDC"/>
    <n v="1566225.65"/>
    <n v="1386419.74"/>
    <n v="32.33"/>
    <s v="A"/>
    <s v="V"/>
    <s v="LIVRET A"/>
    <n v="1.7929999999999999"/>
    <s v="V"/>
    <s v="LIVRET A"/>
    <n v="2.0499999999999998"/>
    <s v="A-1"/>
    <m/>
    <n v="28977.31"/>
    <n v="27107.48"/>
  </r>
  <r>
    <x v="0"/>
    <x v="45"/>
    <n v="2015"/>
    <s v="X Produits CDC"/>
    <s v="LOUBON CONSTRUCTION 37"/>
    <s v="CDC"/>
    <n v="848182.5"/>
    <n v="801539.4"/>
    <n v="36.25"/>
    <s v="A"/>
    <s v="V"/>
    <s v="LIVRET A"/>
    <n v="1.6"/>
    <s v="V"/>
    <s v="LIVRET A"/>
    <n v="1.6"/>
    <s v="A-1"/>
    <m/>
    <n v="13077.35"/>
    <n v="15795.14"/>
  </r>
  <r>
    <x v="0"/>
    <x v="45"/>
    <n v="2015"/>
    <s v="X Produits CDC"/>
    <s v="LOUBON CONSTRUCTION 37"/>
    <s v="CDC"/>
    <n v="273312.05"/>
    <n v="255697.4"/>
    <n v="36.25"/>
    <s v="A"/>
    <s v="V"/>
    <s v="LIVRET A"/>
    <n v="0.8"/>
    <s v="V"/>
    <s v="LIVRET A"/>
    <n v="0.8"/>
    <s v="A-1"/>
    <m/>
    <n v="2092.9299999999998"/>
    <n v="5918.4"/>
  </r>
  <r>
    <x v="0"/>
    <x v="45"/>
    <n v="2010"/>
    <s v="X Produits CDC"/>
    <s v="COEUR LONGCHAMP ACQ 23"/>
    <s v="CDC"/>
    <n v="240461.1"/>
    <n v="236439.1"/>
    <n v="41.33"/>
    <s v="A"/>
    <s v="V"/>
    <s v="LIVRET A"/>
    <n v="3.081"/>
    <s v="V"/>
    <s v="LIVRET A"/>
    <n v="3.38"/>
    <s v="A-1"/>
    <m/>
    <n v="8023.49"/>
    <n v="942.26"/>
  </r>
  <r>
    <x v="0"/>
    <x v="45"/>
    <n v="2010"/>
    <s v="X Produits CDC"/>
    <s v="COEUR LONGCHAMP CONST 2"/>
    <s v="CDC"/>
    <n v="286200.2"/>
    <n v="278467.15000000002"/>
    <n v="41.33"/>
    <s v="A"/>
    <s v="V"/>
    <s v="LIVRET A"/>
    <n v="2.556"/>
    <s v="V"/>
    <s v="LIVRET A"/>
    <n v="2.85"/>
    <s v="A-1"/>
    <m/>
    <n v="7982.26"/>
    <n v="1612.18"/>
  </r>
  <r>
    <x v="0"/>
    <x v="45"/>
    <n v="2018"/>
    <s v="X Produits CDC"/>
    <s v="ST GABRIEL acq en VEFA"/>
    <s v="CDC"/>
    <n v="395291.6"/>
    <n v="395291.6"/>
    <n v="49"/>
    <s v="A"/>
    <s v="V"/>
    <s v="LIVRET A"/>
    <n v="1.35"/>
    <s v="V"/>
    <s v="LIVRET A"/>
    <n v="1.35"/>
    <s v="A-1"/>
    <m/>
    <n v="0"/>
    <n v="0"/>
  </r>
  <r>
    <x v="0"/>
    <x v="45"/>
    <n v="2017"/>
    <s v="X Produits CDC"/>
    <s v="CLAUDE MONET Acq_x000a_en VEF"/>
    <s v="CDC"/>
    <n v="443298.9"/>
    <n v="436696.33"/>
    <n v="58.5"/>
    <s v="A"/>
    <s v="V"/>
    <s v="LIVRET A"/>
    <n v="1.1870000000000001"/>
    <s v="V"/>
    <s v="LIVRET A"/>
    <n v="1.17"/>
    <s v="A-1"/>
    <m/>
    <n v="5186.6000000000004"/>
    <n v="6602.57"/>
  </r>
  <r>
    <x v="0"/>
    <x v="45"/>
    <n v="2011"/>
    <s v="X Produits CDC"/>
    <s v="VALNATUREAL ACQ EN VEFA"/>
    <s v="CDC"/>
    <n v="1412489.1"/>
    <n v="718855.89"/>
    <n v="42.33"/>
    <s v="A"/>
    <s v="V"/>
    <s v="LIVRET A"/>
    <n v="2.5910000000000002"/>
    <s v="V"/>
    <s v="LIVRET A"/>
    <n v="2.85"/>
    <s v="A-1"/>
    <m/>
    <n v="20694.580000000002"/>
    <n v="7269.66"/>
  </r>
  <r>
    <x v="0"/>
    <x v="45"/>
    <n v="2017"/>
    <s v="X Produits CDC"/>
    <s v="DOMAINE D HYPPONE ST JU"/>
    <s v="CDC"/>
    <n v="308044"/>
    <n v="308044"/>
    <n v="60.17"/>
    <s v="A"/>
    <s v="V"/>
    <s v="LIVRET A"/>
    <n v="1.6539999999999999"/>
    <s v="V"/>
    <s v="LIVRET A"/>
    <n v="1.63"/>
    <s v="A-1"/>
    <m/>
    <n v="5091.43"/>
    <n v="0"/>
  </r>
  <r>
    <x v="0"/>
    <x v="45"/>
    <n v="2012"/>
    <s v="X Produits CDC"/>
    <s v="EHPAD LA PAQUERIE"/>
    <s v="CDC"/>
    <n v="776028"/>
    <n v="735914.65"/>
    <n v="43.5"/>
    <s v="A"/>
    <s v="V"/>
    <s v="LIVRET A"/>
    <n v="3.3780000000000001"/>
    <s v="V"/>
    <s v="LIVRET A"/>
    <n v="3.38"/>
    <s v="A-1"/>
    <m/>
    <n v="25119.07"/>
    <n v="7253.2"/>
  </r>
  <r>
    <x v="0"/>
    <x v="45"/>
    <n v="2010"/>
    <s v="X Produits CDC"/>
    <s v="COEUR LONGCHAMP CONST 1"/>
    <s v="CDC"/>
    <n v="812056.3"/>
    <n v="747126.73"/>
    <n v="31.33"/>
    <s v="A"/>
    <s v="V"/>
    <s v="LIVRET A"/>
    <n v="1.754"/>
    <s v="V"/>
    <s v="LIVRET A"/>
    <n v="2.0499999999999998"/>
    <s v="A-1"/>
    <m/>
    <n v="15563.07"/>
    <n v="12047.52"/>
  </r>
  <r>
    <x v="0"/>
    <x v="45"/>
    <n v="2017"/>
    <s v="X Produits CDC"/>
    <s v="DOMAINE D HYPPONE ST JU"/>
    <s v="CDC"/>
    <n v="877008.55"/>
    <n v="877008.55"/>
    <n v="40.17"/>
    <s v="A"/>
    <s v="V"/>
    <s v="LIVRET A"/>
    <n v="1.887"/>
    <s v="V"/>
    <s v="LIVRET A"/>
    <n v="1.86"/>
    <s v="A-1"/>
    <m/>
    <n v="16541.04"/>
    <n v="0"/>
  </r>
  <r>
    <x v="0"/>
    <x v="45"/>
    <n v="2017"/>
    <s v="X Produits CDC"/>
    <s v="DOMAINE D HYPPONE ST JU"/>
    <s v="CDC"/>
    <n v="247743.1"/>
    <n v="242816.13"/>
    <n v="38.17"/>
    <s v="A"/>
    <s v="V"/>
    <s v="LIVRET A"/>
    <n v="0.55800000000000005"/>
    <s v="V"/>
    <s v="LIVRET A"/>
    <n v="0.55000000000000004"/>
    <s v="A-1"/>
    <m/>
    <n v="1362.59"/>
    <n v="4926.97"/>
  </r>
  <r>
    <x v="0"/>
    <x v="45"/>
    <n v="2011"/>
    <s v="X Produits CDC"/>
    <s v="TERRA VERDE VEFA DE 44"/>
    <s v="CDC"/>
    <n v="179634.95"/>
    <n v="168523.98"/>
    <n v="42.75"/>
    <s v="A"/>
    <s v="V"/>
    <s v="LIVRET A"/>
    <n v="3.347"/>
    <s v="V"/>
    <s v="LIVRET A"/>
    <n v="3.35"/>
    <s v="A-1"/>
    <m/>
    <n v="5704.13"/>
    <n v="1748.41"/>
  </r>
  <r>
    <x v="0"/>
    <x v="45"/>
    <n v="2011"/>
    <s v="X Produits CDC"/>
    <s v="TERRA VERDE VEFA DE 44"/>
    <s v="CDC"/>
    <n v="537044.19999999995"/>
    <n v="471559.39"/>
    <n v="32.75"/>
    <s v="A"/>
    <s v="V"/>
    <s v="LIVRET A"/>
    <n v="2.048"/>
    <s v="V"/>
    <s v="LIVRET A"/>
    <n v="2.0499999999999998"/>
    <s v="A-1"/>
    <m/>
    <n v="9870.61"/>
    <n v="9934"/>
  </r>
  <r>
    <x v="0"/>
    <x v="45"/>
    <n v="2017"/>
    <s v="X Produits CDC"/>
    <s v="CLAUDE MONET Acq_x000a_en VEF"/>
    <s v="CDC"/>
    <n v="305587.7"/>
    <n v="299510.34999999998"/>
    <n v="38.5"/>
    <s v="A"/>
    <s v="V"/>
    <s v="LIVRET A"/>
    <n v="0.55800000000000005"/>
    <s v="V"/>
    <s v="LIVRET A"/>
    <n v="0.55000000000000004"/>
    <s v="A-1"/>
    <m/>
    <n v="1680.73"/>
    <n v="6077.35"/>
  </r>
  <r>
    <x v="0"/>
    <x v="45"/>
    <n v="2015"/>
    <s v="X Produits CDC"/>
    <s v="LOUBON CONSTRUCTION 37"/>
    <s v="CDC"/>
    <n v="94402"/>
    <n v="89735.93"/>
    <n v="46.25"/>
    <s v="A"/>
    <s v="V"/>
    <s v="LIVRET A"/>
    <n v="0.8"/>
    <s v="V"/>
    <s v="LIVRET A"/>
    <n v="0.8"/>
    <s v="A-1"/>
    <m/>
    <n v="730.43"/>
    <n v="1567.77"/>
  </r>
  <r>
    <x v="0"/>
    <x v="45"/>
    <n v="2010"/>
    <s v="X Produits CDC"/>
    <s v="COEUR LONGCHAMP CONST 2"/>
    <s v="CDC"/>
    <n v="1757105.35"/>
    <n v="1648050.45"/>
    <n v="31.33"/>
    <s v="A"/>
    <s v="V"/>
    <s v="LIVRET A"/>
    <n v="2.548"/>
    <s v="V"/>
    <s v="LIVRET A"/>
    <n v="2.85"/>
    <s v="A-1"/>
    <m/>
    <n v="47571.68"/>
    <n v="21131.200000000001"/>
  </r>
  <r>
    <x v="0"/>
    <x v="45"/>
    <n v="2011"/>
    <s v="X Produits CDC"/>
    <s v="TERRA VERDE VEFA DE 44"/>
    <s v="CDC"/>
    <n v="225015.45"/>
    <n v="203466.45"/>
    <n v="32.75"/>
    <s v="A"/>
    <s v="V"/>
    <s v="LIVRET A"/>
    <n v="3.2970000000000002"/>
    <s v="V"/>
    <s v="LIVRET A"/>
    <n v="3.3"/>
    <s v="A-1"/>
    <m/>
    <n v="6826.14"/>
    <n v="3386.22"/>
  </r>
  <r>
    <x v="0"/>
    <x v="45"/>
    <n v="2011"/>
    <s v="X Produits CDC"/>
    <s v="TERRA VERDE VEFA DE 44"/>
    <s v="CDC"/>
    <n v="591445.25"/>
    <n v="500507.95"/>
    <n v="22.75"/>
    <s v="A"/>
    <s v="V"/>
    <s v="LIVRET A"/>
    <n v="3.347"/>
    <s v="V"/>
    <s v="LIVRET A"/>
    <n v="3.35"/>
    <s v="A-1"/>
    <m/>
    <n v="17246.39"/>
    <n v="14309.77"/>
  </r>
  <r>
    <x v="0"/>
    <x v="45"/>
    <n v="2011"/>
    <s v="X Produits CDC"/>
    <s v="LES VALNATUREAL ACQ EN"/>
    <s v="CDC"/>
    <n v="6490299.75"/>
    <n v="5862353.5700000003"/>
    <n v="32.33"/>
    <s v="A"/>
    <s v="V"/>
    <s v="LIVRET A"/>
    <n v="2.59"/>
    <s v="V"/>
    <s v="LIVRET A"/>
    <n v="2.85"/>
    <s v="A-1"/>
    <m/>
    <n v="169840.14"/>
    <n v="96949.42"/>
  </r>
  <r>
    <x v="0"/>
    <x v="45"/>
    <n v="2010"/>
    <s v="X Produits CDC"/>
    <s v="MARISTELLA ACQ 14 LOGTS"/>
    <s v="CDC"/>
    <n v="1081456.2"/>
    <n v="986533.92"/>
    <n v="31.33"/>
    <s v="A"/>
    <s v="V"/>
    <s v="LIVRET A"/>
    <n v="2.5449999999999999"/>
    <s v="V"/>
    <s v="LIVRET A"/>
    <n v="2.85"/>
    <s v="A-1"/>
    <m/>
    <n v="28476.720000000001"/>
    <n v="12649.27"/>
  </r>
  <r>
    <x v="0"/>
    <x v="45"/>
    <n v="2018"/>
    <s v="X Produits CDC"/>
    <s v="ST GABRIEL acq en VEFA"/>
    <s v="CDC"/>
    <n v="294971.59999999998"/>
    <n v="294971.59999999998"/>
    <n v="39"/>
    <s v="A"/>
    <s v="V"/>
    <s v="LIVRET A"/>
    <n v="0.55000000000000004"/>
    <s v="V"/>
    <s v="LIVRET A"/>
    <n v="0.55000000000000004"/>
    <s v="A-1"/>
    <m/>
    <n v="0"/>
    <n v="0"/>
  </r>
  <r>
    <x v="0"/>
    <x v="45"/>
    <n v="2010"/>
    <s v="X Produits CDC"/>
    <s v="MARISTELLA ACQ 14 LOGTS"/>
    <s v="CDC"/>
    <n v="176100.1"/>
    <n v="163964.45000000001"/>
    <n v="41.33"/>
    <s v="A"/>
    <s v="V"/>
    <s v="LIVRET A"/>
    <n v="3.5070000000000001"/>
    <s v="V"/>
    <s v="LIVRET A"/>
    <n v="3.51"/>
    <s v="A-1"/>
    <m/>
    <n v="5815.05"/>
    <n v="1706.3"/>
  </r>
  <r>
    <x v="0"/>
    <x v="45"/>
    <n v="2011"/>
    <s v="X Produits CDC"/>
    <s v="TERRA VERDE VEFA DE 44"/>
    <s v="CDC"/>
    <n v="1018274.4"/>
    <n v="911711.96"/>
    <n v="32.75"/>
    <s v="A"/>
    <s v="V"/>
    <s v="LIVRET A"/>
    <n v="2.8479999999999999"/>
    <s v="V"/>
    <s v="LIVRET A"/>
    <n v="2.85"/>
    <s v="A-1"/>
    <m/>
    <n v="26455.07"/>
    <n v="16536.11"/>
  </r>
  <r>
    <x v="0"/>
    <x v="45"/>
    <n v="2011"/>
    <s v="X Produits CDC"/>
    <s v="TERRA VERDE VEFA DE 44"/>
    <s v="CDC"/>
    <n v="164814.65"/>
    <n v="153165.97"/>
    <n v="42.75"/>
    <s v="A"/>
    <s v="V"/>
    <s v="LIVRET A"/>
    <n v="2.8479999999999999"/>
    <s v="V"/>
    <s v="LIVRET A"/>
    <n v="2.85"/>
    <s v="A-1"/>
    <m/>
    <n v="4416.75"/>
    <n v="1807.61"/>
  </r>
  <r>
    <x v="0"/>
    <x v="45"/>
    <n v="2017"/>
    <s v="X Produits CDC"/>
    <s v="CLAUDE MONET Acq_x000a_en VEF"/>
    <s v="CDC"/>
    <n v="410868.7"/>
    <n v="401770.75"/>
    <n v="38.5"/>
    <s v="A"/>
    <s v="V"/>
    <s v="LIVRET A"/>
    <n v="1.37"/>
    <s v="V"/>
    <s v="LIVRET A"/>
    <n v="1.35"/>
    <s v="A-1"/>
    <m/>
    <n v="5546.73"/>
    <n v="9097.9500000000007"/>
  </r>
  <r>
    <x v="0"/>
    <x v="45"/>
    <n v="2010"/>
    <s v="X Produits CDC"/>
    <s v="MARISTELLA ACQ 14 LOGTS"/>
    <s v="CDC"/>
    <n v="144938.20000000001"/>
    <n v="138525.41"/>
    <n v="41.33"/>
    <s v="A"/>
    <s v="V"/>
    <s v="LIVRET A"/>
    <n v="2.5539999999999998"/>
    <s v="V"/>
    <s v="LIVRET A"/>
    <n v="2.85"/>
    <s v="A-1"/>
    <m/>
    <n v="3970.83"/>
    <n v="801.99"/>
  </r>
  <r>
    <x v="0"/>
    <x v="45"/>
    <n v="2017"/>
    <s v="X Produits CDC"/>
    <s v="CLAUDE MONET Acq_x000a_en VEF"/>
    <s v="CDC"/>
    <n v="130966.55"/>
    <n v="129822.84"/>
    <n v="58.5"/>
    <s v="A"/>
    <s v="V"/>
    <s v="LIVRET A"/>
    <n v="1.1870000000000001"/>
    <s v="V"/>
    <s v="LIVRET A"/>
    <n v="1.17"/>
    <s v="A-1"/>
    <m/>
    <n v="1532.31"/>
    <n v="1143.71"/>
  </r>
  <r>
    <x v="0"/>
    <x v="45"/>
    <n v="2015"/>
    <s v="X Produits CDC"/>
    <s v="LOUBON CONSTRUCTION 37"/>
    <s v="CDC"/>
    <n v="512224.35"/>
    <n v="521981.78"/>
    <n v="48.08"/>
    <s v="A"/>
    <s v="V"/>
    <s v="LIVRET A"/>
    <n v="1.5980000000000001"/>
    <s v="V"/>
    <s v="LIVRET A"/>
    <n v="1.6"/>
    <s v="A-1"/>
    <m/>
    <n v="8195.59"/>
    <n v="6764.87"/>
  </r>
  <r>
    <x v="0"/>
    <x v="45"/>
    <n v="2010"/>
    <s v="X Produits CDC"/>
    <s v="COEUR LONGCHAMP ACQ 23"/>
    <s v="CDC"/>
    <n v="824705.2"/>
    <n v="732067.59"/>
    <n v="21.33"/>
    <s v="A"/>
    <s v="V"/>
    <s v="LIVRET A"/>
    <n v="3.06"/>
    <s v="V"/>
    <s v="LIVRET A"/>
    <n v="3.38"/>
    <s v="A-1"/>
    <m/>
    <n v="25345.01"/>
    <n v="17784.82"/>
  </r>
  <r>
    <x v="0"/>
    <x v="45"/>
    <n v="2010"/>
    <s v="X Produits CDC"/>
    <s v="MARISTELLA ACQ 7 LOGTS"/>
    <s v="CDC"/>
    <n v="70308.149999999994"/>
    <n v="65592.53"/>
    <n v="41.33"/>
    <s v="A"/>
    <s v="V"/>
    <s v="LIVRET A"/>
    <n v="1.76"/>
    <s v="V"/>
    <s v="LIVRET A"/>
    <n v="2.0499999999999998"/>
    <s v="A-1"/>
    <m/>
    <n v="1356.59"/>
    <n v="582.78"/>
  </r>
  <r>
    <x v="0"/>
    <x v="45"/>
    <n v="2010"/>
    <s v="X Produits CDC"/>
    <s v="MARISTELLA ACQ 14 LOGTS"/>
    <s v="CDC"/>
    <n v="197607.3"/>
    <n v="180262.8"/>
    <n v="31.33"/>
    <s v="A"/>
    <s v="V"/>
    <s v="LIVRET A"/>
    <n v="2.5449999999999999"/>
    <s v="V"/>
    <s v="LIVRET A"/>
    <n v="2.85"/>
    <s v="A-1"/>
    <m/>
    <n v="5203.3599999999997"/>
    <n v="2311.31"/>
  </r>
  <r>
    <x v="0"/>
    <x v="45"/>
    <n v="2017"/>
    <s v="X Produits CDC"/>
    <s v="DOMAINE D HYPPONE ST JU"/>
    <s v="CDC"/>
    <n v="410770.25"/>
    <n v="410770.25"/>
    <n v="40.17"/>
    <s v="A"/>
    <s v="V"/>
    <s v="LIVRET A"/>
    <n v="1.37"/>
    <s v="V"/>
    <s v="LIVRET A"/>
    <n v="1.35"/>
    <s v="A-1"/>
    <m/>
    <n v="5622.94"/>
    <n v="0"/>
  </r>
  <r>
    <x v="0"/>
    <x v="45"/>
    <n v="2017"/>
    <s v="X Produits CDC"/>
    <s v="DOMAINE D HYPPONE ST JU"/>
    <s v="CDC"/>
    <n v="1043319.2"/>
    <n v="1043319.2"/>
    <n v="60.17"/>
    <s v="A"/>
    <s v="V"/>
    <s v="LIVRET A"/>
    <n v="1.6539999999999999"/>
    <s v="V"/>
    <s v="LIVRET A"/>
    <n v="1.63"/>
    <s v="A-1"/>
    <m/>
    <n v="17244.240000000002"/>
    <n v="0"/>
  </r>
  <r>
    <x v="0"/>
    <x v="45"/>
    <n v="2010"/>
    <s v="X Produits CDC"/>
    <s v="MARISTELLA ACQ 14 LOGTS"/>
    <s v="CDC"/>
    <n v="557944.75"/>
    <n v="458258.41"/>
    <n v="21.33"/>
    <s v="A"/>
    <s v="V"/>
    <s v="LIVRET A"/>
    <n v="3.4060000000000001"/>
    <s v="V"/>
    <s v="LIVRET A"/>
    <n v="3.51"/>
    <s v="A-1"/>
    <m/>
    <n v="16564.990000000002"/>
    <n v="13678.51"/>
  </r>
  <r>
    <x v="0"/>
    <x v="45"/>
    <n v="2018"/>
    <s v="X Produits CDC"/>
    <s v="ST GABRIEL acq en VEFA"/>
    <s v="CDC"/>
    <n v="126416.4"/>
    <n v="126416.4"/>
    <n v="49"/>
    <s v="A"/>
    <s v="V"/>
    <s v="LIVRET A"/>
    <n v="0.55000000000000004"/>
    <s v="V"/>
    <s v="LIVRET A"/>
    <n v="0.55000000000000004"/>
    <s v="A-1"/>
    <m/>
    <n v="0"/>
    <n v="0"/>
  </r>
  <r>
    <x v="0"/>
    <x v="45"/>
    <n v="2018"/>
    <s v="X Produits CDC"/>
    <s v="ST GABRIEL acq en VEFA"/>
    <s v="CDC"/>
    <n v="548238.9"/>
    <n v="548238.9"/>
    <n v="39"/>
    <s v="A"/>
    <s v="V"/>
    <s v="LIVRET A"/>
    <n v="1.35"/>
    <s v="V"/>
    <s v="LIVRET A"/>
    <n v="1.35"/>
    <s v="A-1"/>
    <m/>
    <n v="0"/>
    <n v="0"/>
  </r>
  <r>
    <x v="0"/>
    <x v="46"/>
    <n v="2015"/>
    <s v="X Produits CDC"/>
    <s v="EFFERVESCENCE_x000a_acq en VE"/>
    <s v="CDC"/>
    <n v="1502586.25"/>
    <n v="1415418.04"/>
    <n v="36.92"/>
    <s v="A"/>
    <s v="V"/>
    <s v="LIVRET A"/>
    <n v="1.37"/>
    <s v="V"/>
    <s v="LIVRET A"/>
    <n v="1.35"/>
    <s v="A-1"/>
    <m/>
    <n v="19779.990000000002"/>
    <n v="29560.02"/>
  </r>
  <r>
    <x v="0"/>
    <x v="46"/>
    <n v="2015"/>
    <s v="X Produits CDC"/>
    <s v="TRAVERSE PARTY CONST 32 L"/>
    <s v="CDC"/>
    <n v="54595.75"/>
    <n v="51886.59"/>
    <n v="46"/>
    <s v="A"/>
    <s v="V"/>
    <s v="LIVRET A"/>
    <n v="0.81200000000000006"/>
    <s v="V"/>
    <s v="LIVRET A"/>
    <n v="0.8"/>
    <s v="A-1"/>
    <m/>
    <n v="428.26"/>
    <n v="910.26"/>
  </r>
  <r>
    <x v="0"/>
    <x v="46"/>
    <n v="2010"/>
    <s v="X Produits CDC"/>
    <s v="LES CHLOROPHYLLES PLS A"/>
    <s v="CDC"/>
    <n v="459054.75"/>
    <n v="395277.34"/>
    <n v="22.08"/>
    <s v="A"/>
    <s v="V"/>
    <s v="LIVRET A"/>
    <n v="2.871"/>
    <s v="V"/>
    <s v="LIVRET A"/>
    <n v="3.38"/>
    <s v="A-1"/>
    <m/>
    <n v="13699.72"/>
    <n v="10039.709999999999"/>
  </r>
  <r>
    <x v="0"/>
    <x v="46"/>
    <n v="2010"/>
    <s v="X Produits CDC"/>
    <s v="REPUBLIQUE ILOT 13 ACQ"/>
    <s v="CDC"/>
    <n v="1259920.2"/>
    <n v="1194904.8400000001"/>
    <n v="42"/>
    <s v="A"/>
    <s v="V"/>
    <s v="LIVRET A"/>
    <n v="1.5409999999999999"/>
    <s v="V"/>
    <s v="LIVRET A"/>
    <n v="2.0499999999999998"/>
    <s v="A-1"/>
    <m/>
    <n v="24699.31"/>
    <n v="9939.5400000000009"/>
  </r>
  <r>
    <x v="0"/>
    <x v="46"/>
    <n v="2010"/>
    <s v="X Produits CDC"/>
    <s v="REPUBLIQUE ILOT 13 ACQ"/>
    <s v="CDC"/>
    <n v="1475537.25"/>
    <n v="1373844.53"/>
    <n v="32"/>
    <s v="A"/>
    <s v="V"/>
    <s v="LIVRET A"/>
    <n v="2.3330000000000002"/>
    <s v="V"/>
    <s v="LIVRET A"/>
    <n v="2.85"/>
    <s v="A-1"/>
    <m/>
    <n v="39619.129999999997"/>
    <n v="16300.35"/>
  </r>
  <r>
    <x v="0"/>
    <x v="46"/>
    <n v="1989"/>
    <s v="X Produits CDC"/>
    <s v="CONST 55 LOGTS LE LIANDIE"/>
    <s v="CDC"/>
    <n v="1067143.1200000001"/>
    <n v="426542.78"/>
    <n v="7.92"/>
    <s v="A"/>
    <s v="V"/>
    <s v="LIVRET A"/>
    <n v="5.5640000000000001"/>
    <s v="V"/>
    <s v="LIVRET A"/>
    <n v="3.55"/>
    <s v="A-1"/>
    <m/>
    <n v="26567.55"/>
    <n v="41967.09"/>
  </r>
  <r>
    <x v="0"/>
    <x v="46"/>
    <n v="1996"/>
    <s v="X Produits CDC"/>
    <s v="VALBARELLE 11eme_x000a_emp : 3"/>
    <s v="CDC"/>
    <n v="332705.40999999997"/>
    <n v="145039.82999999999"/>
    <n v="9.83"/>
    <s v="A"/>
    <s v="V"/>
    <s v="LIVRET A"/>
    <n v="4.1950000000000003"/>
    <s v="V"/>
    <s v="LIVRET A"/>
    <n v="3.05"/>
    <s v="A-1"/>
    <m/>
    <n v="4802.92"/>
    <n v="12432.95"/>
  </r>
  <r>
    <x v="0"/>
    <x v="46"/>
    <n v="1981"/>
    <s v="P"/>
    <s v="CONST 90 LOGTS;TRAV.DE LA"/>
    <s v="CDC"/>
    <n v="448047.66"/>
    <n v="102555.8"/>
    <n v="7.25"/>
    <s v="A"/>
    <s v="F"/>
    <s v="FIXE"/>
    <n v="1.0580000000000001"/>
    <s v="F"/>
    <s v="FIXE"/>
    <n v="1.2"/>
    <s v="A-1"/>
    <m/>
    <n v="1376.41"/>
    <n v="12144.95"/>
  </r>
  <r>
    <x v="0"/>
    <x v="46"/>
    <n v="1984"/>
    <s v="X Produits CDC"/>
    <s v="CONST 14 LOGTS RUE DES IC"/>
    <s v="CDC"/>
    <n v="663290.12"/>
    <n v="114614.96"/>
    <n v="2.67"/>
    <s v="A"/>
    <s v="F"/>
    <s v="FIXE"/>
    <n v="4.5730000000000004"/>
    <s v="V"/>
    <s v="LIVRET A"/>
    <n v="3.55"/>
    <s v="A-1"/>
    <m/>
    <n v="8847.9"/>
    <n v="34425.269999999997"/>
  </r>
  <r>
    <x v="0"/>
    <x v="46"/>
    <n v="1983"/>
    <s v="X Produits CDC"/>
    <s v="CONST 5 LOGTS ZAC STE B"/>
    <s v="CDC"/>
    <n v="245542.01"/>
    <n v="28701.65"/>
    <n v="1.42"/>
    <s v="A"/>
    <s v="V"/>
    <s v="LIVRET A"/>
    <n v="5.1719999999999997"/>
    <s v="V"/>
    <s v="LIVRET A"/>
    <n v="3.55"/>
    <s v="A-1"/>
    <m/>
    <n v="2915.65"/>
    <n v="13276.68"/>
  </r>
  <r>
    <x v="0"/>
    <x v="46"/>
    <n v="1986"/>
    <s v="X Produits CDC"/>
    <s v="CONST 44 LOGTS;2 BD.DES C"/>
    <s v="CDC"/>
    <n v="241596.63"/>
    <n v="63716.36"/>
    <n v="4.67"/>
    <s v="A"/>
    <s v="V"/>
    <s v="LIVRET A"/>
    <n v="4.3239999999999998"/>
    <s v="V"/>
    <s v="LIVRET A"/>
    <n v="2.77"/>
    <s v="A-1"/>
    <m/>
    <n v="3384.73"/>
    <n v="10885.25"/>
  </r>
  <r>
    <x v="0"/>
    <x v="46"/>
    <n v="1978"/>
    <s v="P"/>
    <s v="CONST 43 LOGTS;450 CH.DU"/>
    <s v="CDC"/>
    <n v="24102.19"/>
    <n v="3509.58"/>
    <n v="4.25"/>
    <s v="A"/>
    <s v="F"/>
    <s v="FIXE"/>
    <n v="1.0529999999999999"/>
    <s v="F"/>
    <s v="FIXE"/>
    <n v="1.2"/>
    <s v="A-1"/>
    <m/>
    <n v="50.24"/>
    <n v="677.12"/>
  </r>
  <r>
    <x v="0"/>
    <x v="46"/>
    <n v="1985"/>
    <s v="X Produits CDC"/>
    <s v="ACQ AMEL 22_x000a_LOGTS.12 14 R"/>
    <s v="CDC"/>
    <n v="687680.75"/>
    <n v="48897.23"/>
    <n v="0.17"/>
    <s v="A"/>
    <s v="V"/>
    <s v="LIVRET A"/>
    <n v="5.5549999999999997"/>
    <s v="V"/>
    <s v="LIVRET A"/>
    <n v="5.8"/>
    <s v="A-1"/>
    <m/>
    <n v="16897.91"/>
    <n v="46436.09"/>
  </r>
  <r>
    <x v="0"/>
    <x v="46"/>
    <n v="1988"/>
    <s v="X Produits CDC"/>
    <s v="CONST 13 LOGTS RUE MALAUC"/>
    <s v="CDC"/>
    <n v="762245.09"/>
    <n v="269464.64"/>
    <n v="6.25"/>
    <s v="A"/>
    <s v="V"/>
    <s v="LIVRET A"/>
    <n v="4.7119999999999997"/>
    <s v="V"/>
    <s v="LIVRET A"/>
    <n v="2.77"/>
    <s v="A-1"/>
    <m/>
    <n v="12687.39"/>
    <n v="31144.14"/>
  </r>
  <r>
    <x v="0"/>
    <x v="46"/>
    <n v="2012"/>
    <s v="X Produits CDC"/>
    <s v="MONTBRION"/>
    <s v="CDC"/>
    <n v="333546.40000000002"/>
    <n v="252326.82"/>
    <n v="13.75"/>
    <s v="A"/>
    <s v="V"/>
    <s v="LIVRET A"/>
    <n v="2.8479999999999999"/>
    <s v="V"/>
    <s v="LIVRET A"/>
    <n v="2.85"/>
    <s v="A-1"/>
    <m/>
    <n v="7604.71"/>
    <n v="14505.08"/>
  </r>
  <r>
    <x v="0"/>
    <x v="46"/>
    <n v="2015"/>
    <s v="X Produits CDC"/>
    <s v="EFFERVESCENCE_x000a_acq en VE"/>
    <s v="CDC"/>
    <n v="825897.6"/>
    <n v="798291.1"/>
    <n v="56.92"/>
    <s v="A"/>
    <s v="V"/>
    <s v="LIVRET A"/>
    <n v="1.37"/>
    <s v="V"/>
    <s v="LIVRET A"/>
    <n v="1.35"/>
    <s v="A-1"/>
    <m/>
    <n v="11056.14"/>
    <n v="9388.2000000000007"/>
  </r>
  <r>
    <x v="0"/>
    <x v="46"/>
    <n v="2015"/>
    <s v="X Produits CDC"/>
    <s v="EFFERVESCENCE_x000a_acq en VE"/>
    <s v="CDC"/>
    <n v="328835.65000000002"/>
    <n v="319419.46999999997"/>
    <n v="46.92"/>
    <s v="A"/>
    <s v="V"/>
    <s v="LIVRET A"/>
    <n v="1.887"/>
    <s v="V"/>
    <s v="LIVRET A"/>
    <n v="1.86"/>
    <s v="A-1"/>
    <m/>
    <n v="6086.31"/>
    <n v="3277.48"/>
  </r>
  <r>
    <x v="0"/>
    <x v="46"/>
    <n v="2017"/>
    <s v="X Produits CDC"/>
    <s v="RUISSEAU MIRABEAU_x000a_3 ex ce"/>
    <s v="CDC"/>
    <n v="208151.35"/>
    <n v="208151.35"/>
    <n v="38.83"/>
    <s v="A"/>
    <s v="V"/>
    <s v="LIVRET A"/>
    <n v="0.55000000000000004"/>
    <s v="V"/>
    <s v="LIVRET A"/>
    <n v="0.55000000000000004"/>
    <s v="A-1"/>
    <m/>
    <n v="1144.83"/>
    <n v="0"/>
  </r>
  <r>
    <x v="0"/>
    <x v="46"/>
    <n v="2009"/>
    <s v="P"/>
    <s v="FRAIS VALLON PSLA CONST"/>
    <s v="DEXIA CL"/>
    <n v="4426818.16"/>
    <n v="3699533.73"/>
    <n v="21.08"/>
    <s v="A"/>
    <s v="F"/>
    <s v="FIXE"/>
    <n v="4.1180000000000003"/>
    <s v="F"/>
    <s v="FIXE"/>
    <n v="4"/>
    <s v="A-1"/>
    <m/>
    <n v="151098.41"/>
    <n v="103867.29"/>
  </r>
  <r>
    <x v="0"/>
    <x v="46"/>
    <n v="2007"/>
    <s v="X Produits CDC"/>
    <s v="VILLECROZE CONST 48 LOG"/>
    <s v="CDC"/>
    <n v="4262865"/>
    <n v="3675747.29"/>
    <n v="29"/>
    <s v="A"/>
    <s v="V"/>
    <s v="LIVRET A"/>
    <n v="3.9409999999999998"/>
    <s v="V"/>
    <s v="LIVRET A"/>
    <n v="3.25"/>
    <s v="A-1"/>
    <m/>
    <n v="121796.84"/>
    <n v="71847.839999999997"/>
  </r>
  <r>
    <x v="0"/>
    <x v="46"/>
    <n v="2007"/>
    <s v="X Produits CDC"/>
    <s v="CHARPENTIER CONST 12 LO"/>
    <s v="CDC"/>
    <n v="692203.6"/>
    <n v="524926.43999999994"/>
    <n v="18.829999999999998"/>
    <s v="A"/>
    <s v="V"/>
    <s v="LIVRET A"/>
    <n v="4.3600000000000003"/>
    <s v="V"/>
    <s v="LIVRET A"/>
    <n v="3.63"/>
    <s v="A-1"/>
    <m/>
    <n v="19743.71"/>
    <n v="18977.5"/>
  </r>
  <r>
    <x v="0"/>
    <x v="46"/>
    <n v="2009"/>
    <s v="X Produits CDC"/>
    <s v="LE GAILLARD CONST 17 LO"/>
    <s v="CDC"/>
    <n v="105468"/>
    <n v="82086.58"/>
    <n v="40.83"/>
    <s v="A"/>
    <s v="V"/>
    <s v="LIVRET A"/>
    <n v="1.0620000000000001"/>
    <s v="V"/>
    <s v="LIVRET A"/>
    <n v="2.85"/>
    <s v="A-1"/>
    <m/>
    <n v="2413.5100000000002"/>
    <n v="2597.94"/>
  </r>
  <r>
    <x v="0"/>
    <x v="46"/>
    <n v="2009"/>
    <s v="X Produits CDC"/>
    <s v="FRAIS VALLON CONST 24 L"/>
    <s v="CDC"/>
    <n v="622696"/>
    <n v="538638.6"/>
    <n v="30.5"/>
    <s v="A"/>
    <s v="V"/>
    <s v="LIVRET A"/>
    <n v="2.35"/>
    <s v="V"/>
    <s v="LIVRET A"/>
    <n v="2.85"/>
    <s v="A-1"/>
    <m/>
    <n v="15631.78"/>
    <n v="9844.92"/>
  </r>
  <r>
    <x v="0"/>
    <x v="46"/>
    <n v="1988"/>
    <s v="X Produits CDC"/>
    <s v="ACQ AMEL11 LOGTS.4 RUE ST"/>
    <s v="CDC"/>
    <n v="660654.43000000005"/>
    <n v="233550.89"/>
    <n v="6"/>
    <s v="A"/>
    <s v="V"/>
    <s v="LIVRET A"/>
    <n v="4.7590000000000003"/>
    <s v="V"/>
    <s v="LIVRET A"/>
    <n v="2.77"/>
    <s v="A-1"/>
    <m/>
    <n v="11541.92"/>
    <n v="26993.3"/>
  </r>
  <r>
    <x v="0"/>
    <x v="46"/>
    <n v="1986"/>
    <s v="X Produits CDC"/>
    <s v="CONST 27 LOGTS TRSE PARAN"/>
    <s v="CDC"/>
    <n v="1746671.81"/>
    <n v="460650.35"/>
    <n v="4.92"/>
    <s v="A"/>
    <s v="V"/>
    <s v="LIVRET A"/>
    <n v="4.8010000000000002"/>
    <s v="V"/>
    <s v="LIVRET A"/>
    <n v="2.77"/>
    <s v="A-1"/>
    <m/>
    <n v="24470.62"/>
    <n v="78697.09"/>
  </r>
  <r>
    <x v="0"/>
    <x v="46"/>
    <n v="1984"/>
    <s v="X Produits CDC"/>
    <s v="CONST 25 LOGTS RUE DES IC"/>
    <s v="CDC"/>
    <n v="1227710.3500000001"/>
    <n v="211071.38"/>
    <n v="2.42"/>
    <s v="A"/>
    <s v="V"/>
    <s v="LIVRET A"/>
    <n v="4.9829999999999997"/>
    <s v="V"/>
    <s v="LIVRET A"/>
    <n v="3.55"/>
    <s v="A-1"/>
    <m/>
    <n v="16062.14"/>
    <n v="63396.51"/>
  </r>
  <r>
    <x v="0"/>
    <x v="46"/>
    <n v="1983"/>
    <s v="X Produits CDC"/>
    <s v="CONST 30 LOGTS BOULEVARD"/>
    <s v="CDC"/>
    <n v="1525506.7"/>
    <n v="179320.19"/>
    <n v="1.92"/>
    <s v="A"/>
    <s v="F"/>
    <s v="FIXE"/>
    <n v="5.0590000000000002"/>
    <s v="V"/>
    <s v="LIVRET A"/>
    <n v="3.55"/>
    <s v="A-1"/>
    <m/>
    <n v="18512.18"/>
    <n v="82949.14"/>
  </r>
  <r>
    <x v="0"/>
    <x v="46"/>
    <n v="1982"/>
    <s v="X Produits CDC"/>
    <s v="ACQ AMEL DE 4 LOGTS; 13 1"/>
    <s v="CDC"/>
    <n v="173256.63"/>
    <n v="10323.15"/>
    <n v="0.17"/>
    <s v="A"/>
    <s v="V"/>
    <s v="LIVRET A"/>
    <n v="5.2709999999999999"/>
    <s v="V"/>
    <s v="LIVRET A"/>
    <n v="3.55"/>
    <s v="A-1"/>
    <m/>
    <n v="1916.63"/>
    <n v="9803.56"/>
  </r>
  <r>
    <x v="0"/>
    <x v="46"/>
    <n v="1982"/>
    <s v="X Produits CDC"/>
    <s v="ACQ AMEL DE 113 LOGTS; 2"/>
    <s v="CDC"/>
    <n v="741330.91"/>
    <n v="44170.71"/>
    <n v="0.42"/>
    <s v="A"/>
    <s v="V"/>
    <s v="LIVRET A"/>
    <n v="5.2039999999999997"/>
    <s v="V"/>
    <s v="LIVRET A"/>
    <n v="3.55"/>
    <s v="A-1"/>
    <m/>
    <n v="7838.5"/>
    <n v="41947.51"/>
  </r>
  <r>
    <x v="0"/>
    <x v="46"/>
    <n v="2012"/>
    <s v="X Produits CDC"/>
    <s v="REAMENAGEMENT PRET N° 254"/>
    <s v="CDC"/>
    <n v="346714.71"/>
    <n v="262721.96999999997"/>
    <n v="17.670000000000002"/>
    <s v="A"/>
    <s v="V"/>
    <s v="LIVRET A"/>
    <n v="2.7679999999999998"/>
    <s v="V"/>
    <s v="LIVRET A"/>
    <n v="2.77"/>
    <s v="A-1"/>
    <m/>
    <n v="7604.26"/>
    <n v="11800.02"/>
  </r>
  <r>
    <x v="0"/>
    <x v="46"/>
    <n v="2015"/>
    <s v="X Produits CDC"/>
    <s v="PANIER ABABIE Acq_x000a_am e"/>
    <s v="CDC"/>
    <n v="168944.6"/>
    <n v="160614.59"/>
    <n v="47"/>
    <s v="A"/>
    <s v="V"/>
    <s v="LIVRET A"/>
    <n v="0.55000000000000004"/>
    <s v="V"/>
    <s v="LIVRET A"/>
    <n v="0.55000000000000004"/>
    <s v="A-1"/>
    <m/>
    <n v="899.74"/>
    <n v="2974.24"/>
  </r>
  <r>
    <x v="0"/>
    <x v="46"/>
    <n v="2016"/>
    <s v="X Produits CDC"/>
    <s v="RUISSEAU MIRABEAU 1 EX CE"/>
    <s v="CDC"/>
    <n v="174722.9"/>
    <n v="171515"/>
    <n v="57.58"/>
    <s v="A"/>
    <s v="V"/>
    <s v="LIVRET A"/>
    <n v="0.55800000000000005"/>
    <s v="V"/>
    <s v="LIVRET A"/>
    <n v="0.55000000000000004"/>
    <s v="A-1"/>
    <m/>
    <n v="978.93"/>
    <n v="1614.55"/>
  </r>
  <r>
    <x v="0"/>
    <x v="46"/>
    <n v="2015"/>
    <s v="X Produits CDC"/>
    <s v="TRAVERSE PARTY CONST 32 L"/>
    <s v="CDC"/>
    <n v="396798.6"/>
    <n v="371149.68"/>
    <n v="36"/>
    <s v="A"/>
    <s v="V"/>
    <s v="LIVRET A"/>
    <n v="0.81200000000000006"/>
    <s v="V"/>
    <s v="LIVRET A"/>
    <n v="0.8"/>
    <s v="A-1"/>
    <m/>
    <n v="3080.51"/>
    <n v="8617.86"/>
  </r>
  <r>
    <x v="0"/>
    <x v="46"/>
    <n v="2010"/>
    <s v="X Produits CDC"/>
    <s v="LES CHLOROPHYLLES ACQU"/>
    <s v="CDC"/>
    <n v="2276095.25"/>
    <n v="2141755.27"/>
    <n v="31.83"/>
    <s v="A"/>
    <s v="V"/>
    <s v="LIVRET A"/>
    <n v="2.383"/>
    <s v="V"/>
    <s v="LIVRET A"/>
    <n v="2.85"/>
    <s v="A-1"/>
    <m/>
    <n v="61642.55"/>
    <n v="21141.360000000001"/>
  </r>
  <r>
    <x v="0"/>
    <x v="46"/>
    <n v="2016"/>
    <s v="X Produits CDC"/>
    <s v="LES FIACRES R ehab_x000a_de 2"/>
    <s v="CDC"/>
    <n v="153450"/>
    <n v="142977.15"/>
    <n v="22.5"/>
    <s v="A"/>
    <s v="V"/>
    <s v="LIVRET A"/>
    <n v="1.35"/>
    <s v="V"/>
    <s v="LIVRET A"/>
    <n v="1.35"/>
    <s v="A-1"/>
    <m/>
    <n v="2001.36"/>
    <n v="5271.54"/>
  </r>
  <r>
    <x v="0"/>
    <x v="46"/>
    <n v="2010"/>
    <s v="X Produits CDC"/>
    <s v="LES CHLOROPHYLLES ACQU"/>
    <s v="CDC"/>
    <n v="569023.94999999995"/>
    <n v="561553.89"/>
    <n v="41.83"/>
    <s v="A"/>
    <s v="V"/>
    <s v="LIVRET A"/>
    <n v="2.89"/>
    <s v="V"/>
    <s v="LIVRET A"/>
    <n v="2.85"/>
    <s v="A-1"/>
    <m/>
    <n v="16048"/>
    <n v="1534.01"/>
  </r>
  <r>
    <x v="0"/>
    <x v="46"/>
    <n v="2011"/>
    <s v="X Produits CDC"/>
    <s v="LES ICARDINS REHABILITA"/>
    <s v="CDC"/>
    <n v="639832.05000000005"/>
    <n v="513803.46"/>
    <n v="17.920000000000002"/>
    <s v="A"/>
    <s v="V"/>
    <s v="LIVRET A"/>
    <n v="2.61"/>
    <s v="V"/>
    <s v="LIVRET A"/>
    <n v="2.85"/>
    <s v="A-1"/>
    <m/>
    <n v="15215.79"/>
    <n v="20083.79"/>
  </r>
  <r>
    <x v="0"/>
    <x v="46"/>
    <n v="1981"/>
    <s v="X Produits CDC"/>
    <s v="CONSTR 88 LOGEMENTS LA GR"/>
    <s v="CDC"/>
    <n v="3702115.08"/>
    <n v="0"/>
    <n v="0"/>
    <s v="A"/>
    <s v="V"/>
    <s v="LIVRET A"/>
    <n v="5.133"/>
    <s v="V"/>
    <s v="LIVRET A"/>
    <n v="3.55"/>
    <s v="A-1"/>
    <m/>
    <n v="15103.6"/>
    <n v="233495.99"/>
  </r>
  <r>
    <x v="0"/>
    <x v="46"/>
    <n v="1986"/>
    <s v="X Produits CDC"/>
    <s v="CONST 44 LOGTS;2 BD.DES C"/>
    <s v="CDC"/>
    <n v="1410660.45"/>
    <n v="299491.86"/>
    <n v="4.42"/>
    <s v="A"/>
    <s v="V"/>
    <s v="LIVRET A"/>
    <n v="4.2149999999999999"/>
    <s v="V"/>
    <s v="LIVRET A"/>
    <n v="2.15"/>
    <s v="A-1"/>
    <m/>
    <n v="7695.71"/>
    <n v="58448.41"/>
  </r>
  <r>
    <x v="0"/>
    <x v="46"/>
    <n v="1979"/>
    <s v="P"/>
    <s v="CONST 43 LOGTS;450 CH.DU"/>
    <s v="CDC"/>
    <n v="14574.13"/>
    <n v="2531.63"/>
    <n v="5.75"/>
    <s v="A"/>
    <s v="F"/>
    <s v="FIXE"/>
    <n v="1.0289999999999999"/>
    <s v="F"/>
    <s v="FIXE"/>
    <n v="1.2"/>
    <s v="A-1"/>
    <m/>
    <n v="35.229999999999997"/>
    <n v="404.59"/>
  </r>
  <r>
    <x v="0"/>
    <x v="46"/>
    <n v="1979"/>
    <s v="P"/>
    <s v="CONST 228 LOGTS.;ZAC DE L"/>
    <s v="CDC"/>
    <n v="207010.52"/>
    <n v="9475.9500000000007"/>
    <n v="0.75"/>
    <s v="A"/>
    <s v="F"/>
    <s v="FIXE"/>
    <n v="2.7709999999999999"/>
    <s v="F"/>
    <s v="FIXE"/>
    <n v="3.35"/>
    <s v="A-1"/>
    <m/>
    <n v="624.6"/>
    <n v="9168.83"/>
  </r>
  <r>
    <x v="0"/>
    <x v="46"/>
    <n v="1983"/>
    <s v="X Produits CDC"/>
    <s v="CONST 11 LOGTS BOULEVARD"/>
    <s v="CDC"/>
    <n v="559352.52"/>
    <n v="65383.25"/>
    <n v="1.42"/>
    <s v="A"/>
    <s v="V"/>
    <s v="LIVRET A"/>
    <n v="5.1719999999999997"/>
    <s v="V"/>
    <s v="LIVRET A"/>
    <n v="3.55"/>
    <s v="A-1"/>
    <m/>
    <n v="6641.94"/>
    <n v="30244.7"/>
  </r>
  <r>
    <x v="0"/>
    <x v="46"/>
    <n v="1989"/>
    <s v="X Produits CDC"/>
    <s v="CONST32 LOGTS RUE MALAUCE"/>
    <s v="CDC"/>
    <n v="964860.2"/>
    <n v="382423.7"/>
    <n v="7.08"/>
    <s v="A"/>
    <s v="V"/>
    <s v="LIVRET A"/>
    <n v="4.7140000000000004"/>
    <s v="V"/>
    <s v="LIVRET A"/>
    <n v="2.77"/>
    <s v="A-1"/>
    <m/>
    <n v="17543.599999999999"/>
    <n v="37626.26"/>
  </r>
  <r>
    <x v="0"/>
    <x v="46"/>
    <n v="1988"/>
    <s v="X Produits CDC"/>
    <s v="CONST 32 LOGTS_x000a_SUR 45 RUE"/>
    <s v="CDC"/>
    <n v="914694.1"/>
    <n v="324979.82"/>
    <n v="6.58"/>
    <s v="A"/>
    <s v="V"/>
    <s v="LIVRET A"/>
    <n v="4.2679999999999998"/>
    <s v="V"/>
    <s v="LIVRET A"/>
    <n v="2.77"/>
    <s v="A-1"/>
    <m/>
    <n v="14871.12"/>
    <n v="37560.46"/>
  </r>
  <r>
    <x v="0"/>
    <x v="46"/>
    <n v="2012"/>
    <s v="X Produits CDC"/>
    <s v="REAMENAGEMENT DE 3 PRETS"/>
    <s v="CDC"/>
    <n v="817987"/>
    <n v="653770.99"/>
    <n v="17.670000000000002"/>
    <s v="A"/>
    <s v="V"/>
    <s v="LIVRET A"/>
    <n v="3.4470000000000001"/>
    <s v="V"/>
    <s v="LIVRET A"/>
    <n v="3.45"/>
    <s v="A-1"/>
    <m/>
    <n v="23449.08"/>
    <n v="25912.55"/>
  </r>
  <r>
    <x v="0"/>
    <x v="46"/>
    <n v="2017"/>
    <s v="X Produits CDC"/>
    <s v="RUISSEAU MIRABEAU_x000a_3 ex ce"/>
    <s v="CDC"/>
    <n v="174722.9"/>
    <n v="173124.86"/>
    <n v="58.83"/>
    <s v="A"/>
    <s v="V"/>
    <s v="LIVRET A"/>
    <n v="0.55000000000000004"/>
    <s v="V"/>
    <s v="LIVRET A"/>
    <n v="0.55000000000000004"/>
    <s v="A-1"/>
    <m/>
    <n v="960.98"/>
    <n v="1598.04"/>
  </r>
  <r>
    <x v="0"/>
    <x v="46"/>
    <n v="2017"/>
    <s v="X Produits CDC"/>
    <s v="SERAPHIN_x000a_construction d"/>
    <s v="CDC"/>
    <n v="969125.85"/>
    <n v="969125.85"/>
    <n v="38.25"/>
    <s v="A"/>
    <s v="V"/>
    <s v="LIVRET A"/>
    <n v="1.37"/>
    <s v="V"/>
    <s v="LIVRET A"/>
    <n v="1.35"/>
    <s v="A-1"/>
    <m/>
    <n v="13266.15"/>
    <n v="0"/>
  </r>
  <r>
    <x v="0"/>
    <x v="46"/>
    <n v="2015"/>
    <s v="X Produits CDC"/>
    <s v="PANIER ABABIE Acq_x000a_am e"/>
    <s v="CDC"/>
    <n v="206299.5"/>
    <n v="199128.38"/>
    <n v="47"/>
    <s v="A"/>
    <s v="V"/>
    <s v="LIVRET A"/>
    <n v="1.35"/>
    <s v="V"/>
    <s v="LIVRET A"/>
    <n v="1.35"/>
    <s v="A-1"/>
    <m/>
    <n v="2728.36"/>
    <n v="2972.39"/>
  </r>
  <r>
    <x v="0"/>
    <x v="46"/>
    <n v="2015"/>
    <s v="X Produits CDC"/>
    <s v="PANIER ABABIE Acq_x000a_am e"/>
    <s v="CDC"/>
    <n v="252623.8"/>
    <n v="236366.27"/>
    <n v="37"/>
    <s v="A"/>
    <s v="V"/>
    <s v="LIVRET A"/>
    <n v="0.55000000000000004"/>
    <s v="V"/>
    <s v="LIVRET A"/>
    <n v="0.55000000000000004"/>
    <s v="A-1"/>
    <m/>
    <n v="1331.48"/>
    <n v="5721.56"/>
  </r>
  <r>
    <x v="0"/>
    <x v="46"/>
    <n v="2016"/>
    <s v="X Produits CDC"/>
    <s v="RUISSEAU MIRABEAU 1 EX CE"/>
    <s v="CDC"/>
    <n v="208151.35"/>
    <n v="208151.35"/>
    <n v="37.58"/>
    <s v="A"/>
    <s v="V"/>
    <s v="LIVRET A"/>
    <n v="0.55800000000000005"/>
    <s v="V"/>
    <s v="LIVRET A"/>
    <n v="0.55000000000000004"/>
    <s v="A-1"/>
    <m/>
    <n v="1160.78"/>
    <n v="0"/>
  </r>
  <r>
    <x v="0"/>
    <x v="46"/>
    <n v="2010"/>
    <s v="X Produits CDC"/>
    <s v="LES CHLOROPHYLLES ACQU"/>
    <s v="CDC"/>
    <n v="727892.55"/>
    <n v="666403.02"/>
    <n v="31.83"/>
    <s v="A"/>
    <s v="V"/>
    <s v="LIVRET A"/>
    <n v="1.2669999999999999"/>
    <s v="V"/>
    <s v="LIVRET A"/>
    <n v="2.0499999999999998"/>
    <s v="A-1"/>
    <m/>
    <n v="13844.01"/>
    <n v="8914.56"/>
  </r>
  <r>
    <x v="0"/>
    <x v="46"/>
    <n v="2010"/>
    <s v="X Produits CDC"/>
    <s v="LES CHLOROPHYLLES ACQU"/>
    <s v="CDC"/>
    <n v="181973"/>
    <n v="174896.01"/>
    <n v="41.83"/>
    <s v="A"/>
    <s v="V"/>
    <s v="LIVRET A"/>
    <n v="1.5720000000000001"/>
    <s v="V"/>
    <s v="LIVRET A"/>
    <n v="2.0499999999999998"/>
    <s v="A-1"/>
    <m/>
    <n v="3607.2"/>
    <n v="1065.21"/>
  </r>
  <r>
    <x v="0"/>
    <x v="46"/>
    <n v="2009"/>
    <s v="X Produits CDC"/>
    <s v="FRAIS VALLON CONST 24 L"/>
    <s v="CDC"/>
    <n v="1431897"/>
    <n v="1144113.21"/>
    <n v="20.5"/>
    <s v="A"/>
    <s v="V"/>
    <s v="LIVRET A"/>
    <n v="2.8809999999999998"/>
    <s v="V"/>
    <s v="LIVRET A"/>
    <n v="3.38"/>
    <s v="A-1"/>
    <m/>
    <n v="39860.15"/>
    <n v="35181.120000000003"/>
  </r>
  <r>
    <x v="0"/>
    <x v="46"/>
    <n v="1990"/>
    <s v="X Produits CDC"/>
    <s v="CONST 55 LOGTS.LE LIANDIE"/>
    <s v="CDC"/>
    <n v="1219592.1399999999"/>
    <n v="535439.84"/>
    <n v="8.08"/>
    <s v="A"/>
    <s v="V"/>
    <s v="LIVRET A"/>
    <n v="5.5640000000000001"/>
    <s v="V"/>
    <s v="LIVRET A"/>
    <n v="3.55"/>
    <s v="A-1"/>
    <m/>
    <n v="32578.19"/>
    <n v="45548.33"/>
  </r>
  <r>
    <x v="0"/>
    <x v="46"/>
    <n v="2009"/>
    <s v="X Produits CDC"/>
    <s v="LE GAILLARD CONST 17 LO"/>
    <s v="CDC"/>
    <n v="670589.69999999995"/>
    <n v="640351.84"/>
    <n v="32.67"/>
    <s v="A"/>
    <s v="V"/>
    <s v="LIVRET A"/>
    <n v="2.7650000000000001"/>
    <s v="V"/>
    <s v="LIVRET A"/>
    <n v="2.85"/>
    <s v="A-1"/>
    <m/>
    <n v="18413.52"/>
    <n v="5736.61"/>
  </r>
  <r>
    <x v="0"/>
    <x v="46"/>
    <n v="2009"/>
    <s v="X Produits CDC"/>
    <s v="LE GAILLARD CONST 11 LO"/>
    <s v="CDC"/>
    <n v="424044.5"/>
    <n v="395353.23"/>
    <n v="32.67"/>
    <s v="A"/>
    <s v="V"/>
    <s v="LIVRET A"/>
    <n v="1.978"/>
    <s v="V"/>
    <s v="LIVRET A"/>
    <n v="2.0499999999999998"/>
    <s v="A-1"/>
    <m/>
    <n v="8205.64"/>
    <n v="4921.79"/>
  </r>
  <r>
    <x v="0"/>
    <x v="46"/>
    <n v="1983"/>
    <s v="X Produits CDC"/>
    <s v="CONST 40 LOGTS ZAC STE BA"/>
    <s v="CDC"/>
    <n v="1964336.08"/>
    <n v="230903.7"/>
    <n v="1.67"/>
    <s v="A"/>
    <s v="F"/>
    <s v="FIXE"/>
    <n v="5.0949999999999998"/>
    <s v="F"/>
    <s v="FIXE"/>
    <n v="3.55"/>
    <s v="A-1"/>
    <m/>
    <n v="23837.43"/>
    <n v="106810.4"/>
  </r>
  <r>
    <x v="0"/>
    <x v="46"/>
    <n v="2018"/>
    <s v="P"/>
    <s v="LA CRIQUE VEFA 13 LOGTS"/>
    <s v="BQUE POSTALE"/>
    <n v="217250"/>
    <n v="214102.46"/>
    <n v="14.58"/>
    <s v="T"/>
    <s v="V"/>
    <s v="LIVRET A"/>
    <n v="1.8720000000000001"/>
    <s v="V"/>
    <s v="LIVRET A"/>
    <n v="1.86"/>
    <s v="A-1"/>
    <m/>
    <n v="1674.64"/>
    <n v="3147.54"/>
  </r>
  <r>
    <x v="0"/>
    <x v="46"/>
    <n v="2015"/>
    <s v="X Produits CDC"/>
    <s v="EFFERVESCENCE_x000a_acq en VE"/>
    <s v="CDC"/>
    <n v="486652.65"/>
    <n v="465385.15"/>
    <n v="36.92"/>
    <s v="A"/>
    <s v="V"/>
    <s v="LIVRET A"/>
    <n v="1.887"/>
    <s v="V"/>
    <s v="LIVRET A"/>
    <n v="1.86"/>
    <s v="A-1"/>
    <m/>
    <n v="8916.18"/>
    <n v="7351.76"/>
  </r>
  <r>
    <x v="0"/>
    <x v="46"/>
    <n v="2009"/>
    <s v="X Produits CDC"/>
    <s v="FRAIS VALLON CONST 24 L"/>
    <s v="CDC"/>
    <n v="362575"/>
    <n v="337031.11"/>
    <n v="40.25"/>
    <s v="A"/>
    <s v="V"/>
    <s v="LIVRET A"/>
    <n v="3.617"/>
    <s v="V"/>
    <s v="LIVRET A"/>
    <n v="3.38"/>
    <s v="A-1"/>
    <m/>
    <n v="11498.77"/>
    <n v="3169.11"/>
  </r>
  <r>
    <x v="0"/>
    <x v="46"/>
    <n v="2009"/>
    <s v="X Produits CDC"/>
    <s v="CHARPENTIER PEX CONST 1"/>
    <s v="CDC"/>
    <n v="179734"/>
    <n v="130461.88"/>
    <n v="15.42"/>
    <s v="A"/>
    <s v="V"/>
    <s v="LIVRET A"/>
    <n v="1.86"/>
    <s v="V"/>
    <s v="LIVRET A"/>
    <n v="2.85"/>
    <s v="A-1"/>
    <m/>
    <n v="3888.83"/>
    <n v="5988.13"/>
  </r>
  <r>
    <x v="0"/>
    <x v="46"/>
    <n v="1993"/>
    <s v="X Produits CDC"/>
    <s v="TETE D OR 59_x000a_boulevard p"/>
    <s v="CDC"/>
    <n v="7703280.8600000003"/>
    <n v="4226396.22"/>
    <n v="11"/>
    <s v="A"/>
    <s v="V"/>
    <s v="LIVRET A"/>
    <n v="4.9820000000000002"/>
    <s v="V"/>
    <s v="LIVRET A"/>
    <n v="3.55"/>
    <s v="A-1"/>
    <m/>
    <n v="160132.39000000001"/>
    <n v="284375.15000000002"/>
  </r>
  <r>
    <x v="0"/>
    <x v="46"/>
    <n v="1991"/>
    <s v="X Produits CDC"/>
    <s v="ACQ AMEL 1 LOGT.37 BD.VIA"/>
    <s v="CDC"/>
    <n v="15244.9"/>
    <n v="5943.65"/>
    <n v="7.67"/>
    <s v="A"/>
    <s v="V"/>
    <s v="LIVRET A"/>
    <n v="4.8719999999999999"/>
    <s v="V"/>
    <s v="LIVRET A"/>
    <n v="3.55"/>
    <s v="A-1"/>
    <m/>
    <n v="233.75"/>
    <n v="640.91"/>
  </r>
  <r>
    <x v="0"/>
    <x v="46"/>
    <n v="1992"/>
    <s v="X Produits CDC"/>
    <s v="MONTBRION 2EME EMPRUNT"/>
    <s v="CDC"/>
    <n v="17551.46"/>
    <n v="8014.21"/>
    <n v="8.25"/>
    <s v="A"/>
    <s v="V"/>
    <s v="LIVRET A"/>
    <n v="5.1180000000000003"/>
    <s v="V"/>
    <s v="LIVRET A"/>
    <n v="3.55"/>
    <s v="A-1"/>
    <m/>
    <n v="311.33"/>
    <n v="755.57"/>
  </r>
  <r>
    <x v="0"/>
    <x v="46"/>
    <n v="1986"/>
    <s v="X Produits CDC"/>
    <s v="ACQ AMEL 22 LOGTS; 4 RUE"/>
    <s v="CDC"/>
    <n v="570503.1"/>
    <n v="121121.31"/>
    <n v="4.42"/>
    <s v="A"/>
    <s v="V"/>
    <s v="LIVRET A"/>
    <n v="4.2149999999999999"/>
    <s v="V"/>
    <s v="LIVRET A"/>
    <n v="2.15"/>
    <s v="A-1"/>
    <m/>
    <n v="3112.33"/>
    <n v="23637.86"/>
  </r>
  <r>
    <x v="0"/>
    <x v="46"/>
    <n v="1981"/>
    <s v="X Produits CDC"/>
    <s v="CONST 35 LOGTS;167 AV.DU"/>
    <s v="CDC"/>
    <n v="806821.79"/>
    <n v="0"/>
    <n v="0"/>
    <s v="A"/>
    <s v="V"/>
    <s v="LIVRET A"/>
    <n v="5.109"/>
    <s v="V"/>
    <s v="LIVRET A"/>
    <n v="3.55"/>
    <s v="A-1"/>
    <m/>
    <n v="3291.61"/>
    <n v="50887.03"/>
  </r>
  <r>
    <x v="0"/>
    <x v="46"/>
    <n v="1985"/>
    <s v="X Produits CDC"/>
    <s v="CONST 7 LOGTS ZAC STE BAR"/>
    <s v="CDC"/>
    <n v="367987.08"/>
    <n v="27466.82"/>
    <n v="0.42"/>
    <s v="A"/>
    <s v="V"/>
    <s v="LIVRET A"/>
    <n v="5.5289999999999999"/>
    <s v="V"/>
    <s v="LIVRET A"/>
    <n v="10.4"/>
    <s v="A-1"/>
    <m/>
    <n v="9491.98"/>
    <n v="26084.35"/>
  </r>
  <r>
    <x v="0"/>
    <x v="46"/>
    <n v="2002"/>
    <s v="X Produits CDC"/>
    <s v="MONTOLIVET_x000a_Acquisition Am"/>
    <s v="CDC"/>
    <n v="2973370.73"/>
    <n v="2553967.75"/>
    <n v="34.83"/>
    <s v="A"/>
    <s v="V"/>
    <s v="LIVRET A"/>
    <n v="4.157"/>
    <s v="V"/>
    <s v="LIVRET A"/>
    <n v="3.45"/>
    <s v="A-1"/>
    <m/>
    <n v="89402.01"/>
    <n v="37394.71"/>
  </r>
  <r>
    <x v="0"/>
    <x v="46"/>
    <n v="2014"/>
    <s v="X Produits CDC"/>
    <s v="PETIT PUITS REHAB DE 7"/>
    <s v="CDC"/>
    <n v="103449.5"/>
    <n v="92514.02"/>
    <n v="20"/>
    <s v="A"/>
    <s v="V"/>
    <s v="LIVRET A"/>
    <n v="1.623"/>
    <s v="V"/>
    <s v="LIVRET A"/>
    <n v="1.6"/>
    <s v="A-1"/>
    <m/>
    <n v="1561.03"/>
    <n v="3703.17"/>
  </r>
  <r>
    <x v="0"/>
    <x v="46"/>
    <n v="2017"/>
    <s v="X Produits CDC"/>
    <s v="SERAPHIN_x000a_construction d"/>
    <s v="CDC"/>
    <n v="85946.85"/>
    <n v="85396.47"/>
    <n v="58.25"/>
    <s v="A"/>
    <s v="V"/>
    <s v="LIVRET A"/>
    <n v="1.1060000000000001"/>
    <s v="V"/>
    <s v="LIVRET A"/>
    <n v="1.0900000000000001"/>
    <s v="A-1"/>
    <m/>
    <n v="936.82"/>
    <n v="550.38"/>
  </r>
  <r>
    <x v="0"/>
    <x v="46"/>
    <n v="2015"/>
    <s v="X Produits CDC"/>
    <s v="ILOT AMIDONNERIE CONSTR"/>
    <s v="CDC"/>
    <n v="238436"/>
    <n v="228837.06"/>
    <n v="46.17"/>
    <s v="A"/>
    <s v="V"/>
    <s v="LIVRET A"/>
    <n v="1.6"/>
    <s v="V"/>
    <s v="LIVRET A"/>
    <n v="1.6"/>
    <s v="A-1"/>
    <m/>
    <n v="3713.4"/>
    <n v="3250.57"/>
  </r>
  <r>
    <x v="0"/>
    <x v="46"/>
    <n v="2015"/>
    <s v="X Produits CDC"/>
    <s v="ILOT AMIDONNERIE CONSTR"/>
    <s v="CDC"/>
    <n v="990671"/>
    <n v="936192.21"/>
    <n v="36.17"/>
    <s v="A"/>
    <s v="V"/>
    <s v="LIVRET A"/>
    <n v="1.6"/>
    <s v="V"/>
    <s v="LIVRET A"/>
    <n v="1.6"/>
    <s v="A-1"/>
    <m/>
    <n v="15274.25"/>
    <n v="18448.599999999999"/>
  </r>
  <r>
    <x v="0"/>
    <x v="46"/>
    <n v="2015"/>
    <s v="X Produits CDC"/>
    <s v="TRAVERSE PARTY CONST 32 L"/>
    <s v="CDC"/>
    <n v="203596.25"/>
    <n v="195310.93"/>
    <n v="46"/>
    <s v="A"/>
    <s v="V"/>
    <s v="LIVRET A"/>
    <n v="1.6240000000000001"/>
    <s v="V"/>
    <s v="LIVRET A"/>
    <n v="1.6"/>
    <s v="A-1"/>
    <m/>
    <n v="3214.25"/>
    <n v="2805.73"/>
  </r>
  <r>
    <x v="0"/>
    <x v="46"/>
    <n v="2017"/>
    <s v="X Produits CDC"/>
    <s v="STE BARBE R_x000a_ehabilitati"/>
    <s v="CDC"/>
    <n v="297000"/>
    <n v="286900.65000000002"/>
    <n v="23.17"/>
    <s v="A"/>
    <s v="V"/>
    <s v="LIVRET A"/>
    <n v="1.37"/>
    <s v="V"/>
    <s v="LIVRET A"/>
    <n v="1.35"/>
    <s v="A-1"/>
    <m/>
    <n v="4009.5"/>
    <n v="10099.35"/>
  </r>
  <r>
    <x v="0"/>
    <x v="46"/>
    <n v="2007"/>
    <s v="X Produits CDC"/>
    <s v="VILLECROZE CONST 48 LOG"/>
    <s v="CDC"/>
    <n v="771443"/>
    <n v="703921.92"/>
    <n v="39"/>
    <s v="A"/>
    <s v="V"/>
    <s v="LIVRET A"/>
    <n v="3.9359999999999999"/>
    <s v="V"/>
    <s v="LIVRET A"/>
    <n v="3.25"/>
    <s v="A-1"/>
    <m/>
    <n v="23155.05"/>
    <n v="8541.11"/>
  </r>
  <r>
    <x v="0"/>
    <x v="46"/>
    <n v="1990"/>
    <s v="X Produits CDC"/>
    <s v="CONST 55 LOGTS LE LIANDIE"/>
    <s v="CDC"/>
    <n v="701265.48"/>
    <n v="251476.09"/>
    <n v="8.58"/>
    <s v="A"/>
    <s v="V"/>
    <s v="LIVRET A"/>
    <n v="5.1360000000000001"/>
    <s v="V"/>
    <s v="LIVRET A"/>
    <n v="3.55"/>
    <s v="A-1"/>
    <m/>
    <n v="14700.37"/>
    <n v="21392.35"/>
  </r>
  <r>
    <x v="0"/>
    <x v="46"/>
    <n v="1986"/>
    <s v="X Produits CDC"/>
    <s v="CONSTRUCTION DE 44 LOGTS;"/>
    <s v="CDC"/>
    <n v="815132.09"/>
    <n v="214975.07"/>
    <n v="4.83"/>
    <s v="A"/>
    <s v="V"/>
    <s v="LIVRET A"/>
    <n v="4.8010000000000002"/>
    <s v="V"/>
    <s v="LIVRET A"/>
    <n v="2.77"/>
    <s v="A-1"/>
    <m/>
    <n v="11419.88"/>
    <n v="36726.15"/>
  </r>
  <r>
    <x v="0"/>
    <x v="46"/>
    <n v="2011"/>
    <s v="X Produits CDC"/>
    <s v="TERRASSES MEDITERRANEE"/>
    <s v="CDC"/>
    <n v="1089550"/>
    <n v="1016937.1"/>
    <n v="32.17"/>
    <s v="A"/>
    <s v="V"/>
    <s v="LIVRET A"/>
    <n v="2.637"/>
    <s v="V"/>
    <s v="LIVRET A"/>
    <n v="2.85"/>
    <s v="A-1"/>
    <m/>
    <n v="29326.58"/>
    <n v="12065.72"/>
  </r>
  <r>
    <x v="0"/>
    <x v="46"/>
    <n v="1981"/>
    <s v="X Produits CDC"/>
    <s v="ACQ AMEL DE 3 LOGTS; 11"/>
    <s v="CDC"/>
    <n v="68602.06"/>
    <n v="0"/>
    <n v="0"/>
    <s v="A"/>
    <s v="V"/>
    <s v="LIVRET A"/>
    <n v="5.1269999999999998"/>
    <s v="V"/>
    <s v="LIVRET A"/>
    <n v="3.55"/>
    <s v="A-1"/>
    <m/>
    <n v="279.87"/>
    <n v="4326.8"/>
  </r>
  <r>
    <x v="0"/>
    <x v="46"/>
    <n v="1984"/>
    <s v="X Produits CDC"/>
    <s v="ACQ AMEL 3 LOGTS. 11 RUE"/>
    <s v="CDC"/>
    <n v="2906.59"/>
    <n v="499.71"/>
    <n v="2.17"/>
    <s v="A"/>
    <s v="V"/>
    <s v="LIVRET A"/>
    <n v="4.9969999999999999"/>
    <s v="V"/>
    <s v="LIVRET A"/>
    <n v="3.55"/>
    <s v="A-1"/>
    <m/>
    <n v="39.4"/>
    <n v="150.09"/>
  </r>
  <r>
    <x v="0"/>
    <x v="46"/>
    <n v="1981"/>
    <s v="X Produits CDC"/>
    <s v="ACQ AMEL 12 LOGTS; RUISS"/>
    <s v="CDC"/>
    <n v="562170.39"/>
    <n v="0"/>
    <n v="0"/>
    <s v="A"/>
    <s v="V"/>
    <s v="LIVRET A"/>
    <n v="5.1079999999999997"/>
    <s v="V"/>
    <s v="LIVRET A"/>
    <n v="3.55"/>
    <s v="A-1"/>
    <m/>
    <n v="2293.5"/>
    <n v="35456.629999999997"/>
  </r>
  <r>
    <x v="0"/>
    <x v="46"/>
    <n v="1979"/>
    <s v="P"/>
    <s v="CONST 90 LOGTS;TRAV. DE L"/>
    <s v="CDC"/>
    <n v="1870336.01"/>
    <n v="274796.84000000003"/>
    <n v="4"/>
    <s v="A"/>
    <s v="F"/>
    <s v="FIXE"/>
    <n v="1.038"/>
    <s v="F"/>
    <s v="FIXE"/>
    <n v="1.2"/>
    <s v="A-1"/>
    <m/>
    <n v="3933.8"/>
    <n v="53019.86"/>
  </r>
  <r>
    <x v="0"/>
    <x v="46"/>
    <n v="1999"/>
    <s v="X Produits CDC"/>
    <s v="LA PALMERAIE 11eme_x000a_Cons"/>
    <s v="CDC"/>
    <n v="1235548.5900000001"/>
    <n v="785970.92"/>
    <n v="16.329999999999998"/>
    <s v="A"/>
    <s v="V"/>
    <s v="LIVRET A"/>
    <n v="3.9380000000000002"/>
    <s v="V"/>
    <s v="LIVRET A"/>
    <n v="3.55"/>
    <s v="A-1"/>
    <m/>
    <n v="29122.84"/>
    <n v="34390.81"/>
  </r>
  <r>
    <x v="0"/>
    <x v="46"/>
    <n v="2017"/>
    <s v="X Produits CDC"/>
    <s v="SERAPHIN_x000a_construction d"/>
    <s v="CDC"/>
    <n v="380713.3"/>
    <n v="380713.3"/>
    <n v="38.25"/>
    <s v="A"/>
    <s v="V"/>
    <s v="LIVRET A"/>
    <n v="0.55800000000000005"/>
    <s v="V"/>
    <s v="LIVRET A"/>
    <n v="0.55000000000000004"/>
    <s v="A-1"/>
    <m/>
    <n v="2123.09"/>
    <n v="0"/>
  </r>
  <r>
    <x v="0"/>
    <x v="46"/>
    <n v="2015"/>
    <s v="X Produits CDC"/>
    <s v="ILOT AMIDONNERIE CONSTR"/>
    <s v="CDC"/>
    <n v="131228.9"/>
    <n v="124742.56"/>
    <n v="46.17"/>
    <s v="A"/>
    <s v="V"/>
    <s v="LIVRET A"/>
    <n v="0.8"/>
    <s v="V"/>
    <s v="LIVRET A"/>
    <n v="0.8"/>
    <s v="A-1"/>
    <m/>
    <n v="1015.38"/>
    <n v="2179.36"/>
  </r>
  <r>
    <x v="0"/>
    <x v="46"/>
    <n v="2015"/>
    <s v="X Produits CDC"/>
    <s v="ILOT AMIDONNERIE CONSTR"/>
    <s v="CDC"/>
    <n v="771948.1"/>
    <n v="722196.96"/>
    <n v="36.17"/>
    <s v="A"/>
    <s v="V"/>
    <s v="LIVRET A"/>
    <n v="0.8"/>
    <s v="V"/>
    <s v="LIVRET A"/>
    <n v="0.8"/>
    <s v="A-1"/>
    <m/>
    <n v="5911.31"/>
    <n v="16716.03"/>
  </r>
  <r>
    <x v="0"/>
    <x v="46"/>
    <n v="2015"/>
    <s v="X Produits CDC"/>
    <s v="TRAVERSE PARTY CONST 32 L"/>
    <s v="CDC"/>
    <n v="1214611.75"/>
    <n v="1147306.2"/>
    <n v="36"/>
    <s v="A"/>
    <s v="V"/>
    <s v="LIVRET A"/>
    <n v="1.6240000000000001"/>
    <s v="V"/>
    <s v="LIVRET A"/>
    <n v="1.6"/>
    <s v="A-1"/>
    <m/>
    <n v="18983.7"/>
    <n v="22792.23"/>
  </r>
  <r>
    <x v="0"/>
    <x v="46"/>
    <n v="2007"/>
    <s v="X Produits CDC"/>
    <s v="CHARPENTIER CONST 12 LO"/>
    <s v="CDC"/>
    <n v="110149.6"/>
    <n v="100711.67"/>
    <n v="38.83"/>
    <s v="A"/>
    <s v="V"/>
    <s v="LIVRET A"/>
    <n v="4.3310000000000004"/>
    <s v="V"/>
    <s v="LIVRET A"/>
    <n v="3.63"/>
    <s v="A-1"/>
    <m/>
    <n v="3698.28"/>
    <n v="1169.18"/>
  </r>
  <r>
    <x v="0"/>
    <x v="46"/>
    <n v="2010"/>
    <s v="X Produits CDC"/>
    <s v="LES CHLOROPHYLLES PLS A"/>
    <s v="CDC"/>
    <n v="142263.54999999999"/>
    <n v="136192.54"/>
    <n v="42.08"/>
    <s v="A"/>
    <s v="V"/>
    <s v="LIVRET A"/>
    <n v="2.8740000000000001"/>
    <s v="V"/>
    <s v="LIVRET A"/>
    <n v="3.38"/>
    <s v="A-1"/>
    <m/>
    <n v="4634.7"/>
    <n v="928.63"/>
  </r>
  <r>
    <x v="0"/>
    <x v="46"/>
    <n v="2009"/>
    <s v="X Produits CDC"/>
    <s v="LE GAILLARD CONST 11 LO"/>
    <s v="CDC"/>
    <n v="73827.600000000006"/>
    <n v="58782.12"/>
    <n v="40.83"/>
    <s v="A"/>
    <s v="V"/>
    <s v="LIVRET A"/>
    <n v="0.72799999999999998"/>
    <s v="V"/>
    <s v="LIVRET A"/>
    <n v="2.0499999999999998"/>
    <s v="A-1"/>
    <m/>
    <n v="1239.3"/>
    <n v="1671.72"/>
  </r>
  <r>
    <x v="0"/>
    <x v="46"/>
    <n v="2007"/>
    <s v="X Produits CDC"/>
    <s v="VILLECROZE CONST 20 LOG"/>
    <s v="CDC"/>
    <n v="2089763"/>
    <n v="1636605.11"/>
    <n v="19"/>
    <s v="A"/>
    <s v="V"/>
    <s v="LIVRET A"/>
    <n v="4.2889999999999997"/>
    <s v="V"/>
    <s v="LIVRET A"/>
    <n v="3.63"/>
    <s v="A-1"/>
    <m/>
    <n v="61409"/>
    <n v="55102.99"/>
  </r>
  <r>
    <x v="0"/>
    <x v="46"/>
    <n v="2010"/>
    <s v="X Produits CDC"/>
    <s v="REPUBLIQUE ILOT 13 ACQ"/>
    <s v="CDC"/>
    <n v="1940347.75"/>
    <n v="1879716.47"/>
    <n v="42"/>
    <s v="A"/>
    <s v="V"/>
    <s v="LIVRET A"/>
    <n v="2.3359999999999999"/>
    <s v="V"/>
    <s v="LIVRET A"/>
    <n v="2.85"/>
    <s v="A-1"/>
    <m/>
    <n v="53851.33"/>
    <n v="9803.7900000000009"/>
  </r>
  <r>
    <x v="0"/>
    <x v="46"/>
    <n v="2011"/>
    <s v="X Produits CDC"/>
    <s v="TERRASSES MEDITERRANEE"/>
    <s v="CDC"/>
    <n v="544500"/>
    <n v="528774.1"/>
    <n v="42.17"/>
    <s v="A"/>
    <s v="V"/>
    <s v="LIVRET A"/>
    <n v="2.383"/>
    <s v="V"/>
    <s v="LIVRET A"/>
    <n v="2.85"/>
    <s v="A-1"/>
    <m/>
    <n v="15148.66"/>
    <n v="2757.86"/>
  </r>
  <r>
    <x v="0"/>
    <x v="46"/>
    <n v="2012"/>
    <s v="X Produits CDC"/>
    <s v="LESIEUR 1ERE TRANCHE CON"/>
    <s v="CDC"/>
    <n v="58022.25"/>
    <n v="54782.79"/>
    <n v="43.25"/>
    <s v="A"/>
    <s v="V"/>
    <s v="LIVRET A"/>
    <n v="2.048"/>
    <s v="V"/>
    <s v="LIVRET A"/>
    <n v="2.0499999999999998"/>
    <s v="A-1"/>
    <m/>
    <n v="1135.1199999999999"/>
    <n v="589.03"/>
  </r>
  <r>
    <x v="0"/>
    <x v="46"/>
    <n v="2012"/>
    <s v="X Produits CDC"/>
    <s v="LESIEUR 1ERE TRANCHE CO"/>
    <s v="CDC"/>
    <n v="352893.2"/>
    <n v="322201.40000000002"/>
    <n v="33.25"/>
    <s v="A"/>
    <s v="V"/>
    <s v="LIVRET A"/>
    <n v="2.048"/>
    <s v="V"/>
    <s v="LIVRET A"/>
    <n v="2.0499999999999998"/>
    <s v="A-1"/>
    <m/>
    <n v="6718.5"/>
    <n v="5530.07"/>
  </r>
  <r>
    <x v="0"/>
    <x v="46"/>
    <n v="1979"/>
    <s v="P"/>
    <s v="CONST 43 LOGTS;450 CH.DU"/>
    <s v="CDC"/>
    <n v="240884.69"/>
    <n v="35391.78"/>
    <n v="4"/>
    <s v="A"/>
    <s v="F"/>
    <s v="FIXE"/>
    <n v="1.0389999999999999"/>
    <s v="F"/>
    <s v="FIXE"/>
    <n v="1.2"/>
    <s v="A-1"/>
    <m/>
    <n v="506.64"/>
    <n v="6828.54"/>
  </r>
  <r>
    <x v="0"/>
    <x v="46"/>
    <n v="2017"/>
    <s v="X Produits CDC"/>
    <s v="SERAPHIN_x000a_construction d"/>
    <s v="CDC"/>
    <n v="329421.40000000002"/>
    <n v="327311.88"/>
    <n v="58.25"/>
    <s v="A"/>
    <s v="V"/>
    <s v="LIVRET A"/>
    <n v="1.1060000000000001"/>
    <s v="V"/>
    <s v="LIVRET A"/>
    <n v="1.0900000000000001"/>
    <s v="A-1"/>
    <m/>
    <n v="3590.69"/>
    <n v="2109.52"/>
  </r>
  <r>
    <x v="0"/>
    <x v="46"/>
    <n v="2015"/>
    <s v="X Produits CDC"/>
    <s v="PANIER ABABIE Acq_x000a_am e"/>
    <s v="CDC"/>
    <n v="20088.75"/>
    <n v="19092.03"/>
    <n v="37"/>
    <s v="A"/>
    <s v="V"/>
    <s v="LIVRET A"/>
    <n v="1.349"/>
    <s v="V"/>
    <s v="LIVRET A"/>
    <n v="1.35"/>
    <s v="A-1"/>
    <m/>
    <n v="263.01"/>
    <n v="390.25"/>
  </r>
  <r>
    <x v="0"/>
    <x v="46"/>
    <n v="2013"/>
    <s v="X Produits CDC"/>
    <s v="BASSENS R_x000a_ehabilitation"/>
    <s v="CDC"/>
    <n v="697647.5"/>
    <n v="577795.43000000005"/>
    <n v="15"/>
    <s v="A"/>
    <s v="V"/>
    <s v="LIVRET A"/>
    <n v="1.85"/>
    <s v="V"/>
    <s v="LIVRET A"/>
    <n v="1.85"/>
    <s v="A-1"/>
    <m/>
    <n v="11258.86"/>
    <n v="30791.86"/>
  </r>
  <r>
    <x v="0"/>
    <x v="46"/>
    <n v="2010"/>
    <s v="X Produits CDC"/>
    <s v="REPUBLIQUE ILOT 13 ACQ"/>
    <s v="CDC"/>
    <n v="988129.45"/>
    <n v="899561.27"/>
    <n v="32"/>
    <s v="A"/>
    <s v="V"/>
    <s v="LIVRET A"/>
    <n v="1.5389999999999999"/>
    <s v="V"/>
    <s v="LIVRET A"/>
    <n v="2.0499999999999998"/>
    <s v="A-1"/>
    <m/>
    <n v="18720.79"/>
    <n v="13648.1"/>
  </r>
  <r>
    <x v="0"/>
    <x v="46"/>
    <n v="1995"/>
    <s v="X Produits CDC"/>
    <s v="VALBARELLE avenue de Mont"/>
    <s v="CDC"/>
    <n v="2700160.61"/>
    <n v="1269519.1599999999"/>
    <n v="9.67"/>
    <s v="A"/>
    <s v="V"/>
    <s v="LIVRET A"/>
    <n v="4.2590000000000003"/>
    <s v="V"/>
    <s v="LIVRET A"/>
    <n v="3.55"/>
    <s v="A-1"/>
    <m/>
    <n v="48829.27"/>
    <n v="105953.27"/>
  </r>
  <r>
    <x v="0"/>
    <x v="46"/>
    <n v="1987"/>
    <s v="X Produits CDC"/>
    <s v="CONST 8 LOGTS.36 TSE PARA"/>
    <s v="CDC"/>
    <n v="520365.82"/>
    <n v="160681.56"/>
    <n v="5.5"/>
    <s v="A"/>
    <s v="V"/>
    <s v="LIVRET A"/>
    <n v="4.53"/>
    <s v="V"/>
    <s v="LIVRET A"/>
    <n v="2.77"/>
    <s v="A-1"/>
    <m/>
    <n v="7957.17"/>
    <n v="22265.26"/>
  </r>
  <r>
    <x v="0"/>
    <x v="46"/>
    <n v="2011"/>
    <s v="X Produits CDC"/>
    <s v="FRAIS VALLON PLS CONST"/>
    <s v="CDC"/>
    <n v="864383.3"/>
    <n v="754998.95"/>
    <n v="22.58"/>
    <s v="A"/>
    <s v="V"/>
    <s v="LIVRET A"/>
    <n v="3.1440000000000001"/>
    <s v="V"/>
    <s v="LIVRET A"/>
    <n v="3.41"/>
    <s v="A-1"/>
    <m/>
    <n v="26355.48"/>
    <n v="17889.189999999999"/>
  </r>
  <r>
    <x v="0"/>
    <x v="46"/>
    <n v="1979"/>
    <s v="P"/>
    <s v="CONST 228 LOGTS;TRAV. DE"/>
    <s v="CDC"/>
    <n v="378180.28"/>
    <n v="0"/>
    <n v="0"/>
    <s v="A"/>
    <s v="F"/>
    <s v="FIXE"/>
    <n v="2.9969999999999999"/>
    <s v="F"/>
    <s v="FIXE"/>
    <n v="3.35"/>
    <s v="A-1"/>
    <m/>
    <n v="578.98"/>
    <n v="17283.009999999998"/>
  </r>
  <r>
    <x v="0"/>
    <x v="46"/>
    <n v="1999"/>
    <s v="X Produits CDC"/>
    <s v="LA PALMERAIE 11eme_x000a_Cons"/>
    <s v="CDC"/>
    <n v="381409.51"/>
    <n v="233237.64"/>
    <n v="16.329999999999998"/>
    <s v="A"/>
    <s v="V"/>
    <s v="LIVRET A"/>
    <n v="3.972"/>
    <s v="V"/>
    <s v="LIVRET A"/>
    <n v="3.05"/>
    <s v="A-1"/>
    <m/>
    <n v="7439.56"/>
    <n v="10682.4"/>
  </r>
  <r>
    <x v="0"/>
    <x v="46"/>
    <n v="2002"/>
    <s v="X Produits CDC"/>
    <s v="MONTOLIVET_x000a_Acquisition Am"/>
    <s v="CDC"/>
    <n v="777439.15"/>
    <n v="530327.84"/>
    <n v="16.829999999999998"/>
    <s v="A"/>
    <s v="V"/>
    <s v="LIVRET A"/>
    <n v="4.1440000000000001"/>
    <s v="V"/>
    <s v="LIVRET A"/>
    <n v="3.45"/>
    <s v="A-1"/>
    <m/>
    <n v="19078.59"/>
    <n v="22674.73"/>
  </r>
  <r>
    <x v="0"/>
    <x v="47"/>
    <n v="2014"/>
    <s v="X Produits CDC"/>
    <s v="LES HAUTS DE CARRAIRE C"/>
    <s v="CDC"/>
    <n v="360891.3"/>
    <n v="350627.71"/>
    <n v="46"/>
    <s v="A"/>
    <s v="V"/>
    <s v="LIVRET A"/>
    <n v="1.639"/>
    <s v="V"/>
    <s v="LIVRET A"/>
    <n v="1.6"/>
    <s v="A-1"/>
    <m/>
    <n v="5770.31"/>
    <n v="5036.91"/>
  </r>
  <r>
    <x v="0"/>
    <x v="47"/>
    <n v="2016"/>
    <s v="P"/>
    <s v="CONSTRUCTION DE 27 LOGTS"/>
    <s v="ARKEA-BEI"/>
    <n v="1108987"/>
    <n v="978224.27"/>
    <n v="12.67"/>
    <s v="A"/>
    <s v="V"/>
    <s v="LIVRET A"/>
    <n v="1.887"/>
    <s v="V"/>
    <s v="LIVRET A"/>
    <n v="1.86"/>
    <s v="A-1"/>
    <m/>
    <n v="19692.02"/>
    <n v="65983.81"/>
  </r>
  <r>
    <x v="0"/>
    <x v="47"/>
    <n v="2015"/>
    <s v="X Produits CDC"/>
    <s v="LA SOLIDARITE PRU 2013"/>
    <s v="CDC"/>
    <n v="322553.55"/>
    <n v="279508.86"/>
    <n v="16.079999999999998"/>
    <s v="A"/>
    <s v="V"/>
    <s v="LIVRET A"/>
    <n v="1.35"/>
    <s v="V"/>
    <s v="LIVRET A"/>
    <n v="1.35"/>
    <s v="A-1"/>
    <m/>
    <n v="3969.67"/>
    <n v="14541.06"/>
  </r>
  <r>
    <x v="0"/>
    <x v="47"/>
    <n v="2017"/>
    <s v="X Produits CDC"/>
    <s v="ALLAR 59 LGTS Aqu_x000a_en VE"/>
    <s v="CDC"/>
    <n v="1089389.3999999999"/>
    <n v="1079749.58"/>
    <n v="58.17"/>
    <s v="A"/>
    <s v="V"/>
    <s v="LIVRET A"/>
    <n v="1.1299999999999999"/>
    <s v="V"/>
    <s v="LIVRET A"/>
    <n v="1.1299999999999999"/>
    <s v="A-1"/>
    <m/>
    <n v="12310.1"/>
    <n v="9639.82"/>
  </r>
  <r>
    <x v="0"/>
    <x v="47"/>
    <n v="2005"/>
    <s v="X Produits CDC"/>
    <s v="MISE EN SECURITE ASCENSEU"/>
    <s v="CDC"/>
    <n v="38500"/>
    <n v="6331.31"/>
    <n v="1.33"/>
    <s v="A"/>
    <s v="V"/>
    <s v="LIVRET A"/>
    <n v="3.7330000000000001"/>
    <s v="V"/>
    <s v="LIVRET A"/>
    <n v="3.45"/>
    <s v="A-1"/>
    <m/>
    <n v="322.20999999999998"/>
    <n v="3008.19"/>
  </r>
  <r>
    <x v="0"/>
    <x v="47"/>
    <n v="1996"/>
    <s v="X Produits CDC"/>
    <s v="FARJON 17 rue Farjon 1er"/>
    <s v="CDC"/>
    <n v="256474.43"/>
    <n v="135617.85"/>
    <n v="9.17"/>
    <s v="A"/>
    <s v="V"/>
    <s v="LIVRET A"/>
    <n v="4.734"/>
    <s v="V"/>
    <s v="LIVRET A"/>
    <n v="5.8"/>
    <s v="A-1"/>
    <m/>
    <n v="10868.15"/>
    <n v="10097.030000000001"/>
  </r>
  <r>
    <x v="0"/>
    <x v="47"/>
    <n v="1997"/>
    <s v="P"/>
    <s v="171 rue de Crim ee 3eme"/>
    <s v="Urcil"/>
    <n v="63052.91"/>
    <n v="15599.9"/>
    <n v="4.17"/>
    <s v="A"/>
    <s v="F"/>
    <s v="FIXE"/>
    <n v="1.524"/>
    <s v="F"/>
    <s v="FIXE"/>
    <n v="1.5"/>
    <s v="A-1"/>
    <m/>
    <n v="278.75"/>
    <n v="2983.03"/>
  </r>
  <r>
    <x v="0"/>
    <x v="47"/>
    <n v="1976"/>
    <s v="P"/>
    <s v="GROUPE LA SOLIDARITE 133"/>
    <s v="CDC"/>
    <n v="201491.87"/>
    <n v="38435.67"/>
    <n v="2.25"/>
    <s v="A"/>
    <s v="F"/>
    <s v="FIXE"/>
    <n v="5.6749999999999998"/>
    <s v="F"/>
    <s v="FIXE"/>
    <n v="6.8"/>
    <s v="A-1"/>
    <m/>
    <n v="3376.33"/>
    <n v="11216.22"/>
  </r>
  <r>
    <x v="0"/>
    <x v="47"/>
    <n v="2014"/>
    <s v="X Produits CDC"/>
    <s v="HAUTS DE L ETOILE CONST"/>
    <s v="CDC"/>
    <n v="329700.25"/>
    <n v="317317.28000000003"/>
    <n v="46"/>
    <s v="A"/>
    <s v="V"/>
    <s v="LIVRET A"/>
    <n v="1.6279999999999999"/>
    <s v="V"/>
    <s v="LIVRET A"/>
    <n v="1.6"/>
    <s v="A-1"/>
    <m/>
    <n v="5222.12"/>
    <n v="4558.3900000000003"/>
  </r>
  <r>
    <x v="0"/>
    <x v="47"/>
    <n v="2016"/>
    <s v="P"/>
    <s v="CONSTRUCTION DE 14 LOGTS"/>
    <s v="ARKEA BEI"/>
    <n v="1536071.35"/>
    <n v="1457948.86"/>
    <n v="27.67"/>
    <s v="A"/>
    <s v="V"/>
    <s v="LIVRET A"/>
    <n v="1.887"/>
    <s v="V"/>
    <s v="LIVRET A"/>
    <n v="1.86"/>
    <s v="A-1"/>
    <m/>
    <n v="28237.9"/>
    <n v="39421.17"/>
  </r>
  <r>
    <x v="0"/>
    <x v="47"/>
    <n v="2011"/>
    <s v="X Produits CDC"/>
    <s v="ANSE DU PHARO ACQ DE 26"/>
    <s v="CDC"/>
    <n v="293723.65000000002"/>
    <n v="300318.74"/>
    <n v="44.33"/>
    <s v="A"/>
    <s v="V"/>
    <s v="LIVRET A"/>
    <n v="2.5880000000000001"/>
    <s v="V"/>
    <s v="LIVRET A"/>
    <n v="2.85"/>
    <s v="A-1"/>
    <m/>
    <n v="8623.52"/>
    <n v="2260.92"/>
  </r>
  <r>
    <x v="0"/>
    <x v="47"/>
    <n v="2017"/>
    <s v="X Produits CDC"/>
    <s v="ALLAR 59 LGTS Aqu_x000a_en VE"/>
    <s v="CDC"/>
    <n v="416408.3"/>
    <n v="408129.24"/>
    <n v="38.17"/>
    <s v="A"/>
    <s v="V"/>
    <s v="LIVRET A"/>
    <n v="0.55000000000000004"/>
    <s v="V"/>
    <s v="LIVRET A"/>
    <n v="0.55000000000000004"/>
    <s v="A-1"/>
    <m/>
    <n v="2290.2399999999998"/>
    <n v="8279.06"/>
  </r>
  <r>
    <x v="0"/>
    <x v="47"/>
    <n v="2006"/>
    <s v="X Produits CDC"/>
    <s v="LA SOLIDARITE REHAB 551"/>
    <s v="CDC"/>
    <n v="363000"/>
    <n v="88536.27"/>
    <n v="2.42"/>
    <s v="A"/>
    <s v="V"/>
    <s v="LIVRET A"/>
    <n v="3.2429999999999999"/>
    <s v="V"/>
    <s v="LIVRET A"/>
    <n v="3.25"/>
    <s v="A-1"/>
    <m/>
    <n v="3772.09"/>
    <n v="27528.17"/>
  </r>
  <r>
    <x v="0"/>
    <x v="47"/>
    <n v="2004"/>
    <s v="X Produits CDC"/>
    <s v="LA SOLIDARITE REHAB ASC"/>
    <s v="CDC"/>
    <n v="198000"/>
    <n v="16556.61"/>
    <n v="0.42"/>
    <s v="A"/>
    <s v="V"/>
    <s v="LIVRET A"/>
    <n v="3.4249999999999998"/>
    <s v="V"/>
    <s v="LIVRET A"/>
    <n v="3.45"/>
    <s v="A-1"/>
    <m/>
    <n v="1123.3599999999999"/>
    <n v="16004.43"/>
  </r>
  <r>
    <x v="0"/>
    <x v="47"/>
    <n v="1992"/>
    <s v="X Produits CDC"/>
    <s v="RUE DES DOMINICAINES AC"/>
    <s v="CDC"/>
    <n v="705838.95"/>
    <n v="224209.85"/>
    <n v="5.25"/>
    <s v="A"/>
    <s v="V"/>
    <s v="LIVRET A"/>
    <n v="4.9770000000000003"/>
    <s v="V"/>
    <s v="LIVRET A"/>
    <n v="3.55"/>
    <s v="A-1"/>
    <m/>
    <n v="9142.2199999999993"/>
    <n v="33317.589999999997"/>
  </r>
  <r>
    <x v="0"/>
    <x v="47"/>
    <n v="1997"/>
    <s v="P"/>
    <s v="Acq ins 7 logts 9 rue Ga"/>
    <s v="Urcil"/>
    <n v="67832.19"/>
    <n v="16782.34"/>
    <n v="4.17"/>
    <s v="A"/>
    <s v="F"/>
    <s v="FIXE"/>
    <n v="1.518"/>
    <s v="F"/>
    <s v="FIXE"/>
    <n v="1.5"/>
    <s v="A-1"/>
    <m/>
    <n v="299.87"/>
    <n v="3209.14"/>
  </r>
  <r>
    <x v="0"/>
    <x v="47"/>
    <n v="1976"/>
    <s v="P"/>
    <s v="GROUPE LA SOLIDARITE 133"/>
    <s v="CDC"/>
    <n v="324563.96000000002"/>
    <n v="27944.19"/>
    <n v="2"/>
    <s v="A"/>
    <s v="F"/>
    <s v="FIXE"/>
    <n v="0.83199999999999996"/>
    <s v="F"/>
    <s v="FIXE"/>
    <n v="1"/>
    <s v="A-1"/>
    <m/>
    <n v="370.75"/>
    <n v="9130.9"/>
  </r>
  <r>
    <x v="0"/>
    <x v="47"/>
    <n v="1976"/>
    <s v="P"/>
    <s v="GROUPE LA SOLIDARITE 133"/>
    <s v="CDC"/>
    <n v="64912.79"/>
    <n v="5588.81"/>
    <n v="2.25"/>
    <s v="A"/>
    <s v="F"/>
    <s v="FIXE"/>
    <n v="0.82499999999999996"/>
    <s v="F"/>
    <s v="FIXE"/>
    <n v="1"/>
    <s v="A-1"/>
    <m/>
    <n v="74.150000000000006"/>
    <n v="1826.18"/>
  </r>
  <r>
    <x v="0"/>
    <x v="47"/>
    <n v="1975"/>
    <s v="P"/>
    <s v="GROUPE ZAC LA SOLIDARITE"/>
    <s v="CDC"/>
    <n v="156504.16"/>
    <n v="9027.67"/>
    <n v="1"/>
    <s v="A"/>
    <s v="F"/>
    <s v="FIXE"/>
    <n v="0.86699999999999999"/>
    <s v="F"/>
    <s v="FIXE"/>
    <n v="1"/>
    <s v="A-1"/>
    <m/>
    <n v="134.75"/>
    <n v="4446.92"/>
  </r>
  <r>
    <x v="0"/>
    <x v="47"/>
    <n v="2014"/>
    <s v="X Produits CDC"/>
    <s v="HAUTS DE L ETOILE CONST"/>
    <s v="CDC"/>
    <n v="3000805.5"/>
    <n v="2843788.82"/>
    <n v="36"/>
    <s v="A"/>
    <s v="V"/>
    <s v="LIVRET A"/>
    <n v="1.6279999999999999"/>
    <s v="V"/>
    <s v="LIVRET A"/>
    <n v="1.6"/>
    <s v="A-1"/>
    <m/>
    <n v="47054.239999999998"/>
    <n v="56494.33"/>
  </r>
  <r>
    <x v="0"/>
    <x v="47"/>
    <n v="1996"/>
    <s v="X Produits CDC"/>
    <s v="CRIMEE 171 rue de Crim e"/>
    <s v="CDC"/>
    <n v="95864.91"/>
    <n v="53675.57"/>
    <n v="9.08"/>
    <s v="A"/>
    <s v="V"/>
    <s v="LIVRET A"/>
    <n v="4.7210000000000001"/>
    <s v="V"/>
    <s v="LIVRET A"/>
    <n v="4.8"/>
    <s v="A-1"/>
    <m/>
    <n v="2757.95"/>
    <n v="3781.71"/>
  </r>
  <r>
    <x v="0"/>
    <x v="47"/>
    <n v="1997"/>
    <s v="P"/>
    <s v="9 rue Gaz du midi 8eme"/>
    <s v="Urcil"/>
    <n v="38653.449999999997"/>
    <n v="13522.15"/>
    <n v="7.83"/>
    <s v="A"/>
    <s v="F"/>
    <s v="FIXE"/>
    <n v="1.5049999999999999"/>
    <s v="F"/>
    <s v="FIXE"/>
    <n v="1.5"/>
    <s v="A-1"/>
    <m/>
    <n v="226.53"/>
    <n v="1579.83"/>
  </r>
  <r>
    <x v="0"/>
    <x v="47"/>
    <n v="1995"/>
    <s v="X Produits CDC"/>
    <s v="GAZ DU MIDI 9 rue_x000a_Gaz du"/>
    <s v="CDC"/>
    <n v="71353.09"/>
    <n v="48114.91"/>
    <n v="11.83"/>
    <s v="A"/>
    <s v="V"/>
    <s v="LIVRET A"/>
    <n v="4.3019999999999996"/>
    <s v="V"/>
    <s v="LIVRET A"/>
    <n v="4.8"/>
    <s v="A-1"/>
    <m/>
    <n v="2422.44"/>
    <n v="2352.4699999999998"/>
  </r>
  <r>
    <x v="0"/>
    <x v="47"/>
    <n v="1974"/>
    <s v="P"/>
    <s v="FOYER MIREIO II 44 LOGEME"/>
    <s v="CDC"/>
    <n v="13720.41"/>
    <n v="397.77"/>
    <n v="0.5"/>
    <s v="A"/>
    <s v="F"/>
    <s v="FIXE"/>
    <n v="0.81100000000000005"/>
    <s v="F"/>
    <s v="FIXE"/>
    <n v="1"/>
    <s v="A-1"/>
    <m/>
    <n v="7.92"/>
    <n v="393.74"/>
  </r>
  <r>
    <x v="0"/>
    <x v="47"/>
    <n v="2017"/>
    <s v="X Produits CDC"/>
    <s v="ALLAR 59 LGTS Aqu_x000a_en VE"/>
    <s v="CDC"/>
    <n v="1098379.1499999999"/>
    <n v="1080564.24"/>
    <n v="38.17"/>
    <s v="A"/>
    <s v="V"/>
    <s v="LIVRET A"/>
    <n v="1.35"/>
    <s v="V"/>
    <s v="LIVRET A"/>
    <n v="1.35"/>
    <s v="A-1"/>
    <m/>
    <n v="14828.12"/>
    <n v="17814.91"/>
  </r>
  <r>
    <x v="0"/>
    <x v="47"/>
    <n v="2012"/>
    <s v="X Produits CDC"/>
    <s v="SOLIDARITE REHABILITATI"/>
    <s v="CDC"/>
    <n v="665345.44999999995"/>
    <n v="528501.22"/>
    <n v="14.67"/>
    <s v="T"/>
    <s v="V"/>
    <s v="LIVRET A"/>
    <n v="2.6749999999999998"/>
    <s v="V"/>
    <s v="LIVRET A"/>
    <n v="2.82"/>
    <s v="A-1"/>
    <m/>
    <n v="15248.95"/>
    <n v="28583.57"/>
  </r>
  <r>
    <x v="0"/>
    <x v="47"/>
    <n v="2011"/>
    <s v="X Produits CDC"/>
    <s v="ANSE DU PHARO ACQ DE 26"/>
    <s v="CDC"/>
    <n v="1483254.3"/>
    <n v="735566.02"/>
    <n v="34.33"/>
    <s v="A"/>
    <s v="V"/>
    <s v="LIVRET A"/>
    <n v="2.5030000000000001"/>
    <s v="V"/>
    <s v="LIVRET A"/>
    <n v="2.85"/>
    <s v="A-1"/>
    <m/>
    <n v="21243.5"/>
    <n v="9819.94"/>
  </r>
  <r>
    <x v="0"/>
    <x v="47"/>
    <n v="2017"/>
    <s v="X Produits CDC"/>
    <s v="ALLAR 59 LGTS Aqu_x000a_en VE"/>
    <s v="CDC"/>
    <n v="412999.95"/>
    <n v="409345.38"/>
    <n v="58.17"/>
    <s v="A"/>
    <s v="V"/>
    <s v="LIVRET A"/>
    <n v="1.1299999999999999"/>
    <s v="V"/>
    <s v="LIVRET A"/>
    <n v="1.1299999999999999"/>
    <s v="A-1"/>
    <m/>
    <n v="4666.8999999999996"/>
    <n v="3654.57"/>
  </r>
  <r>
    <x v="0"/>
    <x v="47"/>
    <n v="1996"/>
    <s v="X Produits CDC"/>
    <s v="FARJON 17 rue Farjon 1er"/>
    <s v="CDC"/>
    <n v="68176.800000000003"/>
    <n v="38300.92"/>
    <n v="9.17"/>
    <s v="A"/>
    <s v="V"/>
    <s v="LIVRET A"/>
    <n v="4.274"/>
    <s v="V"/>
    <s v="LIVRET A"/>
    <n v="4"/>
    <s v="A-1"/>
    <m/>
    <n v="1967.97"/>
    <n v="2698.49"/>
  </r>
  <r>
    <x v="0"/>
    <x v="47"/>
    <n v="1985"/>
    <s v="P"/>
    <s v="CONSTR 335 LOGTS ENSEMBLE"/>
    <s v="CDC"/>
    <n v="160452.59"/>
    <n v="10315.049999999999"/>
    <n v="0.25"/>
    <s v="A"/>
    <s v="F"/>
    <s v="FIXE"/>
    <n v="3.923"/>
    <s v="F"/>
    <s v="FIXE"/>
    <n v="5.65"/>
    <s v="A-1"/>
    <m/>
    <n v="1134.44"/>
    <n v="9763.4500000000007"/>
  </r>
  <r>
    <x v="0"/>
    <x v="47"/>
    <n v="1996"/>
    <s v="P"/>
    <s v="GOZLAN 32 34 rue_x000a_Gozlan 3"/>
    <s v="Urcil"/>
    <n v="79654.61"/>
    <n v="16487.93"/>
    <n v="3.42"/>
    <s v="A"/>
    <s v="F"/>
    <s v="FIXE"/>
    <n v="0"/>
    <s v="F"/>
    <s v="FIXE"/>
    <n v="1.5"/>
    <s v="A-1"/>
    <m/>
    <n v="306.88"/>
    <n v="3970.84"/>
  </r>
  <r>
    <x v="0"/>
    <x v="47"/>
    <n v="2014"/>
    <s v="X Produits CDC"/>
    <s v="LES HAUTS DE CARRAIRE C"/>
    <s v="CDC"/>
    <n v="2448229.85"/>
    <n v="2342108.8199999998"/>
    <n v="36"/>
    <s v="A"/>
    <s v="V"/>
    <s v="LIVRET A"/>
    <n v="1.6419999999999999"/>
    <s v="V"/>
    <s v="LIVRET A"/>
    <n v="1.6"/>
    <s v="A-1"/>
    <m/>
    <n v="38753.279999999999"/>
    <n v="46528.03"/>
  </r>
  <r>
    <x v="0"/>
    <x v="47"/>
    <n v="2011"/>
    <s v="P"/>
    <s v="ANSE DU PHARO PLS CONST"/>
    <s v="DEXIA CL"/>
    <n v="104376.25"/>
    <n v="97172.25"/>
    <n v="42"/>
    <s v="A"/>
    <s v="V"/>
    <s v="LIVRET A"/>
    <n v="2.9380000000000002"/>
    <s v="V"/>
    <s v="LIVRET A"/>
    <n v="2.94"/>
    <s v="A-1"/>
    <m/>
    <n v="2889.82"/>
    <n v="1120.72"/>
  </r>
  <r>
    <x v="0"/>
    <x v="47"/>
    <n v="2011"/>
    <s v="P"/>
    <s v="ANSE DU PHARO PLS CONST"/>
    <s v="DEXIA CL"/>
    <n v="679396.85"/>
    <n v="569106.46"/>
    <n v="22"/>
    <s v="A"/>
    <s v="V"/>
    <s v="LIVRET A"/>
    <n v="2.9380000000000002"/>
    <s v="V"/>
    <s v="LIVRET A"/>
    <n v="2.94"/>
    <s v="A-1"/>
    <m/>
    <n v="17236.169999999998"/>
    <n v="17157.86"/>
  </r>
  <r>
    <x v="0"/>
    <x v="47"/>
    <n v="1995"/>
    <s v="X Produits CDC"/>
    <s v="GOZLAN 32 34 rue_x000a_Gozlan"/>
    <s v="CDC"/>
    <n v="650742.54"/>
    <n v="312910.43"/>
    <n v="8.92"/>
    <s v="A"/>
    <s v="V"/>
    <s v="LIVRET A"/>
    <n v="4.6429999999999998"/>
    <s v="V"/>
    <s v="LIVRET A"/>
    <n v="5.8"/>
    <s v="A-1"/>
    <m/>
    <n v="26109.35"/>
    <n v="26618.39"/>
  </r>
  <r>
    <x v="0"/>
    <x v="47"/>
    <n v="1979"/>
    <s v="P"/>
    <s v="GROUPE LA SOLIDARITE 133"/>
    <s v="CDC"/>
    <n v="50003.01"/>
    <n v="9558.7199999999993"/>
    <n v="2.5"/>
    <s v="A"/>
    <s v="F"/>
    <s v="FIXE"/>
    <n v="6.5049999999999999"/>
    <s v="F"/>
    <s v="FIXE"/>
    <n v="6.8"/>
    <s v="A-1"/>
    <m/>
    <n v="839.67"/>
    <n v="2789.42"/>
  </r>
  <r>
    <x v="0"/>
    <x v="47"/>
    <n v="1975"/>
    <s v="P"/>
    <s v="GROUPE LA SOLIDARITE 133"/>
    <s v="CDC"/>
    <n v="14086.29"/>
    <n v="1849.6"/>
    <n v="1.75"/>
    <s v="A"/>
    <s v="F"/>
    <s v="FIXE"/>
    <n v="5.4909999999999997"/>
    <s v="F"/>
    <s v="FIXE"/>
    <n v="6.8"/>
    <s v="A-1"/>
    <m/>
    <n v="182.72"/>
    <n v="837.44"/>
  </r>
  <r>
    <x v="0"/>
    <x v="47"/>
    <n v="2002"/>
    <s v="X Produits CDC"/>
    <s v="LA CERISAIE REHABILITAT"/>
    <s v="CDC"/>
    <n v="98939.41"/>
    <n v="24367.759999999998"/>
    <n v="3.25"/>
    <s v="A"/>
    <s v="V"/>
    <s v="LIVRET A"/>
    <n v="4.1639999999999997"/>
    <s v="V"/>
    <s v="LIVRET A"/>
    <n v="3.45"/>
    <s v="A-1"/>
    <m/>
    <n v="1037.5899999999999"/>
    <n v="5707.16"/>
  </r>
  <r>
    <x v="0"/>
    <x v="47"/>
    <n v="1975"/>
    <s v="P"/>
    <s v="GROUPE LA SOLIDARITE 760"/>
    <s v="CDC"/>
    <n v="38645.83"/>
    <n v="2229.15"/>
    <n v="1.25"/>
    <s v="A"/>
    <s v="F"/>
    <s v="FIXE"/>
    <n v="0.82"/>
    <s v="F"/>
    <s v="FIXE"/>
    <n v="1"/>
    <s v="A-1"/>
    <m/>
    <n v="33.270000000000003"/>
    <n v="1098.0899999999999"/>
  </r>
  <r>
    <x v="0"/>
    <x v="47"/>
    <n v="2003"/>
    <s v="P"/>
    <s v="LA SOLIDARITE REHABILIT"/>
    <s v="CDC"/>
    <n v="134150.5"/>
    <n v="39664.14"/>
    <n v="4.17"/>
    <s v="A"/>
    <s v="V"/>
    <s v="LIVRET A"/>
    <n v="3.0019999999999998"/>
    <s v="V"/>
    <s v="LIVRET A"/>
    <n v="2.25"/>
    <s v="A-1"/>
    <m/>
    <n v="1059.32"/>
    <n v="7416.92"/>
  </r>
  <r>
    <x v="0"/>
    <x v="47"/>
    <n v="2002"/>
    <s v="X Produits CDC"/>
    <s v="NOTRE DAME DES GRACES R"/>
    <s v="CDC"/>
    <n v="20961.740000000002"/>
    <n v="0"/>
    <n v="0"/>
    <s v="A"/>
    <s v="V"/>
    <s v="LIVRET A"/>
    <n v="4.1539999999999999"/>
    <s v="V"/>
    <s v="LIVRET A"/>
    <n v="3.45"/>
    <s v="A-1"/>
    <m/>
    <n v="58.04"/>
    <n v="1682.19"/>
  </r>
  <r>
    <x v="0"/>
    <x v="47"/>
    <n v="2015"/>
    <s v="X Produits CDC"/>
    <s v="LA SOLIDARITE R_x000a_ehab de"/>
    <s v="CDC"/>
    <n v="993111.9"/>
    <n v="905351.89"/>
    <n v="17.079999999999998"/>
    <s v="A"/>
    <s v="V"/>
    <s v="LIVRET A"/>
    <n v="1.321"/>
    <s v="V"/>
    <s v="LIVRET A"/>
    <n v="1.35"/>
    <s v="A-1"/>
    <m/>
    <n v="12818.6"/>
    <n v="44174.21"/>
  </r>
  <r>
    <x v="0"/>
    <x v="47"/>
    <n v="1996"/>
    <s v="X Produits CDC"/>
    <s v="VILLA LES OLIVIERS_x000a_51 bd"/>
    <s v="CDC"/>
    <n v="483263.38"/>
    <n v="292983.45"/>
    <n v="9.5"/>
    <s v="A"/>
    <s v="V"/>
    <s v="LIVRET A"/>
    <n v="4.7699999999999996"/>
    <s v="V"/>
    <s v="LIVRET A"/>
    <n v="0"/>
    <s v="A-1"/>
    <m/>
    <n v="0"/>
    <n v="0"/>
  </r>
  <r>
    <x v="0"/>
    <x v="47"/>
    <n v="1975"/>
    <s v="P"/>
    <s v="GROUPE LA SOLIDARITE"/>
    <s v="CDC"/>
    <n v="19025.64"/>
    <n v="2498.27"/>
    <n v="1"/>
    <s v="A"/>
    <s v="F"/>
    <s v="FIXE"/>
    <n v="5.7430000000000003"/>
    <s v="F"/>
    <s v="FIXE"/>
    <n v="6.8"/>
    <s v="A-1"/>
    <m/>
    <n v="246.8"/>
    <n v="1131.07"/>
  </r>
  <r>
    <x v="1"/>
    <x v="48"/>
    <n v="2018"/>
    <s v="P"/>
    <s v="REAMENATEMENT DU COLLEGES"/>
    <s v="SG"/>
    <n v="440000"/>
    <n v="393297.83"/>
    <n v="6.17"/>
    <s v="M"/>
    <s v="F"/>
    <s v="FIXE"/>
    <n v="0.30499999999999999"/>
    <s v="F"/>
    <s v="FIXE"/>
    <n v="0.3"/>
    <s v="A-1"/>
    <m/>
    <n v="960.88"/>
    <n v="46702.17"/>
  </r>
  <r>
    <x v="1"/>
    <x v="48"/>
    <n v="2018"/>
    <s v="P"/>
    <s v="REAMENATEMENT DU COLLEGES"/>
    <s v="SG"/>
    <n v="1595000"/>
    <n v="1541836.11"/>
    <n v="19.170000000000002"/>
    <s v="M"/>
    <s v="F"/>
    <s v="FIXE"/>
    <n v="1.224"/>
    <s v="F"/>
    <s v="FIXE"/>
    <n v="1.2"/>
    <s v="A-1"/>
    <m/>
    <n v="14405"/>
    <n v="53163.89"/>
  </r>
  <r>
    <x v="1"/>
    <x v="48"/>
    <n v="2018"/>
    <s v="P"/>
    <s v="REAMENATEMENT DU COLLEGES"/>
    <s v="SG"/>
    <n v="250000"/>
    <n v="223464.7"/>
    <n v="6.17"/>
    <s v="M"/>
    <s v="F"/>
    <s v="FIXE"/>
    <n v="0.30499999999999999"/>
    <s v="F"/>
    <s v="FIXE"/>
    <n v="0.3"/>
    <s v="A-1"/>
    <m/>
    <n v="545.98"/>
    <n v="26535.33"/>
  </r>
  <r>
    <x v="1"/>
    <x v="49"/>
    <n v="2018"/>
    <s v="P"/>
    <s v="TRAVAUX ECOLE ET COLLEGE"/>
    <s v="CIC"/>
    <n v="175000"/>
    <n v="175000"/>
    <n v="15.83"/>
    <s v="M"/>
    <s v="F"/>
    <s v="FIXE"/>
    <n v="1.716"/>
    <s v="F"/>
    <s v="FIXE"/>
    <n v="1.68"/>
    <s v="A-1"/>
    <m/>
    <n v="0"/>
    <n v="0"/>
  </r>
  <r>
    <x v="1"/>
    <x v="50"/>
    <n v="2013"/>
    <s v="P"/>
    <s v="COLLEGE ET ECOLE ST MAURO"/>
    <s v="CEP"/>
    <n v="1800000"/>
    <n v="1638669.71"/>
    <n v="24.5"/>
    <s v="M"/>
    <s v="F"/>
    <s v="FIXE"/>
    <n v="5.1050000000000004"/>
    <s v="F"/>
    <s v="FIXE"/>
    <n v="4.99"/>
    <s v="A-1"/>
    <m/>
    <n v="82672.45"/>
    <n v="33149.08"/>
  </r>
  <r>
    <x v="1"/>
    <x v="50"/>
    <n v="2006"/>
    <s v="P"/>
    <s v="SAINT MAURONT"/>
    <s v="CEP"/>
    <n v="500000"/>
    <n v="0"/>
    <n v="0"/>
    <s v="A"/>
    <s v="V"/>
    <s v="EURIBOR 12M"/>
    <n v="3.282"/>
    <s v="V"/>
    <s v="EURIBOR 12M"/>
    <n v="2.8330000000000002"/>
    <s v="A-1"/>
    <m/>
    <n v="1417.54"/>
    <n v="50036.52"/>
  </r>
  <r>
    <x v="0"/>
    <x v="51"/>
    <n v="2014"/>
    <s v="X Produits CDC"/>
    <s v="DIEUDE ACQ D UN LOGEMEN"/>
    <s v="CDC"/>
    <n v="13338.05"/>
    <n v="12529.28"/>
    <n v="35"/>
    <s v="A"/>
    <s v="V"/>
    <s v="LIVRET A"/>
    <n v="0.81200000000000006"/>
    <s v="V"/>
    <s v="LIVRET A"/>
    <n v="0.8"/>
    <s v="A-1"/>
    <m/>
    <n v="103.85"/>
    <n v="273.64"/>
  </r>
  <r>
    <x v="0"/>
    <x v="51"/>
    <n v="2014"/>
    <s v="X Produits CDC"/>
    <s v="151 BAILLE ACQ AMEL D U"/>
    <s v="CDC"/>
    <n v="9625"/>
    <n v="7810.59"/>
    <n v="11"/>
    <s v="A"/>
    <s v="V"/>
    <s v="LIVRET A"/>
    <n v="0.81200000000000006"/>
    <s v="V"/>
    <s v="LIVRET A"/>
    <n v="0.8"/>
    <s v="A-1"/>
    <m/>
    <n v="68.33"/>
    <n v="613.04999999999995"/>
  </r>
  <r>
    <x v="0"/>
    <x v="51"/>
    <n v="2015"/>
    <s v="X Produits CDC"/>
    <s v="NOTRE DE BON SECOURS AC"/>
    <s v="CDC"/>
    <n v="13896.85"/>
    <n v="13058.08"/>
    <n v="36.5"/>
    <s v="A"/>
    <s v="V"/>
    <s v="LIVRET A"/>
    <n v="0.55000000000000004"/>
    <s v="V"/>
    <s v="LIVRET A"/>
    <n v="0.55000000000000004"/>
    <s v="A-1"/>
    <m/>
    <n v="73.38"/>
    <n v="282.89"/>
  </r>
  <r>
    <x v="0"/>
    <x v="51"/>
    <n v="2015"/>
    <s v="X Produits CDC"/>
    <s v="NOTRE DE BON SECOURS AC"/>
    <s v="CDC"/>
    <n v="7841.35"/>
    <n v="7487.54"/>
    <n v="46.5"/>
    <s v="A"/>
    <s v="V"/>
    <s v="LIVRET A"/>
    <n v="0.55000000000000004"/>
    <s v="V"/>
    <s v="LIVRET A"/>
    <n v="0.55000000000000004"/>
    <s v="A-1"/>
    <m/>
    <n v="41.84"/>
    <n v="119.38"/>
  </r>
  <r>
    <x v="0"/>
    <x v="51"/>
    <n v="2015"/>
    <s v="X Produits CDC"/>
    <s v="MERE DE DIEU ACQ AME D"/>
    <s v="CDC"/>
    <n v="5997.2"/>
    <n v="5178.32"/>
    <n v="16.5"/>
    <s v="A"/>
    <s v="V"/>
    <s v="LIVRET A"/>
    <n v="0.55000000000000004"/>
    <s v="V"/>
    <s v="LIVRET A"/>
    <n v="0.55000000000000004"/>
    <s v="A-1"/>
    <m/>
    <n v="30"/>
    <n v="275.97000000000003"/>
  </r>
  <r>
    <x v="0"/>
    <x v="52"/>
    <n v="2015"/>
    <s v="X Produits CDC"/>
    <s v="JEAN DE BERNARDY_x000a_acq am"/>
    <s v="CDC"/>
    <n v="216794.05"/>
    <n v="211878.39"/>
    <n v="34.67"/>
    <s v="A"/>
    <s v="V"/>
    <s v="LIVRET A"/>
    <n v="0.55000000000000004"/>
    <s v="V"/>
    <s v="LIVRET A"/>
    <n v="0.55000000000000004"/>
    <s v="A-1"/>
    <m/>
    <n v="1192.3699999999999"/>
    <n v="4915.66"/>
  </r>
  <r>
    <x v="1"/>
    <x v="53"/>
    <n v="2011"/>
    <s v="P"/>
    <s v="FOYER MEDICALISE AUTISTES"/>
    <s v="DEXIA CL"/>
    <n v="1950000"/>
    <n v="1688317.88"/>
    <n v="23.83"/>
    <s v="T"/>
    <s v="V"/>
    <s v="LIVRET A"/>
    <n v="2.7549999999999999"/>
    <s v="V"/>
    <s v="LIVRET A"/>
    <n v="3.06"/>
    <s v="A-1"/>
    <m/>
    <n v="52564.9"/>
    <n v="47003.66"/>
  </r>
  <r>
    <x v="0"/>
    <x v="54"/>
    <n v="2013"/>
    <s v="X Produits CDC"/>
    <s v="MAISON RELAIS LABADIE A"/>
    <s v="CDC"/>
    <n v="422048"/>
    <n v="332012.48"/>
    <n v="14.08"/>
    <s v="A"/>
    <s v="V"/>
    <s v="LIVRET A"/>
    <n v="2.0499999999999998"/>
    <s v="V"/>
    <s v="LIVRET A"/>
    <n v="2.0499999999999998"/>
    <s v="A-1"/>
    <m/>
    <n v="7190.54"/>
    <n v="18745.240000000002"/>
  </r>
  <r>
    <x v="0"/>
    <x v="55"/>
    <n v="2017"/>
    <s v="X Produits CDC"/>
    <s v="LES ESCOURTINES r_x000a_ehab"/>
    <s v="CDC"/>
    <n v="528000"/>
    <n v="497274.05"/>
    <n v="13.67"/>
    <s v="A"/>
    <s v="V"/>
    <s v="LIVRET A"/>
    <n v="1.37"/>
    <s v="V"/>
    <s v="LIVRET A"/>
    <n v="1.35"/>
    <s v="A-1"/>
    <m/>
    <n v="7128"/>
    <n v="30725.95"/>
  </r>
  <r>
    <x v="0"/>
    <x v="55"/>
    <n v="2012"/>
    <s v="X Produits CDC"/>
    <s v="VALNATUREAL2 ACQUISITIO"/>
    <s v="CDC"/>
    <n v="56774.85"/>
    <n v="53384.84"/>
    <n v="43.42"/>
    <s v="A"/>
    <s v="V"/>
    <s v="LIVRET A"/>
    <n v="2.8479999999999999"/>
    <s v="V"/>
    <s v="LIVRET A"/>
    <n v="2.85"/>
    <s v="A-1"/>
    <m/>
    <n v="1538.72"/>
    <n v="605.41999999999996"/>
  </r>
  <r>
    <x v="0"/>
    <x v="55"/>
    <n v="2009"/>
    <s v="X Produits CDC"/>
    <s v="VAL D OR PLS ACQ 4 LOGT"/>
    <s v="CFF"/>
    <n v="655509"/>
    <n v="504751.64"/>
    <n v="20.92"/>
    <s v="A"/>
    <s v="V"/>
    <s v="LIVRET A"/>
    <n v="2.3650000000000002"/>
    <s v="V"/>
    <s v="LIVRET A"/>
    <n v="2.38"/>
    <s v="A-1"/>
    <m/>
    <n v="12450.28"/>
    <n v="18369.439999999999"/>
  </r>
  <r>
    <x v="0"/>
    <x v="55"/>
    <n v="2011"/>
    <s v="X Produits CDC"/>
    <s v="LES LIBERATEURS REHABIL"/>
    <s v="CDC"/>
    <n v="2059734.6"/>
    <n v="1558182.84"/>
    <n v="13"/>
    <s v="A"/>
    <s v="V"/>
    <s v="LIVRET A"/>
    <n v="2.8330000000000002"/>
    <s v="V"/>
    <s v="LIVRET A"/>
    <n v="2.85"/>
    <s v="A-1"/>
    <m/>
    <n v="46961.03"/>
    <n v="89572.61"/>
  </r>
  <r>
    <x v="0"/>
    <x v="55"/>
    <n v="2009"/>
    <s v="X Produits CDC"/>
    <s v="DOMAINE DU LARGE PLS CO"/>
    <s v="CFF"/>
    <n v="840722.85"/>
    <n v="674562.96"/>
    <n v="20.420000000000002"/>
    <s v="A"/>
    <s v="V"/>
    <s v="LIVRET A"/>
    <n v="3.6230000000000002"/>
    <s v="V"/>
    <s v="LIVRET A"/>
    <n v="3.63"/>
    <s v="A-1"/>
    <m/>
    <n v="25256.29"/>
    <n v="21202.48"/>
  </r>
  <r>
    <x v="0"/>
    <x v="55"/>
    <n v="2007"/>
    <s v="X Produits CDC"/>
    <s v="LE PALACCIO ACQ 12 LOGT"/>
    <s v="CDC"/>
    <n v="280230"/>
    <n v="260541.6"/>
    <n v="41"/>
    <s v="A"/>
    <s v="V"/>
    <s v="LIVRET A"/>
    <n v="2.3849999999999998"/>
    <s v="V"/>
    <s v="LIVRET A"/>
    <n v="3.63"/>
    <s v="A-1"/>
    <m/>
    <n v="9553.11"/>
    <n v="2629.43"/>
  </r>
  <r>
    <x v="0"/>
    <x v="55"/>
    <n v="2009"/>
    <s v="X Produits CDC"/>
    <s v="VAL D OR PLUS ACQU EN V"/>
    <s v="CDC"/>
    <n v="159467"/>
    <n v="151083.25"/>
    <n v="40.83"/>
    <s v="A"/>
    <s v="V"/>
    <s v="LIVRET A"/>
    <n v="2.3260000000000001"/>
    <s v="V"/>
    <s v="LIVRET A"/>
    <n v="2.85"/>
    <s v="A-1"/>
    <m/>
    <n v="4333.1400000000003"/>
    <n v="956.75"/>
  </r>
  <r>
    <x v="0"/>
    <x v="55"/>
    <n v="2009"/>
    <s v="P"/>
    <s v="TERRASSES DU SUD ACQ EN"/>
    <s v="CDC"/>
    <n v="414602"/>
    <n v="392804.91"/>
    <n v="40.67"/>
    <s v="A"/>
    <s v="V"/>
    <s v="LIVRET A"/>
    <n v="1.85"/>
    <s v="V"/>
    <s v="LIVRET A"/>
    <n v="2.85"/>
    <s v="A-1"/>
    <m/>
    <n v="11265.83"/>
    <n v="2487.48"/>
  </r>
  <r>
    <x v="0"/>
    <x v="55"/>
    <n v="2010"/>
    <s v="X Produits CDC"/>
    <s v="LA BASTIDE SAINT JEAN A"/>
    <s v="CDC"/>
    <n v="541043.80000000005"/>
    <n v="533486.16"/>
    <n v="43.5"/>
    <s v="A"/>
    <s v="V"/>
    <s v="LIVRET A"/>
    <n v="1.4970000000000001"/>
    <s v="V"/>
    <s v="LIVRET A"/>
    <n v="2.0499999999999998"/>
    <s v="A-1"/>
    <m/>
    <n v="11022.17"/>
    <n v="4180.6499999999996"/>
  </r>
  <r>
    <x v="0"/>
    <x v="55"/>
    <n v="2009"/>
    <s v="X Produits CDC"/>
    <s v="CLOSERIE TOSCANE PLUS A"/>
    <s v="CDC"/>
    <n v="847622.6"/>
    <n v="760852.76"/>
    <n v="30.75"/>
    <s v="A"/>
    <s v="V"/>
    <s v="LIVRET A"/>
    <n v="1.84"/>
    <s v="V"/>
    <s v="LIVRET A"/>
    <n v="2.85"/>
    <s v="A-1"/>
    <m/>
    <n v="21983.200000000001"/>
    <n v="10487.66"/>
  </r>
  <r>
    <x v="0"/>
    <x v="55"/>
    <n v="2007"/>
    <s v="X Produits CDC"/>
    <s v="AVENUE COROT ACQ 16 LOG"/>
    <s v="CDC"/>
    <n v="2287014"/>
    <n v="1883065.38"/>
    <n v="21"/>
    <s v="A"/>
    <s v="V"/>
    <s v="LIVRET A"/>
    <n v="2.2829999999999999"/>
    <s v="V"/>
    <s v="LIVRET A"/>
    <n v="3.63"/>
    <s v="A-1"/>
    <m/>
    <n v="70365.34"/>
    <n v="55373.73"/>
  </r>
  <r>
    <x v="0"/>
    <x v="55"/>
    <n v="2008"/>
    <s v="X Produits CDC"/>
    <s v="AVENUE COROT ACQ EN VEF"/>
    <s v="CDC"/>
    <n v="2718523"/>
    <n v="2391157.94"/>
    <n v="31.33"/>
    <s v="A"/>
    <s v="V"/>
    <s v="LIVRET A"/>
    <n v="1.833"/>
    <s v="V"/>
    <s v="LIVRET A"/>
    <n v="3.05"/>
    <s v="A-1"/>
    <m/>
    <n v="74266.55"/>
    <n v="43811.06"/>
  </r>
  <r>
    <x v="0"/>
    <x v="55"/>
    <n v="2010"/>
    <s v="P"/>
    <s v="LES TERRASSES DE MAZARGUE"/>
    <s v="CFF"/>
    <n v="179440.25"/>
    <n v="163761.85"/>
    <n v="41.42"/>
    <s v="A"/>
    <s v="V"/>
    <s v="LIVRET A"/>
    <n v="2.589"/>
    <s v="V"/>
    <s v="LIVRET A"/>
    <n v="2.6"/>
    <s v="A-1"/>
    <m/>
    <n v="4313.46"/>
    <n v="2140.31"/>
  </r>
  <r>
    <x v="0"/>
    <x v="55"/>
    <n v="1994"/>
    <s v="X Produits CDC"/>
    <s v="ACQ AMEL 11 LOGTS RUE VIN"/>
    <s v="CDC"/>
    <n v="344949.75"/>
    <n v="135498.60999999999"/>
    <n v="7.25"/>
    <s v="A"/>
    <s v="V"/>
    <s v="LIVRET A"/>
    <n v="4.88"/>
    <s v="V"/>
    <s v="LIVRET A"/>
    <n v="3.55"/>
    <s v="A-1"/>
    <m/>
    <n v="5328.89"/>
    <n v="14610.99"/>
  </r>
  <r>
    <x v="0"/>
    <x v="55"/>
    <n v="1978"/>
    <s v="P"/>
    <s v="21 RUE DE L OLIVIER_x000a_4 L"/>
    <s v="CDC"/>
    <n v="914.69"/>
    <n v="0"/>
    <n v="0"/>
    <s v="A"/>
    <s v="F"/>
    <s v="FIXE"/>
    <n v="2.9980000000000002"/>
    <s v="F"/>
    <s v="FIXE"/>
    <n v="3.6"/>
    <s v="A-1"/>
    <m/>
    <n v="1.56"/>
    <n v="43.36"/>
  </r>
  <r>
    <x v="0"/>
    <x v="55"/>
    <n v="1984"/>
    <s v="X Produits CDC"/>
    <s v="ACQ AMEL 4 LOGTS 39 RUE"/>
    <s v="CDC"/>
    <n v="170643.5"/>
    <n v="0"/>
    <n v="0"/>
    <s v="A"/>
    <s v="V"/>
    <s v="LIVRET A"/>
    <n v="5.2690000000000001"/>
    <s v="V"/>
    <s v="LIVRET A"/>
    <n v="8.35"/>
    <s v="A-1"/>
    <m/>
    <n v="3338.3"/>
    <n v="11042.46"/>
  </r>
  <r>
    <x v="0"/>
    <x v="55"/>
    <n v="1984"/>
    <s v="X Produits CDC"/>
    <s v="ACQ AMEL 5 LOGTS 31 RUE"/>
    <s v="CDC"/>
    <n v="223561.3"/>
    <n v="0"/>
    <n v="0"/>
    <s v="A"/>
    <s v="V"/>
    <s v="LIVRET A"/>
    <n v="5.2690000000000001"/>
    <s v="V"/>
    <s v="LIVRET A"/>
    <n v="8.35"/>
    <s v="A-1"/>
    <m/>
    <n v="4373.5200000000004"/>
    <n v="14466.82"/>
  </r>
  <r>
    <x v="0"/>
    <x v="55"/>
    <n v="2014"/>
    <s v="X Produits CDC"/>
    <s v="MAISON RELAIS DU MOULIN"/>
    <s v="CDC"/>
    <n v="153085.9"/>
    <n v="145540.22"/>
    <n v="46"/>
    <s v="A"/>
    <s v="V"/>
    <s v="LIVRET A"/>
    <n v="0.81100000000000005"/>
    <s v="V"/>
    <s v="LIVRET A"/>
    <n v="0.8"/>
    <s v="A-1"/>
    <m/>
    <n v="1201.27"/>
    <n v="2553.2399999999998"/>
  </r>
  <r>
    <x v="0"/>
    <x v="55"/>
    <n v="2015"/>
    <s v="X Produits CDC"/>
    <s v="MAISON RELAIS DU MOULIN C"/>
    <s v="CDC"/>
    <n v="467071.55"/>
    <n v="436880.2"/>
    <n v="36"/>
    <s v="A"/>
    <s v="V"/>
    <s v="LIVRET A"/>
    <n v="0.81200000000000006"/>
    <s v="V"/>
    <s v="LIVRET A"/>
    <n v="0.8"/>
    <s v="A-1"/>
    <m/>
    <n v="3626.06"/>
    <n v="10144.08"/>
  </r>
  <r>
    <x v="0"/>
    <x v="55"/>
    <n v="2015"/>
    <s v="X Produits CDC"/>
    <s v="LA BASTIDE Acq en VEFA"/>
    <s v="CDC"/>
    <n v="659715.1"/>
    <n v="640828.85"/>
    <n v="37.08"/>
    <s v="A"/>
    <s v="V"/>
    <s v="LIVRET A"/>
    <n v="1.8440000000000001"/>
    <s v="V"/>
    <s v="LIVRET A"/>
    <n v="1.86"/>
    <s v="A-1"/>
    <m/>
    <n v="12097.67"/>
    <n v="9583.57"/>
  </r>
  <r>
    <x v="0"/>
    <x v="55"/>
    <n v="2016"/>
    <s v="X Produits CDC"/>
    <s v="LES JARDINS DE LODI 23"/>
    <s v="CDC"/>
    <n v="245472.7"/>
    <n v="238111.73"/>
    <n v="37.33"/>
    <s v="A"/>
    <s v="V"/>
    <s v="LIVRET A"/>
    <n v="1.923"/>
    <s v="V"/>
    <s v="LIVRET A"/>
    <n v="1.86"/>
    <s v="A-1"/>
    <m/>
    <n v="4508.6000000000004"/>
    <n v="4286.41"/>
  </r>
  <r>
    <x v="0"/>
    <x v="55"/>
    <n v="2017"/>
    <s v="X Produits CDC"/>
    <s v="LES BALUSTRES VMC_x000a_R eha"/>
    <s v="CDC"/>
    <n v="341000"/>
    <n v="330313.84000000003"/>
    <n v="23.58"/>
    <s v="A"/>
    <s v="V"/>
    <s v="LIVRET A"/>
    <n v="1.37"/>
    <s v="V"/>
    <s v="LIVRET A"/>
    <n v="1.35"/>
    <s v="A-1"/>
    <m/>
    <n v="4603.5"/>
    <n v="10686.16"/>
  </r>
  <r>
    <x v="0"/>
    <x v="55"/>
    <n v="2009"/>
    <s v="X Produits CDC"/>
    <s v="LES JARDINS DE LODI CON"/>
    <s v="CA"/>
    <n v="145292.95000000001"/>
    <n v="133780.81"/>
    <n v="42.92"/>
    <s v="A"/>
    <s v="V"/>
    <s v="LIVRET A"/>
    <n v="2.4049999999999998"/>
    <s v="V"/>
    <s v="LIVRET A"/>
    <n v="2.41"/>
    <s v="A-1"/>
    <m/>
    <n v="3266.64"/>
    <n v="1764.38"/>
  </r>
  <r>
    <x v="0"/>
    <x v="55"/>
    <n v="2011"/>
    <s v="X Produits CDC"/>
    <s v="LES LIBERATEURS REHABIL"/>
    <s v="CDC"/>
    <n v="386351.35"/>
    <n v="292273.59999999998"/>
    <n v="13"/>
    <s v="A"/>
    <s v="V"/>
    <s v="LIVRET A"/>
    <n v="2.8330000000000002"/>
    <s v="V"/>
    <s v="LIVRET A"/>
    <n v="2.85"/>
    <s v="A-1"/>
    <m/>
    <n v="8808.64"/>
    <n v="16801.43"/>
  </r>
  <r>
    <x v="0"/>
    <x v="55"/>
    <n v="2009"/>
    <s v="X Produits CDC"/>
    <s v="DOMAINE DU LARGE PLS CO"/>
    <s v="CFF"/>
    <n v="140315.45000000001"/>
    <n v="129582.43"/>
    <n v="40.42"/>
    <s v="A"/>
    <s v="V"/>
    <s v="LIVRET A"/>
    <n v="3.6240000000000001"/>
    <s v="V"/>
    <s v="LIVRET A"/>
    <n v="3.63"/>
    <s v="A-1"/>
    <m/>
    <n v="4753.5600000000004"/>
    <n v="1369.57"/>
  </r>
  <r>
    <x v="0"/>
    <x v="55"/>
    <n v="2010"/>
    <s v="X Produits CDC"/>
    <s v="TERRA VERDE ACQ 30 LOGT"/>
    <s v="CDC"/>
    <n v="248889.85"/>
    <n v="221299.06"/>
    <n v="31.42"/>
    <s v="A"/>
    <s v="V"/>
    <s v="LIVRET A"/>
    <n v="1.7509999999999999"/>
    <s v="V"/>
    <s v="LIVRET A"/>
    <n v="2.0499999999999998"/>
    <s v="A-1"/>
    <m/>
    <n v="4609.79"/>
    <n v="3568.48"/>
  </r>
  <r>
    <x v="0"/>
    <x v="55"/>
    <n v="2010"/>
    <s v="P"/>
    <s v="CAPELETTE BONNEFOY CONS"/>
    <s v="CFF"/>
    <n v="1323692.7"/>
    <n v="1079397.46"/>
    <n v="21.67"/>
    <s v="A"/>
    <s v="V"/>
    <s v="LIVRET A"/>
    <n v="3.0979999999999999"/>
    <s v="V"/>
    <s v="LIVRET A"/>
    <n v="3.1"/>
    <s v="A-1"/>
    <m/>
    <n v="34512.15"/>
    <n v="33897.550000000003"/>
  </r>
  <r>
    <x v="0"/>
    <x v="55"/>
    <n v="2010"/>
    <s v="P"/>
    <s v="CAPELETTE BONNEFOY CONS"/>
    <s v="CFF"/>
    <n v="295086"/>
    <n v="272421.77"/>
    <n v="41.67"/>
    <s v="A"/>
    <s v="V"/>
    <s v="LIVRET A"/>
    <n v="3.1190000000000002"/>
    <s v="V"/>
    <s v="LIVRET A"/>
    <n v="3.1"/>
    <s v="A-1"/>
    <m/>
    <n v="8542.56"/>
    <n v="3144.81"/>
  </r>
  <r>
    <x v="0"/>
    <x v="55"/>
    <n v="2017"/>
    <s v="X Produits CDC"/>
    <s v="CALANQUES MENUISERIE R"/>
    <s v="CDC"/>
    <n v="55000"/>
    <n v="53277.19"/>
    <n v="23.25"/>
    <s v="A"/>
    <s v="V"/>
    <s v="LIVRET A"/>
    <n v="1.37"/>
    <s v="V"/>
    <s v="LIVRET A"/>
    <n v="1.35"/>
    <s v="A-1"/>
    <m/>
    <n v="742.5"/>
    <n v="1722.81"/>
  </r>
  <r>
    <x v="0"/>
    <x v="55"/>
    <n v="2016"/>
    <s v="X Produits CDC"/>
    <s v="BD D ATHENES 27 LGTS Ac"/>
    <s v="CDC"/>
    <n v="303784.8"/>
    <n v="294722.90999999997"/>
    <n v="47.75"/>
    <s v="A"/>
    <s v="V"/>
    <s v="LIVRET A"/>
    <n v="0.55800000000000005"/>
    <s v="V"/>
    <s v="LIVRET A"/>
    <n v="0.55000000000000004"/>
    <s v="A-1"/>
    <m/>
    <n v="1692.31"/>
    <n v="4547.34"/>
  </r>
  <r>
    <x v="0"/>
    <x v="55"/>
    <n v="2016"/>
    <s v="X Produits CDC"/>
    <s v="BD D ATHENES 27 LGTS Ac"/>
    <s v="CDC"/>
    <n v="561167.19999999995"/>
    <n v="538756.48"/>
    <n v="37.75"/>
    <s v="A"/>
    <s v="V"/>
    <s v="LIVRET A"/>
    <n v="0.55800000000000005"/>
    <s v="V"/>
    <s v="LIVRET A"/>
    <n v="0.55000000000000004"/>
    <s v="A-1"/>
    <m/>
    <n v="3110.4"/>
    <n v="11250.55"/>
  </r>
  <r>
    <x v="0"/>
    <x v="55"/>
    <n v="2017"/>
    <s v="X Produits CDC"/>
    <s v="VILLA CHARTREUX_x000a_Acq en"/>
    <s v="CDC"/>
    <n v="309434.95"/>
    <n v="306481.53000000003"/>
    <n v="39.25"/>
    <s v="S"/>
    <s v="V"/>
    <s v="LIVRET A"/>
    <n v="1.37"/>
    <s v="V"/>
    <s v="LIVRET A"/>
    <n v="1.35"/>
    <s v="A-1"/>
    <m/>
    <n v="6352.29"/>
    <n v="2953.42"/>
  </r>
  <r>
    <x v="0"/>
    <x v="55"/>
    <n v="2018"/>
    <s v="X Produits CDC"/>
    <s v="LES DOUANES R_x000a_ehab de 2"/>
    <s v="CDC"/>
    <n v="107660.85"/>
    <n v="107660.85"/>
    <n v="24.08"/>
    <s v="A"/>
    <s v="V"/>
    <s v="LIVRET A"/>
    <n v="0.5"/>
    <s v="V"/>
    <s v="LIVRET A"/>
    <n v="0.5"/>
    <s v="A-1"/>
    <m/>
    <n v="0"/>
    <n v="0"/>
  </r>
  <r>
    <x v="0"/>
    <x v="55"/>
    <n v="2007"/>
    <s v="P"/>
    <s v="CHATEAU BERTRANDON ACQ"/>
    <s v="DEXIA CL"/>
    <n v="204996"/>
    <n v="190101.28"/>
    <n v="40.92"/>
    <s v="A"/>
    <s v="V"/>
    <s v="LIVRET A"/>
    <n v="4.3810000000000002"/>
    <s v="V"/>
    <s v="LIVRET A"/>
    <n v="4.38"/>
    <s v="A-1"/>
    <m/>
    <n v="8399.25"/>
    <n v="1662.43"/>
  </r>
  <r>
    <x v="0"/>
    <x v="55"/>
    <n v="2007"/>
    <s v="P"/>
    <s v="PARC DE LA DOMINIQUE CO"/>
    <s v="DEXIA CL"/>
    <n v="284824.96000000002"/>
    <n v="267854.65000000002"/>
    <n v="41.58"/>
    <s v="A"/>
    <s v="V"/>
    <s v="LIVRET A"/>
    <n v="4.3760000000000003"/>
    <s v="V"/>
    <s v="LIVRET A"/>
    <n v="4.38"/>
    <s v="A-1"/>
    <m/>
    <n v="11829.47"/>
    <n v="2224.64"/>
  </r>
  <r>
    <x v="0"/>
    <x v="55"/>
    <n v="2010"/>
    <s v="X Produits CDC"/>
    <s v="LA BASTIDE SAINT JEAN A"/>
    <s v="CDC"/>
    <n v="2032512.9"/>
    <n v="1998392.09"/>
    <n v="33.5"/>
    <s v="A"/>
    <s v="V"/>
    <s v="LIVRET A"/>
    <n v="2.2719999999999998"/>
    <s v="V"/>
    <s v="LIVRET A"/>
    <n v="2.85"/>
    <s v="A-1"/>
    <m/>
    <n v="57584.78"/>
    <n v="22126.43"/>
  </r>
  <r>
    <x v="0"/>
    <x v="55"/>
    <n v="2009"/>
    <s v="X Produits CDC"/>
    <s v="DOMAINE DU LARGE ACQ EN"/>
    <s v="CDC"/>
    <n v="1227195.2"/>
    <n v="1043600.35"/>
    <n v="30.33"/>
    <s v="A"/>
    <s v="V"/>
    <s v="LIVRET A"/>
    <n v="1.8620000000000001"/>
    <s v="V"/>
    <s v="LIVRET A"/>
    <n v="2.85"/>
    <s v="A-1"/>
    <m/>
    <n v="30335.7"/>
    <n v="20809.96"/>
  </r>
  <r>
    <x v="0"/>
    <x v="55"/>
    <n v="2009"/>
    <s v="X Produits CDC"/>
    <s v="CHATEAU BERTRANDON ACQ"/>
    <s v="CDC"/>
    <n v="805697.75"/>
    <n v="691641.86"/>
    <n v="30.17"/>
    <s v="A"/>
    <s v="V"/>
    <s v="LIVRET A"/>
    <n v="1.9079999999999999"/>
    <s v="V"/>
    <s v="LIVRET A"/>
    <n v="2.85"/>
    <s v="A-1"/>
    <m/>
    <n v="20104.86"/>
    <n v="13791.72"/>
  </r>
  <r>
    <x v="0"/>
    <x v="55"/>
    <n v="2009"/>
    <s v="X Produits CDC"/>
    <s v="JANE PANNIER CONST MAIS"/>
    <s v="CDC"/>
    <n v="315401.90000000002"/>
    <n v="277936.55"/>
    <n v="40.58"/>
    <s v="A"/>
    <s v="V"/>
    <s v="LIVRET A"/>
    <n v="1.0489999999999999"/>
    <s v="V"/>
    <s v="LIVRET A"/>
    <n v="2.0499999999999998"/>
    <s v="A-1"/>
    <m/>
    <n v="5785.88"/>
    <n v="4301.71"/>
  </r>
  <r>
    <x v="0"/>
    <x v="55"/>
    <n v="1984"/>
    <s v="X Produits CDC"/>
    <s v="ACQ AMEL 4 LOGTS 33 RUE"/>
    <s v="CDC"/>
    <n v="175741.7"/>
    <n v="0"/>
    <n v="0"/>
    <s v="A"/>
    <s v="V"/>
    <s v="LIVRET A"/>
    <n v="5.2690000000000001"/>
    <s v="V"/>
    <s v="LIVRET A"/>
    <n v="8.35"/>
    <s v="A-1"/>
    <m/>
    <n v="3438.02"/>
    <n v="11372.38"/>
  </r>
  <r>
    <x v="0"/>
    <x v="55"/>
    <n v="1984"/>
    <s v="X Produits CDC"/>
    <s v="ACQ AMEL 5 LOGTS 60 RUE"/>
    <s v="CDC"/>
    <n v="189023.21"/>
    <n v="0"/>
    <n v="0"/>
    <s v="A"/>
    <s v="V"/>
    <s v="LIVRET A"/>
    <n v="5.2539999999999996"/>
    <s v="V"/>
    <s v="LIVRET A"/>
    <n v="8.35"/>
    <s v="A-1"/>
    <m/>
    <n v="3697.86"/>
    <n v="12231.82"/>
  </r>
  <r>
    <x v="0"/>
    <x v="55"/>
    <n v="1984"/>
    <s v="X Produits CDC"/>
    <s v="CONST 5 LOGTS SIS BD. FIL"/>
    <s v="CDC"/>
    <n v="260631.87"/>
    <n v="0"/>
    <n v="0"/>
    <s v="A"/>
    <s v="V"/>
    <s v="LIVRET A"/>
    <n v="5.0190000000000001"/>
    <s v="V"/>
    <s v="LIVRET A"/>
    <n v="8.35"/>
    <s v="A-1"/>
    <m/>
    <n v="5098.7299999999996"/>
    <n v="16865.68"/>
  </r>
  <r>
    <x v="0"/>
    <x v="55"/>
    <n v="2011"/>
    <s v="X Produits CDC"/>
    <s v="REAM. CLOS LES PINS 13015"/>
    <s v="CDC"/>
    <n v="264075.18"/>
    <n v="230962.33"/>
    <n v="31"/>
    <s v="A"/>
    <s v="V"/>
    <s v="LIVRET A"/>
    <n v="1.1619999999999999"/>
    <s v="V"/>
    <s v="LIVRET A"/>
    <n v="1.05"/>
    <s v="A-1"/>
    <m/>
    <n v="2488.6"/>
    <n v="6046.78"/>
  </r>
  <r>
    <x v="0"/>
    <x v="55"/>
    <n v="2016"/>
    <s v="X Produits CDC"/>
    <s v="LES JARDINS DE LODI 23"/>
    <s v="CDC"/>
    <n v="237570.3"/>
    <n v="232744.51"/>
    <n v="47.33"/>
    <s v="A"/>
    <s v="V"/>
    <s v="LIVRET A"/>
    <n v="1.8720000000000001"/>
    <s v="V"/>
    <s v="LIVRET A"/>
    <n v="1.86"/>
    <s v="A-1"/>
    <m/>
    <n v="4384.6400000000003"/>
    <n v="2988.72"/>
  </r>
  <r>
    <x v="0"/>
    <x v="55"/>
    <n v="2017"/>
    <s v="X Produits CDC"/>
    <s v="LA MARTINE R ehab_x000a_de 25"/>
    <s v="CDC"/>
    <n v="275000"/>
    <n v="258996.9"/>
    <n v="13.58"/>
    <s v="A"/>
    <s v="V"/>
    <s v="LIVRET A"/>
    <n v="1.37"/>
    <s v="V"/>
    <s v="LIVRET A"/>
    <n v="1.35"/>
    <s v="A-1"/>
    <m/>
    <n v="3712.5"/>
    <n v="16003.1"/>
  </r>
  <r>
    <x v="0"/>
    <x v="55"/>
    <n v="2010"/>
    <s v="P"/>
    <s v="VALNATUREAL ACQU VEFA 7"/>
    <s v="CDC"/>
    <n v="4279603.3499999996"/>
    <n v="3913483.81"/>
    <n v="31.58"/>
    <s v="A"/>
    <s v="V"/>
    <s v="LIVRET A"/>
    <n v="1.7470000000000001"/>
    <s v="V"/>
    <s v="LIVRET A"/>
    <n v="2.85"/>
    <s v="A-1"/>
    <m/>
    <n v="112964.37"/>
    <n v="50178.45"/>
  </r>
  <r>
    <x v="0"/>
    <x v="55"/>
    <n v="2011"/>
    <s v="X Produits CDC"/>
    <s v="LES TERRASSES DU SUD AC"/>
    <s v="CDC"/>
    <n v="39598.9"/>
    <n v="37584.79"/>
    <n v="42.42"/>
    <s v="A"/>
    <s v="V"/>
    <s v="LIVRET A"/>
    <n v="2.343"/>
    <s v="V"/>
    <s v="LIVRET A"/>
    <n v="2.85"/>
    <s v="A-1"/>
    <m/>
    <n v="1080.23"/>
    <n v="318.01"/>
  </r>
  <r>
    <x v="0"/>
    <x v="55"/>
    <n v="2010"/>
    <s v="X Produits CDC"/>
    <s v="TERRA VERDE ACQ 30 LOGT"/>
    <s v="CDC"/>
    <n v="247333.35"/>
    <n v="236390.07"/>
    <n v="41.42"/>
    <s v="A"/>
    <s v="V"/>
    <s v="LIVRET A"/>
    <n v="2.548"/>
    <s v="V"/>
    <s v="LIVRET A"/>
    <n v="2.85"/>
    <s v="A-1"/>
    <m/>
    <n v="6776.12"/>
    <n v="1368.57"/>
  </r>
  <r>
    <x v="0"/>
    <x v="55"/>
    <n v="2017"/>
    <s v="X Produits CDC"/>
    <s v="VILLA CHARTREUX_x000a_Acq en"/>
    <s v="CDC"/>
    <n v="132614.9"/>
    <n v="131671.71"/>
    <n v="49.25"/>
    <s v="S"/>
    <s v="V"/>
    <s v="LIVRET A"/>
    <n v="1.37"/>
    <s v="V"/>
    <s v="LIVRET A"/>
    <n v="1.35"/>
    <s v="A-1"/>
    <m/>
    <n v="2722.41"/>
    <n v="943.2"/>
  </r>
  <r>
    <x v="0"/>
    <x v="55"/>
    <n v="2007"/>
    <s v="P"/>
    <s v="CHATEAU BERTRANDON"/>
    <s v="DEXIA CL"/>
    <n v="898829"/>
    <n v="755006.11"/>
    <n v="22.67"/>
    <s v="A"/>
    <s v="V"/>
    <s v="LIVRET A"/>
    <n v="4.3559999999999999"/>
    <s v="V"/>
    <s v="LIVRET A"/>
    <n v="4.38"/>
    <s v="A-1"/>
    <m/>
    <n v="33895.06"/>
    <n v="18853.75"/>
  </r>
  <r>
    <x v="0"/>
    <x v="55"/>
    <n v="2016"/>
    <s v="X Produits CDC"/>
    <s v="VILLA CHARTREUX"/>
    <s v="CDC"/>
    <n v="132614.9"/>
    <n v="128835.1"/>
    <n v="47.08"/>
    <s v="A"/>
    <s v="V"/>
    <s v="LIVRET A"/>
    <n v="1.369"/>
    <s v="V"/>
    <s v="LIVRET A"/>
    <n v="1.35"/>
    <s v="A-1"/>
    <m/>
    <n v="1814.85"/>
    <n v="1889.97"/>
  </r>
  <r>
    <x v="0"/>
    <x v="55"/>
    <n v="2010"/>
    <s v="X Produits CDC"/>
    <s v="LA BASTIDE SAINT JEAN A"/>
    <s v="CDC"/>
    <n v="1133911.3500000001"/>
    <n v="1150856.8"/>
    <n v="43.5"/>
    <s v="A"/>
    <s v="V"/>
    <s v="LIVRET A"/>
    <n v="2.286"/>
    <s v="V"/>
    <s v="LIVRET A"/>
    <n v="2.85"/>
    <s v="A-1"/>
    <m/>
    <n v="32956.230000000003"/>
    <n v="5501.99"/>
  </r>
  <r>
    <x v="0"/>
    <x v="55"/>
    <n v="2009"/>
    <s v="X Produits CDC"/>
    <s v="CLOSERIE TOSCANE PLUS A"/>
    <s v="CDC"/>
    <n v="133956.35"/>
    <n v="126913.78"/>
    <n v="40.75"/>
    <s v="A"/>
    <s v="V"/>
    <s v="LIVRET A"/>
    <n v="1.841"/>
    <s v="V"/>
    <s v="LIVRET A"/>
    <n v="2.85"/>
    <s v="A-1"/>
    <m/>
    <n v="3639.95"/>
    <n v="803.69"/>
  </r>
  <r>
    <x v="0"/>
    <x v="55"/>
    <n v="2008"/>
    <s v="X Produits CDC"/>
    <s v="STE BEAUME LA TIMONE CO"/>
    <s v="CDC"/>
    <n v="4996000"/>
    <n v="4117078"/>
    <n v="21.17"/>
    <s v="A"/>
    <s v="V"/>
    <s v="LIVRET A"/>
    <n v="2.2709999999999999"/>
    <s v="V"/>
    <s v="LIVRET A"/>
    <n v="3.63"/>
    <s v="A-1"/>
    <m/>
    <n v="153844.68"/>
    <n v="121067.48"/>
  </r>
  <r>
    <x v="0"/>
    <x v="55"/>
    <n v="2008"/>
    <s v="X Produits CDC"/>
    <s v="LA VILLANELLE CONST EN"/>
    <s v="CDC"/>
    <n v="209435.05"/>
    <n v="187199.96"/>
    <n v="39.92"/>
    <s v="A"/>
    <s v="V"/>
    <s v="LIVRET A"/>
    <n v="1.9690000000000001"/>
    <s v="V"/>
    <s v="LIVRET A"/>
    <n v="2.85"/>
    <s v="A-1"/>
    <m/>
    <n v="5406.37"/>
    <n v="2497.14"/>
  </r>
  <r>
    <x v="0"/>
    <x v="55"/>
    <n v="2008"/>
    <s v="X Produits CDC"/>
    <s v="LA VILLANELLE CONST EN"/>
    <s v="CDC"/>
    <n v="1355662"/>
    <n v="1143343.04"/>
    <n v="29.92"/>
    <s v="A"/>
    <s v="V"/>
    <s v="LIVRET A"/>
    <n v="1.9990000000000001"/>
    <s v="V"/>
    <s v="LIVRET A"/>
    <n v="2.85"/>
    <s v="A-1"/>
    <m/>
    <n v="33267.56"/>
    <n v="23939.62"/>
  </r>
  <r>
    <x v="0"/>
    <x v="55"/>
    <n v="2008"/>
    <s v="X Produits CDC"/>
    <s v="PARC DE LA DOMINIQUE CON"/>
    <s v="CDC"/>
    <n v="210354.65"/>
    <n v="188021.91"/>
    <n v="39.92"/>
    <s v="A"/>
    <s v="V"/>
    <s v="LIVRET A"/>
    <n v="1.974"/>
    <s v="V"/>
    <s v="LIVRET A"/>
    <n v="2.85"/>
    <s v="A-1"/>
    <m/>
    <n v="5430.11"/>
    <n v="2508.11"/>
  </r>
  <r>
    <x v="0"/>
    <x v="55"/>
    <n v="1991"/>
    <s v="X Produits CDC"/>
    <s v="ACQ AMEL 1 LOGT.12BIS RUE"/>
    <s v="CDC"/>
    <n v="12622.78"/>
    <n v="3442.92"/>
    <n v="4.67"/>
    <s v="A"/>
    <s v="V"/>
    <s v="LIVRET A"/>
    <n v="4.8819999999999997"/>
    <s v="V"/>
    <s v="LIVRET A"/>
    <n v="3.55"/>
    <s v="A-1"/>
    <m/>
    <n v="144.38"/>
    <n v="624.14"/>
  </r>
  <r>
    <x v="0"/>
    <x v="55"/>
    <n v="1996"/>
    <s v="X Produits CDC"/>
    <s v="CLOS DE LA ROSIERE 124 B"/>
    <s v="CDC"/>
    <n v="1844255.29"/>
    <n v="746607.48"/>
    <n v="9.5"/>
    <s v="A"/>
    <s v="V"/>
    <s v="LIVRET A"/>
    <n v="4.7720000000000002"/>
    <s v="V"/>
    <s v="LIVRET A"/>
    <n v="3.55"/>
    <s v="A-1"/>
    <m/>
    <n v="28714.43"/>
    <n v="62249.86"/>
  </r>
  <r>
    <x v="0"/>
    <x v="55"/>
    <n v="1978"/>
    <s v="P"/>
    <s v="ACQUISITION ET REMISE EN"/>
    <s v="CDC"/>
    <n v="838.47"/>
    <n v="0"/>
    <n v="0"/>
    <s v="A"/>
    <s v="F"/>
    <s v="FIXE"/>
    <n v="3.016"/>
    <s v="F"/>
    <s v="FIXE"/>
    <n v="3.6"/>
    <s v="A-1"/>
    <m/>
    <n v="1.42"/>
    <n v="39.5"/>
  </r>
  <r>
    <x v="0"/>
    <x v="55"/>
    <n v="1966"/>
    <s v="P"/>
    <s v="GROUPE SAINT MARCEL 97"/>
    <s v="CDC"/>
    <n v="28195.29"/>
    <n v="0"/>
    <n v="0"/>
    <s v="A"/>
    <s v="F"/>
    <s v="FIXE"/>
    <n v="1.9770000000000001"/>
    <s v="F"/>
    <s v="FIXE"/>
    <n v="2"/>
    <s v="A-1"/>
    <m/>
    <n v="17.2"/>
    <n v="859.96"/>
  </r>
  <r>
    <x v="0"/>
    <x v="55"/>
    <n v="1989"/>
    <s v="X Produits CDC"/>
    <s v="CONST 21 LOGTS.SUR 42;GRP"/>
    <s v="CDC"/>
    <n v="1247819.75"/>
    <n v="325604.5"/>
    <n v="4.17"/>
    <s v="A"/>
    <s v="V"/>
    <s v="LIVRET A"/>
    <n v="4.3099999999999996"/>
    <s v="V"/>
    <s v="LIVRET A"/>
    <n v="2.7120000000000002"/>
    <s v="A-1"/>
    <m/>
    <n v="17724.7"/>
    <n v="57655.71"/>
  </r>
  <r>
    <x v="0"/>
    <x v="55"/>
    <n v="2017"/>
    <s v="X Produits CDC"/>
    <s v="L ERMITAGE 42 LGTS_x000a_R ea"/>
    <s v="CDC"/>
    <n v="113011.8"/>
    <n v="109470.27"/>
    <n v="23.75"/>
    <s v="A"/>
    <s v="V"/>
    <s v="LIVRET A"/>
    <n v="1.37"/>
    <s v="V"/>
    <s v="LIVRET A"/>
    <n v="1.35"/>
    <s v="A-1"/>
    <m/>
    <n v="1525.66"/>
    <n v="3541.53"/>
  </r>
  <r>
    <x v="0"/>
    <x v="55"/>
    <n v="2014"/>
    <s v="X Produits CDC"/>
    <s v="MAISON RELAIS DU MOULIN"/>
    <s v="CDC"/>
    <n v="609368.1"/>
    <n v="570177.68999999994"/>
    <n v="36"/>
    <s v="A"/>
    <s v="V"/>
    <s v="LIVRET A"/>
    <n v="0.81100000000000005"/>
    <s v="V"/>
    <s v="LIVRET A"/>
    <n v="0.8"/>
    <s v="A-1"/>
    <m/>
    <n v="4732.42"/>
    <n v="13239.16"/>
  </r>
  <r>
    <x v="0"/>
    <x v="55"/>
    <n v="2014"/>
    <s v="X Produits CDC"/>
    <s v="MAISON RELAIS DU MOULIN"/>
    <s v="CDC"/>
    <n v="609368.1"/>
    <n v="570177.68999999994"/>
    <n v="36"/>
    <s v="A"/>
    <s v="V"/>
    <s v="LIVRET A"/>
    <n v="0.81100000000000005"/>
    <s v="V"/>
    <s v="LIVRET A"/>
    <n v="0.8"/>
    <s v="A-1"/>
    <m/>
    <n v="4732.42"/>
    <n v="13239.16"/>
  </r>
  <r>
    <x v="0"/>
    <x v="55"/>
    <n v="2012"/>
    <s v="X Produits CDC"/>
    <s v="VALNATUREAL2 ACQUISITIO"/>
    <s v="CDC"/>
    <n v="132475.20000000001"/>
    <n v="120762.98"/>
    <n v="33.42"/>
    <s v="A"/>
    <s v="V"/>
    <s v="LIVRET A"/>
    <n v="2.8479999999999999"/>
    <s v="V"/>
    <s v="LIVRET A"/>
    <n v="2.85"/>
    <s v="A-1"/>
    <m/>
    <n v="3501.36"/>
    <n v="2091.69"/>
  </r>
  <r>
    <x v="0"/>
    <x v="55"/>
    <n v="2017"/>
    <s v="X Produits CDC"/>
    <s v="ST REGIS R ehab de 80 l"/>
    <s v="CDC"/>
    <n v="170500"/>
    <n v="165156.92000000001"/>
    <n v="23.58"/>
    <s v="A"/>
    <s v="V"/>
    <s v="LIVRET A"/>
    <n v="1.37"/>
    <s v="V"/>
    <s v="LIVRET A"/>
    <n v="1.35"/>
    <s v="A-1"/>
    <m/>
    <n v="2301.75"/>
    <n v="5343.08"/>
  </r>
  <r>
    <x v="0"/>
    <x v="55"/>
    <n v="2009"/>
    <s v="X Produits CDC"/>
    <s v="VILLA AMANDINE PLUS CON"/>
    <s v="CDC"/>
    <n v="131498.4"/>
    <n v="118815.97"/>
    <n v="40.33"/>
    <s v="A"/>
    <s v="V"/>
    <s v="LIVRET A"/>
    <n v="2.577"/>
    <s v="V"/>
    <s v="LIVRET A"/>
    <n v="2.85"/>
    <s v="A-1"/>
    <m/>
    <n v="3429.6"/>
    <n v="1520.74"/>
  </r>
  <r>
    <x v="0"/>
    <x v="55"/>
    <n v="2010"/>
    <s v="P"/>
    <s v="VALN ATUREAL ACQU VEFA"/>
    <s v="CDC"/>
    <n v="735252.1"/>
    <n v="704433.13"/>
    <n v="41.58"/>
    <s v="A"/>
    <s v="V"/>
    <s v="LIVRET A"/>
    <n v="1.8759999999999999"/>
    <s v="V"/>
    <s v="LIVRET A"/>
    <n v="2.85"/>
    <s v="A-1"/>
    <m/>
    <n v="20192.57"/>
    <n v="4078.29"/>
  </r>
  <r>
    <x v="0"/>
    <x v="55"/>
    <n v="2010"/>
    <s v="P"/>
    <s v="VALNATUREAL ACQU VEFA 2"/>
    <s v="CDC"/>
    <n v="1406312.6"/>
    <n v="1253485.96"/>
    <n v="31.58"/>
    <s v="A"/>
    <s v="V"/>
    <s v="LIVRET A"/>
    <n v="1.774"/>
    <s v="V"/>
    <s v="LIVRET A"/>
    <n v="2.0499999999999998"/>
    <s v="A-1"/>
    <m/>
    <n v="26110.82"/>
    <n v="20212.63"/>
  </r>
  <r>
    <x v="0"/>
    <x v="55"/>
    <n v="2007"/>
    <s v="X Produits CDC"/>
    <s v="LE PALACCIO ACQ 12 LOG"/>
    <s v="CDC"/>
    <n v="1445252"/>
    <n v="1189981.32"/>
    <n v="21"/>
    <s v="A"/>
    <s v="V"/>
    <s v="LIVRET A"/>
    <n v="2.2810000000000001"/>
    <s v="V"/>
    <s v="LIVRET A"/>
    <n v="3.63"/>
    <s v="A-1"/>
    <m/>
    <n v="44466.559999999998"/>
    <n v="34992.79"/>
  </r>
  <r>
    <x v="0"/>
    <x v="55"/>
    <n v="2010"/>
    <s v="X Produits CDC"/>
    <s v="CAPELETTE BONNEFOY ACQ"/>
    <s v="CDC"/>
    <n v="1776853.65"/>
    <n v="1661835.54"/>
    <n v="32.58"/>
    <s v="A"/>
    <s v="V"/>
    <s v="LIVRET A"/>
    <n v="1.9139999999999999"/>
    <s v="V"/>
    <s v="LIVRET A"/>
    <n v="2.85"/>
    <s v="A-1"/>
    <m/>
    <n v="47926.86"/>
    <n v="19808.61"/>
  </r>
  <r>
    <x v="0"/>
    <x v="55"/>
    <n v="2009"/>
    <s v="X Produits CDC"/>
    <s v="LE CLOS DES PINS ACQ EN"/>
    <s v="CDC"/>
    <n v="46430"/>
    <n v="43209.54"/>
    <n v="41"/>
    <s v="A"/>
    <s v="V"/>
    <s v="LIVRET A"/>
    <n v="1.7549999999999999"/>
    <s v="V"/>
    <s v="LIVRET A"/>
    <n v="2.0499999999999998"/>
    <s v="A-1"/>
    <m/>
    <n v="893.67"/>
    <n v="383.9"/>
  </r>
  <r>
    <x v="0"/>
    <x v="55"/>
    <n v="2009"/>
    <s v="X Produits CDC"/>
    <s v="VAL D OR PLUS ACQU EN V"/>
    <s v="CDC"/>
    <n v="1086734"/>
    <n v="975486.73"/>
    <n v="30.83"/>
    <s v="A"/>
    <s v="V"/>
    <s v="LIVRET A"/>
    <n v="2.3220000000000001"/>
    <s v="V"/>
    <s v="LIVRET A"/>
    <n v="2.85"/>
    <s v="A-1"/>
    <m/>
    <n v="28184.59"/>
    <n v="13446.19"/>
  </r>
  <r>
    <x v="0"/>
    <x v="55"/>
    <n v="2016"/>
    <s v="X Produits CDC"/>
    <s v="VILLA CHARTREUX_x000a_ACQ en"/>
    <s v="CDC"/>
    <n v="54084.25"/>
    <n v="52193.18"/>
    <n v="47.08"/>
    <s v="A"/>
    <s v="V"/>
    <s v="LIVRET A"/>
    <n v="0.55800000000000005"/>
    <s v="V"/>
    <s v="LIVRET A"/>
    <n v="0.55000000000000004"/>
    <s v="A-1"/>
    <m/>
    <n v="300.51"/>
    <n v="946.05"/>
  </r>
  <r>
    <x v="0"/>
    <x v="55"/>
    <n v="2009"/>
    <s v="X Produits CDC"/>
    <s v="DOMAINE DU LARGE ACQ EN"/>
    <s v="CDC"/>
    <n v="174686.6"/>
    <n v="157838.87"/>
    <n v="40.33"/>
    <s v="A"/>
    <s v="V"/>
    <s v="LIVRET A"/>
    <n v="1.899"/>
    <s v="V"/>
    <s v="LIVRET A"/>
    <n v="2.85"/>
    <s v="A-1"/>
    <m/>
    <n v="4555.99"/>
    <n v="2020.19"/>
  </r>
  <r>
    <x v="0"/>
    <x v="55"/>
    <n v="2009"/>
    <s v="X Produits CDC"/>
    <s v="CHATEAU BERTRANDON ACQ"/>
    <s v="CDC"/>
    <n v="128609.8"/>
    <n v="116205.99"/>
    <n v="40.17"/>
    <s v="A"/>
    <s v="V"/>
    <s v="LIVRET A"/>
    <n v="1.899"/>
    <s v="V"/>
    <s v="LIVRET A"/>
    <n v="2.85"/>
    <s v="A-1"/>
    <m/>
    <n v="3354.26"/>
    <n v="1487.33"/>
  </r>
  <r>
    <x v="0"/>
    <x v="55"/>
    <n v="2010"/>
    <s v="X Produits CDC"/>
    <s v="CAPELETTE BONNEFOY ACQ"/>
    <s v="CDC"/>
    <n v="307013.84999999998"/>
    <n v="298752.68"/>
    <n v="42.58"/>
    <s v="A"/>
    <s v="V"/>
    <s v="LIVRET A"/>
    <n v="2.806"/>
    <s v="V"/>
    <s v="LIVRET A"/>
    <n v="2.85"/>
    <s v="A-1"/>
    <m/>
    <n v="8559.35"/>
    <n v="1575.26"/>
  </r>
  <r>
    <x v="0"/>
    <x v="55"/>
    <n v="1986"/>
    <s v="X Produits CDC"/>
    <s v="ACQ AMEL 13 LOGTS PLA RUE"/>
    <s v="CDC"/>
    <n v="610191.22"/>
    <n v="66583.38"/>
    <n v="1.67"/>
    <s v="A"/>
    <s v="V"/>
    <s v="LIVRET A"/>
    <n v="4.298"/>
    <s v="V"/>
    <s v="LIVRET A"/>
    <n v="2.7120000000000002"/>
    <s v="A-1"/>
    <m/>
    <n v="6877.72"/>
    <n v="31377.14"/>
  </r>
  <r>
    <x v="0"/>
    <x v="55"/>
    <n v="2002"/>
    <s v="X Produits CDC"/>
    <s v="LA ROUGUIERE REHAB FACA"/>
    <s v="CDC"/>
    <n v="196502.35"/>
    <n v="85564.62"/>
    <n v="8.67"/>
    <s v="A"/>
    <s v="V"/>
    <s v="LIVRET A"/>
    <n v="2.9609999999999999"/>
    <s v="V"/>
    <s v="LIVRET A"/>
    <n v="2.25"/>
    <s v="A-1"/>
    <m/>
    <n v="2116.2800000000002"/>
    <n v="8492.17"/>
  </r>
  <r>
    <x v="0"/>
    <x v="55"/>
    <n v="2017"/>
    <s v="X Produits CDC"/>
    <s v="MOULIN A VENT R_x000a_ehab de"/>
    <s v="CDC"/>
    <n v="159630.35"/>
    <n v="154010.92000000001"/>
    <n v="23.75"/>
    <s v="A"/>
    <s v="V"/>
    <s v="LIVRET A"/>
    <n v="0.50700000000000001"/>
    <s v="V"/>
    <s v="LIVRET A"/>
    <n v="0.5"/>
    <s v="A-1"/>
    <m/>
    <n v="798.15"/>
    <n v="5619.43"/>
  </r>
  <r>
    <x v="0"/>
    <x v="55"/>
    <n v="2017"/>
    <s v="X Produits CDC"/>
    <s v="MOULIN A VENT R_x000a_ehab de"/>
    <s v="CDC"/>
    <n v="60369.65"/>
    <n v="58477.8"/>
    <n v="23.75"/>
    <s v="A"/>
    <s v="V"/>
    <s v="LIVRET A"/>
    <n v="1.37"/>
    <s v="V"/>
    <s v="LIVRET A"/>
    <n v="1.35"/>
    <s v="A-1"/>
    <m/>
    <n v="814.99"/>
    <n v="1891.85"/>
  </r>
  <r>
    <x v="0"/>
    <x v="55"/>
    <n v="2018"/>
    <s v="X Produits CDC"/>
    <s v="TOUR ST THYS_x000a_façade R e"/>
    <s v="CDC"/>
    <n v="146414.95000000001"/>
    <n v="146414.95000000001"/>
    <n v="14.67"/>
    <s v="A"/>
    <s v="V"/>
    <s v="LIVRET A"/>
    <n v="1.35"/>
    <s v="V"/>
    <s v="LIVRET A"/>
    <n v="1.35"/>
    <s v="A-1"/>
    <m/>
    <n v="0"/>
    <n v="0"/>
  </r>
  <r>
    <x v="0"/>
    <x v="55"/>
    <n v="2017"/>
    <s v="X Produits CDC"/>
    <s v="MIRABEAU 112 LGTS_x000a_R eha"/>
    <s v="CDC"/>
    <n v="104709.55"/>
    <n v="98616.18"/>
    <n v="13.42"/>
    <s v="A"/>
    <s v="V"/>
    <s v="LIVRET A"/>
    <n v="1.37"/>
    <s v="V"/>
    <s v="LIVRET A"/>
    <n v="1.35"/>
    <s v="A-1"/>
    <m/>
    <n v="1413.58"/>
    <n v="6093.37"/>
  </r>
  <r>
    <x v="0"/>
    <x v="55"/>
    <n v="2011"/>
    <s v="X Produits CDC"/>
    <s v="LES TERRASSES DU SUD 2"/>
    <s v="CDC"/>
    <n v="233703.25"/>
    <n v="213429.56"/>
    <n v="32.42"/>
    <s v="A"/>
    <s v="V"/>
    <s v="LIVRET A"/>
    <n v="2.3420000000000001"/>
    <s v="V"/>
    <s v="LIVRET A"/>
    <n v="2.85"/>
    <s v="A-1"/>
    <m/>
    <n v="6173.79"/>
    <n v="3194.56"/>
  </r>
  <r>
    <x v="0"/>
    <x v="55"/>
    <n v="2017"/>
    <s v="X Produits CDC"/>
    <s v="VILLA CHARTREUX_x000a_Acq en"/>
    <s v="CDC"/>
    <n v="126196.4"/>
    <n v="124780.59"/>
    <n v="39.25"/>
    <s v="S"/>
    <s v="V"/>
    <s v="LIVRET A"/>
    <n v="0.55800000000000005"/>
    <s v="V"/>
    <s v="LIVRET A"/>
    <n v="0.55000000000000004"/>
    <s v="A-1"/>
    <m/>
    <n v="1056.0999999999999"/>
    <n v="1415.81"/>
  </r>
  <r>
    <x v="0"/>
    <x v="55"/>
    <n v="2010"/>
    <s v="X Produits CDC"/>
    <s v="CAPELETTE BONNEFOY ACQ"/>
    <s v="CDC"/>
    <n v="555927.35"/>
    <n v="508486.63"/>
    <n v="32.58"/>
    <s v="A"/>
    <s v="V"/>
    <s v="LIVRET A"/>
    <n v="1.0840000000000001"/>
    <s v="V"/>
    <s v="LIVRET A"/>
    <n v="2.0499999999999998"/>
    <s v="A-1"/>
    <m/>
    <n v="10582.43"/>
    <n v="7729.62"/>
  </r>
  <r>
    <x v="0"/>
    <x v="55"/>
    <n v="2007"/>
    <s v="P"/>
    <s v="PARC DE LA DOMINIQUE CO"/>
    <s v="DEXIA CL"/>
    <n v="1248848"/>
    <n v="1037113.63"/>
    <n v="21.58"/>
    <s v="A"/>
    <s v="V"/>
    <s v="LIVRET A"/>
    <n v="4.1360000000000001"/>
    <s v="V"/>
    <s v="LIVRET A"/>
    <n v="4.38"/>
    <s v="A-1"/>
    <m/>
    <n v="46641.3"/>
    <n v="27756.27"/>
  </r>
  <r>
    <x v="0"/>
    <x v="55"/>
    <n v="2010"/>
    <s v="X Produits CDC"/>
    <s v="LA BASTIDE SAINT JEAN A"/>
    <s v="CDC"/>
    <n v="969809.5"/>
    <n v="925119.28"/>
    <n v="33.5"/>
    <s v="A"/>
    <s v="V"/>
    <s v="LIVRET A"/>
    <n v="1.4870000000000001"/>
    <s v="V"/>
    <s v="LIVRET A"/>
    <n v="2.0499999999999998"/>
    <s v="A-1"/>
    <m/>
    <n v="19236.759999999998"/>
    <n v="13258.99"/>
  </r>
  <r>
    <x v="0"/>
    <x v="55"/>
    <n v="2008"/>
    <s v="X Produits CDC"/>
    <s v="AVENUE COROT ACQ EN VEF"/>
    <s v="CDC"/>
    <n v="451044"/>
    <n v="414436.21"/>
    <n v="41.33"/>
    <s v="A"/>
    <s v="V"/>
    <s v="LIVRET A"/>
    <n v="1.86"/>
    <s v="V"/>
    <s v="LIVRET A"/>
    <n v="3.05"/>
    <s v="A-1"/>
    <m/>
    <n v="12788.06"/>
    <n v="4844.54"/>
  </r>
  <r>
    <x v="0"/>
    <x v="55"/>
    <n v="2009"/>
    <s v="X Produits CDC"/>
    <s v="PALACCIO CONST 15 LOGTS"/>
    <s v="CDC"/>
    <n v="793270.5"/>
    <n v="679906.3"/>
    <n v="30.58"/>
    <s v="A"/>
    <s v="V"/>
    <s v="LIVRET A"/>
    <n v="1.859"/>
    <s v="V"/>
    <s v="LIVRET A"/>
    <n v="2.85"/>
    <s v="A-1"/>
    <m/>
    <n v="19763.72"/>
    <n v="13557.71"/>
  </r>
  <r>
    <x v="0"/>
    <x v="55"/>
    <n v="2008"/>
    <s v="X Produits CDC"/>
    <s v="PARC DE LA DOMINIQUE CON"/>
    <s v="CDC"/>
    <n v="1226563.8"/>
    <n v="1034463.76"/>
    <n v="29.92"/>
    <s v="A"/>
    <s v="V"/>
    <s v="LIVRET A"/>
    <n v="2.0019999999999998"/>
    <s v="V"/>
    <s v="LIVRET A"/>
    <n v="2.85"/>
    <s v="A-1"/>
    <m/>
    <n v="30099.53"/>
    <n v="21659.88"/>
  </r>
  <r>
    <x v="0"/>
    <x v="55"/>
    <n v="2009"/>
    <s v="X Produits CDC"/>
    <s v="JANE PANNIER CONST MAIS"/>
    <s v="CDC"/>
    <n v="622721.55000000005"/>
    <n v="519991.47"/>
    <n v="30.58"/>
    <s v="A"/>
    <s v="V"/>
    <s v="LIVRET A"/>
    <n v="1.0489999999999999"/>
    <s v="V"/>
    <s v="LIVRET A"/>
    <n v="2.0499999999999998"/>
    <s v="A-1"/>
    <m/>
    <n v="10904.31"/>
    <n v="11926.04"/>
  </r>
  <r>
    <x v="0"/>
    <x v="55"/>
    <n v="1989"/>
    <s v="X Produits CDC"/>
    <s v="CONST 21 LOGTS.SUR 42L HE"/>
    <s v="CDC"/>
    <n v="1219592.1399999999"/>
    <n v="318238.78999999998"/>
    <n v="4.17"/>
    <s v="A"/>
    <s v="V"/>
    <s v="LIVRET A"/>
    <n v="4.3099999999999996"/>
    <s v="V"/>
    <s v="LIVRET A"/>
    <n v="2.7120000000000002"/>
    <s v="A-1"/>
    <m/>
    <n v="17323.740000000002"/>
    <n v="56351.45"/>
  </r>
  <r>
    <x v="0"/>
    <x v="55"/>
    <n v="2012"/>
    <s v="X Produits CDC"/>
    <s v="FLORESCENCE ACQUISITION"/>
    <s v="CDC"/>
    <n v="873115.1"/>
    <n v="820981.51"/>
    <n v="43.42"/>
    <s v="A"/>
    <s v="V"/>
    <s v="LIVRET A"/>
    <n v="2.8479999999999999"/>
    <s v="V"/>
    <s v="LIVRET A"/>
    <n v="2.85"/>
    <s v="A-1"/>
    <m/>
    <n v="23663.33"/>
    <n v="9310.59"/>
  </r>
  <r>
    <x v="0"/>
    <x v="55"/>
    <n v="2015"/>
    <s v="X Produits CDC"/>
    <s v="LA BASTIDE Acq en VEFA"/>
    <s v="CDC"/>
    <n v="146612.4"/>
    <n v="142415.20000000001"/>
    <n v="37.08"/>
    <s v="A"/>
    <s v="V"/>
    <s v="LIVRET A"/>
    <n v="1.8440000000000001"/>
    <s v="V"/>
    <s v="LIVRET A"/>
    <n v="1.86"/>
    <s v="A-1"/>
    <m/>
    <n v="2688.54"/>
    <n v="2129.81"/>
  </r>
  <r>
    <x v="0"/>
    <x v="55"/>
    <n v="2009"/>
    <s v="X Produits CDC"/>
    <s v="VILLA AMANDINE CONST 13"/>
    <s v="CDC"/>
    <n v="806719.65"/>
    <n v="692519.11"/>
    <n v="30.33"/>
    <s v="A"/>
    <s v="V"/>
    <s v="LIVRET A"/>
    <n v="2.573"/>
    <s v="V"/>
    <s v="LIVRET A"/>
    <n v="2.85"/>
    <s v="A-1"/>
    <m/>
    <n v="20130.36"/>
    <n v="13809.21"/>
  </r>
  <r>
    <x v="0"/>
    <x v="55"/>
    <n v="2010"/>
    <s v="P"/>
    <s v="VALNATUREAL ACQU VEFA 2"/>
    <s v="CDC"/>
    <n v="241610.05"/>
    <n v="225958.62"/>
    <n v="41.58"/>
    <s v="A"/>
    <s v="V"/>
    <s v="LIVRET A"/>
    <n v="1.774"/>
    <s v="V"/>
    <s v="LIVRET A"/>
    <n v="2.0499999999999998"/>
    <s v="A-1"/>
    <m/>
    <n v="4673.3100000000004"/>
    <n v="2007.6"/>
  </r>
  <r>
    <x v="0"/>
    <x v="55"/>
    <n v="2009"/>
    <s v="P"/>
    <s v="VILLA AMANDINE PLS CONS"/>
    <s v="CA"/>
    <n v="144730"/>
    <n v="137380.56"/>
    <n v="40.75"/>
    <s v="A"/>
    <s v="V"/>
    <s v="LIVRET A"/>
    <n v="5.1269999999999998"/>
    <s v="V"/>
    <s v="LIVRET A"/>
    <n v="5.13"/>
    <s v="A-1"/>
    <m/>
    <n v="7098.37"/>
    <n v="989.24"/>
  </r>
  <r>
    <x v="0"/>
    <x v="55"/>
    <n v="2009"/>
    <s v="P"/>
    <s v="VILLA AMANDINE PLS CONS"/>
    <s v="CA"/>
    <n v="968578"/>
    <n v="810537.97"/>
    <n v="20.75"/>
    <s v="A"/>
    <s v="V"/>
    <s v="LIVRET A"/>
    <n v="5.1269999999999998"/>
    <s v="V"/>
    <s v="LIVRET A"/>
    <n v="5.13"/>
    <s v="A-1"/>
    <m/>
    <n v="42671.87"/>
    <n v="21272.29"/>
  </r>
  <r>
    <x v="0"/>
    <x v="55"/>
    <n v="2009"/>
    <s v="X Produits CDC"/>
    <s v="LE CLOS DES PINS ACQ EN"/>
    <s v="CDC"/>
    <n v="176070"/>
    <n v="167869.75"/>
    <n v="41"/>
    <s v="A"/>
    <s v="V"/>
    <s v="LIVRET A"/>
    <n v="2.3239999999999998"/>
    <s v="V"/>
    <s v="LIVRET A"/>
    <n v="2.85"/>
    <s v="A-1"/>
    <m/>
    <n v="4811.99"/>
    <n v="971.87"/>
  </r>
  <r>
    <x v="0"/>
    <x v="55"/>
    <n v="2007"/>
    <s v="P"/>
    <s v="LA VILLANELLE CONST 11"/>
    <s v="DEXIA CL"/>
    <n v="1071873.6000000001"/>
    <n v="890144.14"/>
    <n v="21.58"/>
    <s v="A"/>
    <s v="V"/>
    <s v="LIVRET A"/>
    <n v="4.3769999999999998"/>
    <s v="V"/>
    <s v="LIVRET A"/>
    <n v="4.38"/>
    <s v="A-1"/>
    <m/>
    <n v="40031.760000000002"/>
    <n v="23822.92"/>
  </r>
  <r>
    <x v="0"/>
    <x v="55"/>
    <n v="2016"/>
    <s v="X Produits CDC"/>
    <s v="VILLA CHARTREUX_x000a_ACQ en"/>
    <s v="CDC"/>
    <n v="309434.95"/>
    <n v="297573.73"/>
    <n v="37.08"/>
    <s v="A"/>
    <s v="V"/>
    <s v="LIVRET A"/>
    <n v="1.369"/>
    <s v="V"/>
    <s v="LIVRET A"/>
    <n v="1.35"/>
    <s v="A-1"/>
    <m/>
    <n v="4213.96"/>
    <n v="5940.97"/>
  </r>
  <r>
    <x v="0"/>
    <x v="55"/>
    <n v="2010"/>
    <s v="X Produits CDC"/>
    <s v="STE BEAUME LA TIMONE CO"/>
    <s v="CDC"/>
    <n v="4700657.38"/>
    <n v="3852432.15"/>
    <n v="23.17"/>
    <s v="A"/>
    <s v="V"/>
    <s v="LIVRET A"/>
    <n v="2.5379999999999998"/>
    <s v="V"/>
    <s v="LIVRET A"/>
    <n v="2.54"/>
    <s v="A-1"/>
    <m/>
    <n v="100787.16"/>
    <n v="115566.19"/>
  </r>
  <r>
    <x v="0"/>
    <x v="55"/>
    <n v="2006"/>
    <s v="X Produits CDC"/>
    <s v="SAINT ANNE CONST RES SO"/>
    <s v="CDC"/>
    <n v="182276.05"/>
    <n v="162765.95000000001"/>
    <n v="38.17"/>
    <s v="A"/>
    <s v="V"/>
    <s v="LIVRET A"/>
    <n v="3.794"/>
    <s v="V"/>
    <s v="LIVRET A"/>
    <n v="2.75"/>
    <s v="A-1"/>
    <m/>
    <n v="4539.7700000000004"/>
    <n v="2316.35"/>
  </r>
  <r>
    <x v="0"/>
    <x v="55"/>
    <n v="1992"/>
    <s v="X Produits CDC"/>
    <s v="ACQ AMEL 10LOGTS.67 RUE T"/>
    <s v="CDC"/>
    <n v="466251.9"/>
    <n v="158984.70000000001"/>
    <n v="5.25"/>
    <s v="A"/>
    <s v="V"/>
    <s v="LIVRET A"/>
    <n v="5.5369999999999999"/>
    <s v="V"/>
    <s v="LIVRET A"/>
    <n v="3.55"/>
    <s v="A-1"/>
    <m/>
    <n v="6482.65"/>
    <n v="23625.13"/>
  </r>
  <r>
    <x v="0"/>
    <x v="55"/>
    <n v="1980"/>
    <s v="P"/>
    <s v="CONST 312 LOGEMENTS LOCAT"/>
    <s v="CDC"/>
    <n v="62458.36"/>
    <n v="5616.18"/>
    <n v="1"/>
    <s v="A"/>
    <s v="F"/>
    <s v="FIXE"/>
    <n v="2.91"/>
    <s v="F"/>
    <s v="FIXE"/>
    <n v="3.35"/>
    <s v="A-1"/>
    <m/>
    <n v="277.66000000000003"/>
    <n v="2672.32"/>
  </r>
  <r>
    <x v="0"/>
    <x v="55"/>
    <n v="2010"/>
    <s v="X Produits CDC"/>
    <s v="TERRA VERDE ACQ 30 LOGT"/>
    <s v="CDC"/>
    <n v="42734.45"/>
    <n v="39868.22"/>
    <n v="41.42"/>
    <s v="A"/>
    <s v="V"/>
    <s v="LIVRET A"/>
    <n v="1.764"/>
    <s v="V"/>
    <s v="LIVRET A"/>
    <n v="2.0499999999999998"/>
    <s v="A-1"/>
    <m/>
    <n v="824.56"/>
    <n v="354.22"/>
  </r>
  <r>
    <x v="0"/>
    <x v="55"/>
    <n v="2017"/>
    <s v="X Produits CDC"/>
    <s v="VILLA CHARTREUX_x000a_Acq en"/>
    <s v="CDC"/>
    <n v="54084.25"/>
    <n v="53612.17"/>
    <n v="49.25"/>
    <s v="S"/>
    <s v="V"/>
    <s v="LIVRET A"/>
    <n v="0.55800000000000005"/>
    <s v="V"/>
    <s v="LIVRET A"/>
    <n v="0.55000000000000004"/>
    <s v="A-1"/>
    <m/>
    <n v="452.62"/>
    <n v="472.08"/>
  </r>
  <r>
    <x v="0"/>
    <x v="55"/>
    <n v="2009"/>
    <s v="X Produits CDC"/>
    <s v="LES JARDINS DE LODI CON"/>
    <s v="CA"/>
    <n v="1055369.1499999999"/>
    <n v="871821.19"/>
    <n v="22.92"/>
    <s v="A"/>
    <s v="V"/>
    <s v="LIVRET A"/>
    <n v="2.4039999999999999"/>
    <s v="V"/>
    <s v="LIVRET A"/>
    <n v="2.41"/>
    <s v="A-1"/>
    <m/>
    <n v="21688.85"/>
    <n v="28131.06"/>
  </r>
  <r>
    <x v="0"/>
    <x v="55"/>
    <n v="2017"/>
    <s v="X Produits CDC"/>
    <s v="GIBBES R ehab de 40 lgt"/>
    <s v="CDC"/>
    <n v="55000"/>
    <n v="51803.27"/>
    <n v="13.42"/>
    <s v="A"/>
    <s v="V"/>
    <s v="LIVRET A"/>
    <n v="1.35"/>
    <s v="V"/>
    <s v="LIVRET A"/>
    <n v="1.35"/>
    <s v="A-1"/>
    <m/>
    <n v="742.5"/>
    <n v="3196.73"/>
  </r>
  <r>
    <x v="0"/>
    <x v="55"/>
    <n v="2010"/>
    <s v="X Produits CDC"/>
    <s v="CAPELETTE BONNEFOY ACQ"/>
    <s v="CDC"/>
    <n v="96055.85"/>
    <n v="91528.43"/>
    <n v="42.58"/>
    <s v="A"/>
    <s v="V"/>
    <s v="LIVRET A"/>
    <n v="1.0780000000000001"/>
    <s v="V"/>
    <s v="LIVRET A"/>
    <n v="2.0499999999999998"/>
    <s v="A-1"/>
    <m/>
    <n v="1891.99"/>
    <n v="764.1"/>
  </r>
  <r>
    <x v="0"/>
    <x v="55"/>
    <n v="2009"/>
    <s v="P"/>
    <s v="TERRASSES DU SUD ACQ EN"/>
    <s v="CDC"/>
    <n v="2716467"/>
    <n v="2438386.46"/>
    <n v="30.67"/>
    <s v="A"/>
    <s v="V"/>
    <s v="LIVRET A"/>
    <n v="1.85"/>
    <s v="V"/>
    <s v="LIVRET A"/>
    <n v="2.85"/>
    <s v="A-1"/>
    <m/>
    <n v="70451.929999999993"/>
    <n v="33610.910000000003"/>
  </r>
  <r>
    <x v="0"/>
    <x v="55"/>
    <n v="2016"/>
    <s v="X Produits CDC"/>
    <s v="VILLA CHARTREUX_x000a_ACQ en"/>
    <s v="CDC"/>
    <n v="126196.4"/>
    <n v="120521.29"/>
    <n v="37.08"/>
    <s v="A"/>
    <s v="V"/>
    <s v="LIVRET A"/>
    <n v="0.55800000000000005"/>
    <s v="V"/>
    <s v="LIVRET A"/>
    <n v="0.55000000000000004"/>
    <s v="A-1"/>
    <m/>
    <n v="699.61"/>
    <n v="2839.52"/>
  </r>
  <r>
    <x v="0"/>
    <x v="55"/>
    <n v="2009"/>
    <s v="P"/>
    <s v="LA VILLANELLE CONST 11"/>
    <s v="DEXIA CL"/>
    <n v="244462.4"/>
    <n v="229896.98"/>
    <n v="41.58"/>
    <s v="A"/>
    <s v="V"/>
    <s v="LIVRET A"/>
    <n v="4.3769999999999998"/>
    <s v="V"/>
    <s v="LIVRET A"/>
    <n v="4.38"/>
    <s v="A-1"/>
    <m/>
    <n v="10153.120000000001"/>
    <n v="1909.38"/>
  </r>
  <r>
    <x v="0"/>
    <x v="55"/>
    <n v="2007"/>
    <s v="X Produits CDC"/>
    <s v="AVENUE COROT ACQ 16 LOG"/>
    <s v="CDC"/>
    <n v="383164"/>
    <n v="356243.69"/>
    <n v="41"/>
    <s v="A"/>
    <s v="V"/>
    <s v="LIVRET A"/>
    <n v="2.3820000000000001"/>
    <s v="V"/>
    <s v="LIVRET A"/>
    <n v="3.63"/>
    <s v="A-1"/>
    <m/>
    <n v="13062.15"/>
    <n v="3595.27"/>
  </r>
  <r>
    <x v="0"/>
    <x v="55"/>
    <n v="2009"/>
    <s v="X Produits CDC"/>
    <s v="PALACCIO CONST 15 LOGTS"/>
    <s v="CDC"/>
    <n v="136330.70000000001"/>
    <n v="123012.13"/>
    <n v="40.58"/>
    <s v="A"/>
    <s v="V"/>
    <s v="LIVRET A"/>
    <n v="1.8839999999999999"/>
    <s v="V"/>
    <s v="LIVRET A"/>
    <n v="2.85"/>
    <s v="A-1"/>
    <m/>
    <n v="3550.72"/>
    <n v="1574.44"/>
  </r>
  <r>
    <x v="0"/>
    <x v="55"/>
    <n v="1992"/>
    <s v="X Produits CDC"/>
    <s v="ACQ AMEL 12 LOGTS.40 RUE"/>
    <s v="CDC"/>
    <n v="386676.72"/>
    <n v="130809.65"/>
    <n v="5.25"/>
    <s v="A"/>
    <s v="V"/>
    <s v="LIVRET A"/>
    <n v="5.4770000000000003"/>
    <s v="V"/>
    <s v="LIVRET A"/>
    <n v="3.55"/>
    <s v="A-1"/>
    <m/>
    <n v="5333.8"/>
    <n v="19438.32"/>
  </r>
  <r>
    <x v="0"/>
    <x v="55"/>
    <n v="1988"/>
    <s v="X Produits CDC"/>
    <s v="CONSTRUCTION DE 18 LOGTS."/>
    <s v="CDC"/>
    <n v="37939.83"/>
    <n v="8074.44"/>
    <n v="3.75"/>
    <s v="A"/>
    <s v="V"/>
    <s v="LIVRET A"/>
    <n v="4.2"/>
    <s v="V"/>
    <s v="LIVRET A"/>
    <n v="2.7120000000000002"/>
    <s v="A-1"/>
    <m/>
    <n v="494.14"/>
    <n v="1825.55"/>
  </r>
  <r>
    <x v="0"/>
    <x v="55"/>
    <n v="1986"/>
    <s v="X Produits CDC"/>
    <s v="ACQ AMEL 6 LOGTS 27 RUE D"/>
    <s v="CDC"/>
    <n v="246418.13"/>
    <n v="24398.9"/>
    <n v="1.42"/>
    <s v="A"/>
    <s v="V"/>
    <s v="LIVRET A"/>
    <n v="3.82"/>
    <s v="V"/>
    <s v="LIVRET A"/>
    <n v="2.0579999999999998"/>
    <s v="A-1"/>
    <m/>
    <n v="749.42"/>
    <n v="12015.4"/>
  </r>
  <r>
    <x v="0"/>
    <x v="55"/>
    <n v="1966"/>
    <s v="P"/>
    <s v="GROUPE SAINT MARCEL 97"/>
    <s v="CDC"/>
    <n v="47480.87"/>
    <n v="0"/>
    <n v="0"/>
    <s v="A"/>
    <s v="F"/>
    <s v="FIXE"/>
    <n v="1.9770000000000001"/>
    <s v="F"/>
    <s v="FIXE"/>
    <n v="2"/>
    <s v="A-1"/>
    <m/>
    <n v="28.96"/>
    <n v="1448.07"/>
  </r>
  <r>
    <x v="0"/>
    <x v="55"/>
    <n v="2013"/>
    <s v="X Produits CDC"/>
    <s v="REFINANCEMENT CONTRAT 105"/>
    <s v="CDC"/>
    <n v="580219.39"/>
    <n v="503766.45"/>
    <n v="25.83"/>
    <s v="A"/>
    <s v="V"/>
    <s v="LIVRET A"/>
    <n v="1.5"/>
    <s v="V"/>
    <s v="LIVRET A"/>
    <n v="1.5"/>
    <s v="A-1"/>
    <m/>
    <n v="7792.74"/>
    <n v="15749.26"/>
  </r>
  <r>
    <x v="0"/>
    <x v="55"/>
    <n v="2015"/>
    <s v="X Produits CDC"/>
    <s v="MAISON RELAIS DU MOULIN C"/>
    <s v="CDC"/>
    <n v="112132.9"/>
    <n v="106568.62"/>
    <n v="46"/>
    <s v="A"/>
    <s v="V"/>
    <s v="LIVRET A"/>
    <n v="0.81200000000000006"/>
    <s v="V"/>
    <s v="LIVRET A"/>
    <n v="0.8"/>
    <s v="A-1"/>
    <m/>
    <n v="879.6"/>
    <n v="1869.56"/>
  </r>
  <r>
    <x v="0"/>
    <x v="55"/>
    <n v="2012"/>
    <s v="X Produits CDC"/>
    <s v="FLORESCENCE ACQUISITION"/>
    <s v="CDC"/>
    <n v="2037268.2"/>
    <n v="1857151.94"/>
    <n v="33.42"/>
    <s v="A"/>
    <s v="V"/>
    <s v="LIVRET A"/>
    <n v="2.8479999999999999"/>
    <s v="V"/>
    <s v="LIVRET A"/>
    <n v="2.85"/>
    <s v="A-1"/>
    <m/>
    <n v="53845.59"/>
    <n v="32167.14"/>
  </r>
  <r>
    <x v="0"/>
    <x v="55"/>
    <n v="2016"/>
    <s v="X Produits CDC"/>
    <s v="LES CALANQUES R_x000a_ehab de"/>
    <s v="CDC"/>
    <n v="124978.7"/>
    <n v="110307.76"/>
    <n v="12.67"/>
    <s v="A"/>
    <s v="V"/>
    <s v="LIVRET A"/>
    <n v="1.35"/>
    <s v="V"/>
    <s v="LIVRET A"/>
    <n v="1.35"/>
    <s v="A-1"/>
    <m/>
    <n v="1589.15"/>
    <n v="7406.88"/>
  </r>
  <r>
    <x v="0"/>
    <x v="55"/>
    <n v="2015"/>
    <s v="X Produits CDC"/>
    <s v="LA BASTIDE Acq en VEFA"/>
    <s v="CDC"/>
    <n v="419818.85"/>
    <n v="411971.03"/>
    <n v="47.08"/>
    <s v="A"/>
    <s v="V"/>
    <s v="LIVRET A"/>
    <n v="1.847"/>
    <s v="V"/>
    <s v="LIVRET A"/>
    <n v="1.86"/>
    <s v="A-1"/>
    <m/>
    <n v="7736.86"/>
    <n v="3988.97"/>
  </r>
  <r>
    <x v="0"/>
    <x v="55"/>
    <n v="2016"/>
    <s v="X Produits CDC"/>
    <s v="LES JARDINS DE LODI 23"/>
    <s v="CDC"/>
    <n v="1018597.8"/>
    <n v="988053.21"/>
    <n v="37.33"/>
    <s v="A"/>
    <s v="V"/>
    <s v="LIVRET A"/>
    <n v="1.875"/>
    <s v="V"/>
    <s v="LIVRET A"/>
    <n v="1.86"/>
    <s v="A-1"/>
    <m/>
    <n v="18708.62"/>
    <n v="17786.59"/>
  </r>
  <r>
    <x v="0"/>
    <x v="55"/>
    <n v="2017"/>
    <s v="X Produits CDC"/>
    <s v="VIALA 60 LGTS R_x000a_ehab de"/>
    <s v="CDC"/>
    <n v="326506.40000000002"/>
    <n v="307505.98"/>
    <n v="13.42"/>
    <s v="A"/>
    <s v="V"/>
    <s v="LIVRET A"/>
    <n v="1.37"/>
    <s v="V"/>
    <s v="LIVRET A"/>
    <n v="1.35"/>
    <s v="A-1"/>
    <m/>
    <n v="4407.84"/>
    <n v="19000.419999999998"/>
  </r>
  <r>
    <x v="0"/>
    <x v="55"/>
    <n v="2009"/>
    <s v="X Produits CDC"/>
    <s v="VAL D OR PLS ACQ 4 LOGT"/>
    <s v="CFF"/>
    <n v="119698"/>
    <n v="107108.32"/>
    <n v="40.92"/>
    <s v="A"/>
    <s v="V"/>
    <s v="LIVRET A"/>
    <n v="2.3690000000000002"/>
    <s v="V"/>
    <s v="LIVRET A"/>
    <n v="2.38"/>
    <s v="A-1"/>
    <m/>
    <n v="2585.69"/>
    <n v="1534.02"/>
  </r>
  <r>
    <x v="0"/>
    <x v="55"/>
    <n v="2010"/>
    <s v="X Produits CDC"/>
    <s v="TERRA VERDE ACQ 30 LOGT"/>
    <s v="CDC"/>
    <n v="1440499.5"/>
    <n v="1314063.04"/>
    <n v="31.42"/>
    <s v="A"/>
    <s v="V"/>
    <s v="LIVRET A"/>
    <n v="2.5179999999999998"/>
    <s v="V"/>
    <s v="LIVRET A"/>
    <n v="2.85"/>
    <s v="A-1"/>
    <m/>
    <n v="37930.99"/>
    <n v="16848.84"/>
  </r>
  <r>
    <x v="0"/>
    <x v="55"/>
    <n v="2009"/>
    <s v="X Produits CDC"/>
    <s v="LE CLOS DES PINS ACQ EN"/>
    <s v="CDC"/>
    <n v="1022105"/>
    <n v="930120.21"/>
    <n v="31"/>
    <s v="A"/>
    <s v="V"/>
    <s v="LIVRET A"/>
    <n v="2.3199999999999998"/>
    <s v="V"/>
    <s v="LIVRET A"/>
    <n v="2.85"/>
    <s v="A-1"/>
    <m/>
    <n v="26848.32"/>
    <n v="11925.94"/>
  </r>
  <r>
    <x v="0"/>
    <x v="55"/>
    <n v="2010"/>
    <s v="P"/>
    <s v="LES TERRASSES DE MAZARGUE"/>
    <s v="CFF"/>
    <n v="1088935.6499999999"/>
    <n v="874924.97"/>
    <n v="21.42"/>
    <s v="A"/>
    <s v="V"/>
    <s v="LIVRET A"/>
    <n v="2.585"/>
    <s v="V"/>
    <s v="LIVRET A"/>
    <n v="2.6"/>
    <s v="A-1"/>
    <m/>
    <n v="23507.65"/>
    <n v="29215.3"/>
  </r>
  <r>
    <x v="0"/>
    <x v="56"/>
    <n v="2017"/>
    <s v="X Produits CDC"/>
    <s v="LA CALANQUE 156 LGTS Aq"/>
    <s v="CDC"/>
    <n v="1604376.95"/>
    <n v="1641165.25"/>
    <n v="60.17"/>
    <s v="A"/>
    <s v="V"/>
    <s v="LIVRET A"/>
    <n v="1.1399999999999999"/>
    <s v="V"/>
    <s v="LIVRET A"/>
    <n v="1.1399999999999999"/>
    <s v="A-1"/>
    <m/>
    <n v="18709.28"/>
    <n v="0"/>
  </r>
  <r>
    <x v="0"/>
    <x v="56"/>
    <n v="2016"/>
    <s v="X Produits CDC"/>
    <s v="REPUBLIQUE 120 PLS_x000a_acq"/>
    <s v="CDC"/>
    <n v="1218868.75"/>
    <n v="1176801.31"/>
    <n v="37.5"/>
    <s v="A"/>
    <s v="V"/>
    <s v="LIVRET A"/>
    <n v="1.887"/>
    <s v="V"/>
    <s v="LIVRET A"/>
    <n v="1.86"/>
    <s v="A-1"/>
    <m/>
    <n v="22916.52"/>
    <n v="21067.16"/>
  </r>
  <r>
    <x v="0"/>
    <x v="56"/>
    <n v="2017"/>
    <s v="X Produits CDC"/>
    <s v="LA CALANQUE 156 LGTS Aq"/>
    <s v="CDC"/>
    <n v="758180.5"/>
    <n v="786647.11"/>
    <n v="40"/>
    <s v="A"/>
    <s v="V"/>
    <s v="LIVRET A"/>
    <n v="1.87"/>
    <s v="V"/>
    <s v="LIVRET A"/>
    <n v="1.86"/>
    <s v="A-1"/>
    <m/>
    <n v="14631.64"/>
    <n v="0"/>
  </r>
  <r>
    <x v="0"/>
    <x v="56"/>
    <n v="2016"/>
    <s v="X Produits CDC"/>
    <s v="REPUBLIQUE 120 PLS_x000a_acq"/>
    <s v="CDC"/>
    <n v="2508929.5"/>
    <n v="2478434.66"/>
    <n v="57.5"/>
    <s v="A"/>
    <s v="V"/>
    <s v="LIVRET A"/>
    <n v="1.887"/>
    <s v="V"/>
    <s v="LIVRET A"/>
    <n v="1.86"/>
    <s v="A-1"/>
    <m/>
    <n v="47698.63"/>
    <n v="15213.37"/>
  </r>
  <r>
    <x v="0"/>
    <x v="56"/>
    <n v="2016"/>
    <s v="X Produits CDC"/>
    <s v="REPUBLIQUE 37 PLS_x000a_acq a"/>
    <s v="CDC"/>
    <n v="821678"/>
    <n v="793319"/>
    <n v="37.75"/>
    <s v="A"/>
    <s v="V"/>
    <s v="LIVRET A"/>
    <n v="1.887"/>
    <s v="V"/>
    <s v="LIVRET A"/>
    <n v="1.86"/>
    <s v="A-1"/>
    <m/>
    <n v="15448.75"/>
    <n v="14202.04"/>
  </r>
  <r>
    <x v="0"/>
    <x v="56"/>
    <n v="2016"/>
    <s v="X Produits CDC"/>
    <s v="REPUBLIQUE 37 PLS_x000a_acq a"/>
    <s v="CDC"/>
    <n v="760393.15"/>
    <n v="734149.31"/>
    <n v="37.75"/>
    <s v="A"/>
    <s v="V"/>
    <s v="LIVRET A"/>
    <n v="1.887"/>
    <s v="V"/>
    <s v="LIVRET A"/>
    <n v="1.86"/>
    <s v="A-1"/>
    <m/>
    <n v="14296.51"/>
    <n v="13142.77"/>
  </r>
  <r>
    <x v="0"/>
    <x v="56"/>
    <n v="2017"/>
    <s v="X Produits CDC"/>
    <s v="LA CALANQUE 156 LGTS Aq"/>
    <s v="CDC"/>
    <n v="1679717.6"/>
    <n v="1718233.46"/>
    <n v="60"/>
    <s v="A"/>
    <s v="V"/>
    <s v="LIVRET A"/>
    <n v="1.1439999999999999"/>
    <s v="V"/>
    <s v="LIVRET A"/>
    <n v="1.1399999999999999"/>
    <s v="A-1"/>
    <m/>
    <n v="19587.86"/>
    <n v="0"/>
  </r>
  <r>
    <x v="0"/>
    <x v="56"/>
    <n v="2016"/>
    <s v="X Produits CDC"/>
    <s v="REPUBLIQUE 120 PLS_x000a_acq"/>
    <s v="CDC"/>
    <n v="1323802.7"/>
    <n v="1278113.6100000001"/>
    <n v="37.5"/>
    <s v="A"/>
    <s v="V"/>
    <s v="LIVRET A"/>
    <n v="1.887"/>
    <s v="V"/>
    <s v="LIVRET A"/>
    <n v="1.86"/>
    <s v="A-1"/>
    <m/>
    <n v="24889.43"/>
    <n v="22880.86"/>
  </r>
  <r>
    <x v="0"/>
    <x v="56"/>
    <n v="2016"/>
    <s v="X Produits CDC"/>
    <s v="REPUBLIQUE 37 PLS_x000a_acq a"/>
    <s v="CDC"/>
    <n v="906263.05"/>
    <n v="895247.86"/>
    <n v="57.75"/>
    <s v="A"/>
    <s v="V"/>
    <s v="LIVRET A"/>
    <n v="1.887"/>
    <s v="V"/>
    <s v="LIVRET A"/>
    <n v="1.86"/>
    <s v="A-1"/>
    <m/>
    <n v="17229.47"/>
    <n v="5495.3"/>
  </r>
  <r>
    <x v="0"/>
    <x v="56"/>
    <n v="2016"/>
    <s v="X Produits CDC"/>
    <s v="HAMBOURG HAIFA r_x000a_ehab d"/>
    <s v="CDC"/>
    <n v="719400"/>
    <n v="719400"/>
    <n v="17.579999999999998"/>
    <s v="A"/>
    <s v="V"/>
    <s v="LIVRET A"/>
    <n v="0.3"/>
    <s v="V"/>
    <s v="LIVRET A"/>
    <n v="0.3"/>
    <s v="A-1"/>
    <m/>
    <n v="2158.1999999999998"/>
    <n v="0"/>
  </r>
  <r>
    <x v="0"/>
    <x v="56"/>
    <n v="2015"/>
    <s v="P"/>
    <s v="CHEVALIER ROSE LA MURE"/>
    <s v="CFF"/>
    <n v="178843.5"/>
    <n v="169516.7"/>
    <n v="37"/>
    <s v="A"/>
    <s v="V"/>
    <s v="LIVRET A"/>
    <n v="1.835"/>
    <s v="V"/>
    <s v="LIVRET A"/>
    <n v="1.86"/>
    <s v="A-1"/>
    <m/>
    <n v="3211.91"/>
    <n v="3166.4"/>
  </r>
  <r>
    <x v="0"/>
    <x v="56"/>
    <n v="2018"/>
    <s v="P"/>
    <s v="CHEVALIER ROZE_x000a_Acquisit"/>
    <s v="CEP"/>
    <n v="703146.95"/>
    <n v="703146.95"/>
    <n v="14"/>
    <s v="A"/>
    <s v="V"/>
    <s v="LIVRET A"/>
    <n v="1.86"/>
    <s v="V"/>
    <s v="LIVRET A"/>
    <n v="1.86"/>
    <s v="A-1"/>
    <m/>
    <n v="0"/>
    <n v="0"/>
  </r>
  <r>
    <x v="0"/>
    <x v="56"/>
    <n v="2015"/>
    <s v="P"/>
    <s v="CHEVALIER ROSE LA MURE"/>
    <s v="CFF"/>
    <n v="180795.45"/>
    <n v="174002.63"/>
    <n v="47"/>
    <s v="A"/>
    <s v="V"/>
    <s v="LIVRET A"/>
    <n v="1.8420000000000001"/>
    <s v="V"/>
    <s v="LIVRET A"/>
    <n v="1.86"/>
    <s v="A-1"/>
    <m/>
    <n v="3279.34"/>
    <n v="2306.13"/>
  </r>
  <r>
    <x v="0"/>
    <x v="56"/>
    <n v="2015"/>
    <s v="P"/>
    <s v="CHEVALIER ROZE_x000a_2013 acq"/>
    <s v="CEP"/>
    <n v="550058.30000000005"/>
    <n v="443459.41"/>
    <n v="9.58"/>
    <s v="A"/>
    <s v="F"/>
    <s v="FIXE"/>
    <n v="3.306"/>
    <s v="F"/>
    <s v="FIXE"/>
    <n v="3.4"/>
    <s v="A-1"/>
    <m/>
    <n v="16326.35"/>
    <n v="36727.39"/>
  </r>
  <r>
    <x v="0"/>
    <x v="56"/>
    <n v="2017"/>
    <s v="X Produits CDC"/>
    <s v="LA CALANQUE 156 LGTS Aq"/>
    <s v="CDC"/>
    <n v="1928064.05"/>
    <n v="1980473.17"/>
    <n v="40"/>
    <s v="A"/>
    <s v="V"/>
    <s v="LIVRET A"/>
    <n v="1.37"/>
    <s v="V"/>
    <s v="LIVRET A"/>
    <n v="1.35"/>
    <s v="A-1"/>
    <m/>
    <n v="24569.32"/>
    <n v="0"/>
  </r>
  <r>
    <x v="0"/>
    <x v="56"/>
    <n v="2017"/>
    <s v="X Produits CDC"/>
    <s v="LA CALANQUE 156 LGTS Aq"/>
    <s v="CDC"/>
    <n v="868022.65"/>
    <n v="887926.37"/>
    <n v="60"/>
    <s v="A"/>
    <s v="V"/>
    <s v="LIVRET A"/>
    <n v="1.157"/>
    <s v="V"/>
    <s v="LIVRET A"/>
    <n v="1.1399999999999999"/>
    <s v="A-1"/>
    <m/>
    <n v="9302.69"/>
    <n v="0"/>
  </r>
  <r>
    <x v="0"/>
    <x v="56"/>
    <n v="2017"/>
    <s v="X Produits CDC"/>
    <s v="LA CALANQUE 156 LGTS Aq"/>
    <s v="CDC"/>
    <n v="1461111.3"/>
    <n v="1477227.72"/>
    <n v="40.17"/>
    <s v="A"/>
    <s v="V"/>
    <s v="LIVRET A"/>
    <n v="0.55800000000000005"/>
    <s v="V"/>
    <s v="LIVRET A"/>
    <n v="0.55000000000000004"/>
    <s v="A-1"/>
    <m/>
    <n v="8237.91"/>
    <n v="0"/>
  </r>
  <r>
    <x v="0"/>
    <x v="56"/>
    <n v="2017"/>
    <s v="X Produits CDC"/>
    <s v="LA CALANQUE 156 LGTS Aq"/>
    <s v="CDC"/>
    <n v="264044.55"/>
    <n v="273958.36"/>
    <n v="40.17"/>
    <s v="A"/>
    <s v="V"/>
    <s v="LIVRET A"/>
    <n v="1.887"/>
    <s v="V"/>
    <s v="LIVRET A"/>
    <n v="1.86"/>
    <s v="A-1"/>
    <m/>
    <n v="5167.0600000000004"/>
    <n v="0"/>
  </r>
  <r>
    <x v="0"/>
    <x v="56"/>
    <n v="2016"/>
    <s v="X Libre"/>
    <s v="HAMBOURG 2014_x000a_transfert"/>
    <s v="CDC"/>
    <n v="5808496.0999999996"/>
    <n v="5808496.0999999996"/>
    <n v="27"/>
    <s v="A"/>
    <s v="V"/>
    <s v="LIVRET A"/>
    <n v="1.349"/>
    <s v="V"/>
    <s v="LIVRET A"/>
    <n v="1.35"/>
    <s v="A-1"/>
    <m/>
    <n v="78414.7"/>
    <n v="0"/>
  </r>
  <r>
    <x v="0"/>
    <x v="56"/>
    <n v="2016"/>
    <s v="X Produits CDC"/>
    <s v="HAMBOURG HAIFA r_x000a_ehab d"/>
    <s v="CDC"/>
    <n v="844173.55"/>
    <n v="844173.55"/>
    <n v="17.579999999999998"/>
    <s v="A"/>
    <s v="V"/>
    <s v="LIVRET A"/>
    <n v="1.35"/>
    <s v="V"/>
    <s v="LIVRET A"/>
    <n v="1.35"/>
    <s v="A-1"/>
    <m/>
    <n v="11396.34"/>
    <n v="0"/>
  </r>
  <r>
    <x v="0"/>
    <x v="57"/>
    <n v="2015"/>
    <s v="X Produits CDC"/>
    <s v="CHEVALIER ROZE LA MURE"/>
    <s v="CDC"/>
    <n v="353624.7"/>
    <n v="330834"/>
    <n v="36.42"/>
    <s v="A"/>
    <s v="V"/>
    <s v="LIVRET A"/>
    <n v="0.8"/>
    <s v="V"/>
    <s v="LIVRET A"/>
    <n v="0.8"/>
    <s v="A-1"/>
    <m/>
    <n v="2707.93"/>
    <n v="7657.51"/>
  </r>
  <r>
    <x v="0"/>
    <x v="57"/>
    <n v="2012"/>
    <s v="X Produits CDC"/>
    <s v="FAYOLLE COTE IMPAIR"/>
    <s v="CDC"/>
    <n v="219137.6"/>
    <n v="138825.23000000001"/>
    <n v="8.58"/>
    <s v="A"/>
    <s v="F"/>
    <s v="FIXE"/>
    <n v="1.899"/>
    <s v="F"/>
    <s v="FIXE"/>
    <n v="1.9"/>
    <s v="A-1"/>
    <m/>
    <n v="2904.12"/>
    <n v="14023.05"/>
  </r>
  <r>
    <x v="0"/>
    <x v="57"/>
    <n v="2012"/>
    <s v="X Produits CDC"/>
    <s v="REHAB LA VERRERIE"/>
    <s v="CDC"/>
    <n v="37030.400000000001"/>
    <n v="24058.53"/>
    <n v="8.58"/>
    <s v="A"/>
    <s v="V"/>
    <s v="LIVRET A"/>
    <n v="2.8479999999999999"/>
    <s v="V"/>
    <s v="LIVRET A"/>
    <n v="2.85"/>
    <s v="A-1"/>
    <m/>
    <n v="751.69"/>
    <n v="2316.66"/>
  </r>
  <r>
    <x v="0"/>
    <x v="57"/>
    <n v="2009"/>
    <s v="P"/>
    <s v="ZAC DU ROUET"/>
    <s v="CDC"/>
    <n v="2905953.89"/>
    <n v="2612806.89"/>
    <n v="30.83"/>
    <s v="A"/>
    <s v="V"/>
    <s v="LIVRET A"/>
    <n v="2.4390000000000001"/>
    <s v="V"/>
    <s v="LIVRET A"/>
    <n v="3.4"/>
    <s v="A-1"/>
    <m/>
    <n v="89929.78"/>
    <n v="32186.51"/>
  </r>
  <r>
    <x v="0"/>
    <x v="57"/>
    <n v="2003"/>
    <s v="X Produits CDC"/>
    <s v="AV DES POILUS CONST DE"/>
    <s v="CDC"/>
    <n v="1751911.22"/>
    <n v="1248607.8"/>
    <n v="21.83"/>
    <s v="A"/>
    <s v="V"/>
    <s v="LIVRET A"/>
    <n v="2.6469999999999998"/>
    <s v="V"/>
    <s v="LIVRET A"/>
    <n v="2.5"/>
    <s v="A-1"/>
    <m/>
    <n v="32176.69"/>
    <n v="38459.9"/>
  </r>
  <r>
    <x v="0"/>
    <x v="57"/>
    <n v="2009"/>
    <s v="P"/>
    <s v="LABRO ALBE BROSSEAU"/>
    <s v="CDC"/>
    <n v="891322.43"/>
    <n v="283961.96000000002"/>
    <n v="3.67"/>
    <s v="A"/>
    <s v="V"/>
    <s v="LIVRET A"/>
    <n v="2.8250000000000002"/>
    <s v="V"/>
    <s v="LIVRET A"/>
    <n v="3.4"/>
    <s v="A-1"/>
    <m/>
    <n v="12028.87"/>
    <n v="69828.38"/>
  </r>
  <r>
    <x v="0"/>
    <x v="57"/>
    <n v="2009"/>
    <s v="X Produits CDC"/>
    <s v="LUMINY REHAB 241 LOGTS"/>
    <s v="CDC"/>
    <n v="554400"/>
    <n v="443910.13"/>
    <n v="17.420000000000002"/>
    <s v="A"/>
    <s v="V"/>
    <s v="LIVRET A"/>
    <n v="3.6219999999999999"/>
    <s v="V"/>
    <s v="LIVRET A"/>
    <n v="2.85"/>
    <s v="A-1"/>
    <m/>
    <n v="13146.82"/>
    <n v="17381.86"/>
  </r>
  <r>
    <x v="0"/>
    <x v="57"/>
    <n v="1978"/>
    <s v="P"/>
    <s v="GROUPE LA VERRERIE 60 LOG"/>
    <s v="CDC"/>
    <n v="123194.05"/>
    <n v="0"/>
    <n v="0"/>
    <s v="A"/>
    <s v="F"/>
    <s v="FIXE"/>
    <n v="2.9980000000000002"/>
    <s v="F"/>
    <s v="FIXE"/>
    <n v="3.6"/>
    <s v="A-1"/>
    <m/>
    <n v="209.77"/>
    <n v="5828.62"/>
  </r>
  <r>
    <x v="0"/>
    <x v="57"/>
    <n v="2015"/>
    <s v="X Produits CDC"/>
    <s v="CHEVALIER ROZE LA MURE"/>
    <s v="CDC"/>
    <n v="266445.84999999998"/>
    <n v="253276.03"/>
    <n v="46.42"/>
    <s v="A"/>
    <s v="V"/>
    <s v="LIVRET A"/>
    <n v="0.8"/>
    <s v="V"/>
    <s v="LIVRET A"/>
    <n v="0.8"/>
    <s v="A-1"/>
    <m/>
    <n v="2061.61"/>
    <n v="4424.96"/>
  </r>
  <r>
    <x v="0"/>
    <x v="57"/>
    <n v="2015"/>
    <s v="X Produits CDC"/>
    <s v="CHEVALIER ROZE LA MURE"/>
    <s v="CDC"/>
    <n v="808246.45"/>
    <n v="763799.51"/>
    <n v="36.42"/>
    <s v="A"/>
    <s v="V"/>
    <s v="LIVRET A"/>
    <n v="1.6"/>
    <s v="V"/>
    <s v="LIVRET A"/>
    <n v="1.6"/>
    <s v="A-1"/>
    <m/>
    <n v="12461.61"/>
    <n v="15051.43"/>
  </r>
  <r>
    <x v="0"/>
    <x v="57"/>
    <n v="2015"/>
    <s v="X Produits CDC"/>
    <s v="CHEVALIER ROZE LA MURE"/>
    <s v="CEP"/>
    <n v="204517.5"/>
    <n v="189817.3"/>
    <n v="25.67"/>
    <s v="A"/>
    <s v="F"/>
    <s v="FIXE"/>
    <n v="4.3390000000000004"/>
    <s v="F"/>
    <s v="FIXE"/>
    <n v="4.34"/>
    <s v="A-1"/>
    <m/>
    <n v="8407.8799999999992"/>
    <n v="3912.46"/>
  </r>
  <r>
    <x v="0"/>
    <x v="57"/>
    <n v="2009"/>
    <s v="X Produits CDC"/>
    <s v="PELOUQUE FIGUIERE"/>
    <s v="CDC"/>
    <n v="263353.98"/>
    <n v="143085.72"/>
    <n v="7.42"/>
    <s v="A"/>
    <s v="V"/>
    <s v="LIVRET A"/>
    <n v="2.444"/>
    <s v="V"/>
    <s v="LIVRET A"/>
    <n v="3.15"/>
    <s v="A-1"/>
    <m/>
    <n v="4998.25"/>
    <n v="15588.84"/>
  </r>
  <r>
    <x v="0"/>
    <x v="57"/>
    <n v="2009"/>
    <s v="P"/>
    <s v="CAPUCIN DOMINICAINES"/>
    <s v="CDC"/>
    <n v="726365.66"/>
    <n v="446097.23"/>
    <n v="8.5"/>
    <s v="S"/>
    <s v="V"/>
    <s v="INFLATION"/>
    <n v="1.972"/>
    <s v="V"/>
    <s v="INFLATION"/>
    <n v="3.6070000000000002"/>
    <s v="A-1"/>
    <m/>
    <n v="18815.21"/>
    <n v="37948.21"/>
  </r>
  <r>
    <x v="0"/>
    <x v="57"/>
    <n v="2011"/>
    <s v="X Produits CDC"/>
    <s v="LA VERRERIE III ACQ DE"/>
    <s v="CDC"/>
    <n v="577216.19999999995"/>
    <n v="555738.93000000005"/>
    <n v="42.67"/>
    <s v="A"/>
    <s v="V"/>
    <s v="LIVRET A"/>
    <n v="2.6280000000000001"/>
    <s v="V"/>
    <s v="LIVRET A"/>
    <n v="2.85"/>
    <s v="A-1"/>
    <m/>
    <n v="15945.96"/>
    <n v="3768.39"/>
  </r>
  <r>
    <x v="0"/>
    <x v="57"/>
    <n v="2012"/>
    <s v="X Produits CDC"/>
    <s v="FAYOLLE COTE PAIR"/>
    <s v="CDC"/>
    <n v="294739.5"/>
    <n v="186719.58"/>
    <n v="8.58"/>
    <s v="A"/>
    <s v="F"/>
    <s v="FIXE"/>
    <n v="1.899"/>
    <s v="F"/>
    <s v="FIXE"/>
    <n v="1.9"/>
    <s v="A-1"/>
    <m/>
    <n v="3906.03"/>
    <n v="18860.96"/>
  </r>
  <r>
    <x v="0"/>
    <x v="57"/>
    <n v="2015"/>
    <s v="X Produits CDC"/>
    <s v="CHEVALIER ROZE LA MURE"/>
    <s v="CDC"/>
    <n v="703373"/>
    <n v="675056.7"/>
    <n v="46.42"/>
    <s v="A"/>
    <s v="V"/>
    <s v="LIVRET A"/>
    <n v="1.6"/>
    <s v="V"/>
    <s v="LIVRET A"/>
    <n v="1.6"/>
    <s v="A-1"/>
    <m/>
    <n v="10954.33"/>
    <n v="9588.98"/>
  </r>
  <r>
    <x v="0"/>
    <x v="57"/>
    <n v="2005"/>
    <s v="X Produits CDC"/>
    <s v="LES JONQUILLES ACQ AMEL"/>
    <s v="CFF"/>
    <n v="131925.20000000001"/>
    <n v="92077.9"/>
    <n v="16.5"/>
    <s v="A"/>
    <s v="V"/>
    <s v="LIVRET A"/>
    <n v="3.8170000000000002"/>
    <s v="V"/>
    <s v="LIVRET A"/>
    <n v="3.82"/>
    <s v="A-1"/>
    <m/>
    <n v="3662.57"/>
    <n v="3800.82"/>
  </r>
  <r>
    <x v="0"/>
    <x v="57"/>
    <n v="2010"/>
    <s v="X Produits CDC"/>
    <s v="MARECHAL FAYOLLE MISE A"/>
    <s v="CDC"/>
    <n v="110000"/>
    <n v="81003.7"/>
    <n v="12.08"/>
    <s v="A"/>
    <s v="V"/>
    <s v="LIVRET A"/>
    <n v="2.3330000000000002"/>
    <s v="V"/>
    <s v="LIVRET A"/>
    <n v="2.85"/>
    <s v="A-1"/>
    <m/>
    <n v="2440.36"/>
    <n v="4622.87"/>
  </r>
  <r>
    <x v="0"/>
    <x v="57"/>
    <n v="2016"/>
    <s v="X Produits CDC"/>
    <s v="RUE ALBE 2014 ACQ AME D"/>
    <s v="CDC"/>
    <n v="48576"/>
    <n v="46391.94"/>
    <n v="37.08"/>
    <s v="A"/>
    <s v="V"/>
    <s v="LIVRET A"/>
    <n v="0.55000000000000004"/>
    <s v="V"/>
    <s v="LIVRET A"/>
    <n v="0.55000000000000004"/>
    <s v="A-1"/>
    <m/>
    <n v="261.18"/>
    <n v="1095.02"/>
  </r>
  <r>
    <x v="0"/>
    <x v="57"/>
    <n v="2009"/>
    <s v="P"/>
    <s v="PELOUQUE FIGUIERE"/>
    <s v="CDC"/>
    <n v="69801.19"/>
    <n v="47203.21"/>
    <n v="9.5"/>
    <s v="S"/>
    <s v="V"/>
    <s v="INFLATION"/>
    <n v="1.85"/>
    <s v="V"/>
    <s v="INFLATION"/>
    <n v="3.6070000000000002"/>
    <s v="A-1"/>
    <m/>
    <n v="1787.46"/>
    <n v="3107.61"/>
  </r>
  <r>
    <x v="0"/>
    <x v="57"/>
    <n v="2012"/>
    <s v="X Produits CDC"/>
    <s v="REHAB LA VERRERIE"/>
    <s v="CDC"/>
    <n v="178200"/>
    <n v="112890.96"/>
    <n v="8.58"/>
    <s v="A"/>
    <s v="F"/>
    <s v="FIXE"/>
    <n v="1.899"/>
    <s v="F"/>
    <s v="FIXE"/>
    <n v="1.9"/>
    <s v="A-1"/>
    <m/>
    <n v="2361.59"/>
    <n v="11403.37"/>
  </r>
  <r>
    <x v="0"/>
    <x v="57"/>
    <n v="2009"/>
    <s v="P"/>
    <s v="BROSSEAU ESTAQUE ANNA"/>
    <s v="CDC"/>
    <n v="171704.64"/>
    <n v="46439.71"/>
    <n v="2"/>
    <s v="S"/>
    <s v="V"/>
    <s v="INFLATION"/>
    <n v="0"/>
    <s v="V"/>
    <s v="INFLATION"/>
    <n v="3.6070000000000002"/>
    <s v="A-1"/>
    <m/>
    <n v="5319.78"/>
    <n v="16960.810000000001"/>
  </r>
  <r>
    <x v="0"/>
    <x v="57"/>
    <n v="2009"/>
    <s v="P"/>
    <s v="GROUPE LUMINY 241 LOGTS"/>
    <s v="CDC"/>
    <n v="100516.21"/>
    <n v="12038.93"/>
    <n v="0.5"/>
    <s v="A"/>
    <s v="F"/>
    <s v="FIXE"/>
    <n v="3.1"/>
    <s v="F"/>
    <s v="FIXE"/>
    <n v="3.1"/>
    <s v="A-1"/>
    <m/>
    <n v="731.5"/>
    <n v="11557.74"/>
  </r>
  <r>
    <x v="0"/>
    <x v="57"/>
    <n v="2011"/>
    <s v="X Produits CDC"/>
    <s v="LA VERRERIE III ACQ DE"/>
    <s v="CDC"/>
    <n v="2248995.1"/>
    <n v="2082191.92"/>
    <n v="32.67"/>
    <s v="A"/>
    <s v="V"/>
    <s v="LIVRET A"/>
    <n v="2.6339999999999999"/>
    <s v="V"/>
    <s v="LIVRET A"/>
    <n v="2.85"/>
    <s v="A-1"/>
    <m/>
    <n v="60135.56"/>
    <n v="27827.71"/>
  </r>
  <r>
    <x v="1"/>
    <x v="58"/>
    <n v="2003"/>
    <s v="X Produits CDC"/>
    <s v="RUE DE LA REPUBLIQUE CO"/>
    <s v="CDC"/>
    <n v="1050000"/>
    <n v="682386.86"/>
    <n v="12"/>
    <s v="A"/>
    <s v="V"/>
    <s v="LIVRET A"/>
    <n v="2.6930000000000001"/>
    <s v="V"/>
    <s v="LIVRET A"/>
    <n v="2.5"/>
    <s v="A-1"/>
    <m/>
    <n v="18109.23"/>
    <n v="41982.15"/>
  </r>
  <r>
    <x v="1"/>
    <x v="58"/>
    <n v="2003"/>
    <s v="X Produits CDC"/>
    <s v="RUE DE LA REPUBLIQUE RE"/>
    <s v="CDC"/>
    <n v="1700000"/>
    <n v="838055.76"/>
    <n v="7"/>
    <s v="A"/>
    <s v="V"/>
    <s v="LIVRET A"/>
    <n v="2.7440000000000002"/>
    <s v="V"/>
    <s v="LIVRET A"/>
    <n v="2.5"/>
    <s v="A-1"/>
    <m/>
    <n v="23291.15"/>
    <n v="93590.27"/>
  </r>
  <r>
    <x v="1"/>
    <x v="58"/>
    <n v="2004"/>
    <s v="X Produits CDC"/>
    <s v="RUE DE LA REPUBLIQUE RE"/>
    <s v="CDC"/>
    <n v="2000000"/>
    <n v="970320.52"/>
    <n v="7.5"/>
    <s v="A"/>
    <s v="V"/>
    <s v="LIVRET A"/>
    <n v="2.4790000000000001"/>
    <s v="V"/>
    <s v="LIVRET A"/>
    <n v="2.5"/>
    <s v="A-1"/>
    <m/>
    <n v="26967.040000000001"/>
    <n v="108360.99"/>
  </r>
  <r>
    <x v="2"/>
    <x v="59"/>
    <n v="2015"/>
    <s v="P"/>
    <s v="Restructuration du parc C"/>
    <s v="CREDIT MUTUEL"/>
    <n v="192500"/>
    <n v="148380.06"/>
    <n v="9.92"/>
    <s v="M"/>
    <s v="F"/>
    <s v="FIXE"/>
    <n v="2.1"/>
    <s v="F"/>
    <s v="FIXE"/>
    <n v="2.0499999999999998"/>
    <s v="A-1"/>
    <m/>
    <n v="3233.34"/>
    <n v="13234.26"/>
  </r>
  <r>
    <x v="1"/>
    <x v="59"/>
    <n v="2004"/>
    <s v="P"/>
    <s v="PROGRAMME INVESTISSEMENT"/>
    <s v="CREDIT MUTUEL"/>
    <n v="343750"/>
    <n v="17701.810000000001"/>
    <n v="0.5"/>
    <s v="M"/>
    <s v="F"/>
    <s v="FIXE"/>
    <n v="4.3789999999999996"/>
    <s v="F"/>
    <s v="FIXE"/>
    <n v="2.34"/>
    <s v="A-1"/>
    <m/>
    <n v="793.14"/>
    <n v="29789.94"/>
  </r>
  <r>
    <x v="1"/>
    <x v="59"/>
    <n v="2003"/>
    <s v="P"/>
    <s v="NOUVEAU HALL 1 CONSTRUC"/>
    <s v="CEP"/>
    <n v="1650000"/>
    <n v="0"/>
    <n v="0"/>
    <s v="T"/>
    <s v="F"/>
    <s v="FIXE"/>
    <n v="4.7320000000000002"/>
    <s v="F"/>
    <s v="FIXE"/>
    <n v="4.6500000000000004"/>
    <s v="A-1"/>
    <m/>
    <n v="4356.59"/>
    <n v="149042.88"/>
  </r>
  <r>
    <x v="1"/>
    <x v="59"/>
    <n v="2004"/>
    <s v="P"/>
    <s v="AMENAGEMENT BATIMENT"/>
    <s v="CAMEFI"/>
    <n v="343750"/>
    <n v="18019.38"/>
    <n v="0.5"/>
    <s v="M"/>
    <s v="F"/>
    <s v="FIXE"/>
    <n v="4.4909999999999997"/>
    <s v="F"/>
    <s v="FIXE"/>
    <n v="4.4000000000000004"/>
    <s v="A-1"/>
    <m/>
    <n v="1508.72"/>
    <n v="29836.84"/>
  </r>
  <r>
    <x v="1"/>
    <x v="59"/>
    <n v="2010"/>
    <s v="P"/>
    <s v="PALAIS DES CONGRES CONSTR"/>
    <s v="CREDIT MUTUEL"/>
    <n v="2750000"/>
    <n v="1624638.09"/>
    <n v="7.83"/>
    <s v="M"/>
    <s v="F"/>
    <s v="FIXE"/>
    <n v="3.5950000000000002"/>
    <s v="F"/>
    <s v="FIXE"/>
    <n v="2.8"/>
    <s v="A-1"/>
    <m/>
    <n v="48243.68"/>
    <n v="180796.66"/>
  </r>
  <r>
    <x v="1"/>
    <x v="59"/>
    <n v="2010"/>
    <s v="P"/>
    <s v="PALAIS DES CONGRES RENO"/>
    <s v="CREDIT MUTUEL"/>
    <n v="632500"/>
    <n v="326131.25"/>
    <n v="6.83"/>
    <s v="M"/>
    <s v="F"/>
    <s v="FIXE"/>
    <n v="3.8679999999999999"/>
    <s v="F"/>
    <s v="FIXE"/>
    <n v="1.82"/>
    <s v="A-1"/>
    <m/>
    <n v="6368.63"/>
    <n v="43848.21"/>
  </r>
  <r>
    <x v="1"/>
    <x v="60"/>
    <n v="2018"/>
    <s v="P"/>
    <s v="EXTENSION CRECHE LA MART"/>
    <s v="CEP"/>
    <n v="599500"/>
    <n v="578375.30000000005"/>
    <n v="19.079999999999998"/>
    <s v="M"/>
    <s v="F"/>
    <s v="FIXE"/>
    <n v="1.7390000000000001"/>
    <s v="F"/>
    <s v="FIXE"/>
    <n v="1.7"/>
    <s v="A-1"/>
    <m/>
    <n v="8441.25"/>
    <n v="21124.720000000001"/>
  </r>
  <r>
    <x v="0"/>
    <x v="61"/>
    <n v="2004"/>
    <s v="P"/>
    <s v="BUTTE DES CARMES FOYER"/>
    <s v="CDC"/>
    <n v="297360.75"/>
    <n v="39809.919999999998"/>
    <n v="1"/>
    <s v="A"/>
    <s v="F"/>
    <s v="FIXE"/>
    <n v="1"/>
    <s v="F"/>
    <s v="FIXE"/>
    <n v="1"/>
    <s v="A-1"/>
    <m/>
    <n v="594.20000000000005"/>
    <n v="19609.86"/>
  </r>
  <r>
    <x v="0"/>
    <x v="61"/>
    <n v="2006"/>
    <s v="X Produits CDC"/>
    <s v="LES CANNES BLANCHES REH"/>
    <s v="CDC"/>
    <n v="486750"/>
    <n v="239847.07"/>
    <n v="7.58"/>
    <s v="A"/>
    <s v="V"/>
    <s v="LIVRET A"/>
    <n v="3.6960000000000002"/>
    <s v="V"/>
    <s v="LIVRET A"/>
    <n v="3.25"/>
    <s v="A-1"/>
    <m/>
    <n v="8625.17"/>
    <n v="25542.58"/>
  </r>
  <r>
    <x v="0"/>
    <x v="61"/>
    <n v="2004"/>
    <s v="P"/>
    <s v="BUTTE DES CARMES FOYER"/>
    <s v="CDC"/>
    <n v="8887.85"/>
    <n v="2143.16"/>
    <n v="3"/>
    <s v="A"/>
    <s v="F"/>
    <s v="FIXE"/>
    <n v="1.196"/>
    <s v="F"/>
    <s v="FIXE"/>
    <n v="1.2"/>
    <s v="A-1"/>
    <m/>
    <n v="31.96"/>
    <n v="520"/>
  </r>
  <r>
    <x v="0"/>
    <x v="61"/>
    <n v="2004"/>
    <s v="P"/>
    <s v="BUTTE DES CARMES FOYER"/>
    <s v="CDC"/>
    <n v="50460.05"/>
    <n v="6755.43"/>
    <n v="1.75"/>
    <s v="A"/>
    <s v="F"/>
    <s v="FIXE"/>
    <n v="1.0009999999999999"/>
    <s v="F"/>
    <s v="FIXE"/>
    <n v="1"/>
    <s v="A-1"/>
    <m/>
    <n v="100.83"/>
    <n v="3327.66"/>
  </r>
  <r>
    <x v="0"/>
    <x v="61"/>
    <n v="2004"/>
    <s v="P"/>
    <s v="BUTTE DES CARMES FOYER"/>
    <s v="CDC"/>
    <n v="14142.96"/>
    <n v="3984.83"/>
    <n v="4"/>
    <s v="A"/>
    <s v="F"/>
    <s v="FIXE"/>
    <n v="1"/>
    <s v="F"/>
    <s v="FIXE"/>
    <n v="1"/>
    <s v="A-1"/>
    <m/>
    <n v="47.58"/>
    <n v="773.44"/>
  </r>
  <r>
    <x v="0"/>
    <x v="61"/>
    <n v="2004"/>
    <s v="X Produits CDC"/>
    <s v="LE PHOCEEN FOYER RUE DE"/>
    <s v="CDC"/>
    <n v="3511817.46"/>
    <n v="1975458.23"/>
    <n v="10.5"/>
    <s v="A"/>
    <s v="V"/>
    <s v="LIVRET A"/>
    <n v="3.944"/>
    <s v="V"/>
    <s v="LIVRET A"/>
    <n v="3.55"/>
    <s v="A-1"/>
    <m/>
    <n v="75362.28"/>
    <n v="147422.88"/>
  </r>
  <r>
    <x v="0"/>
    <x v="61"/>
    <n v="2012"/>
    <s v="X Produits CDC"/>
    <s v="BEAUJOUR REAMENAGEMENT DE"/>
    <s v="CDC"/>
    <n v="1040918.8"/>
    <n v="835614.01"/>
    <n v="17.670000000000002"/>
    <s v="A"/>
    <s v="V"/>
    <s v="LIVRET A"/>
    <n v="3.45"/>
    <s v="V"/>
    <s v="LIVRET A"/>
    <n v="3.5"/>
    <s v="A-1"/>
    <m/>
    <n v="29958.639999999999"/>
    <n v="32441.03"/>
  </r>
  <r>
    <x v="0"/>
    <x v="61"/>
    <n v="2004"/>
    <s v="P"/>
    <s v="BUTTE DES CARMES FOYER"/>
    <s v="CDC"/>
    <n v="38936.339999999997"/>
    <n v="7358.32"/>
    <n v="2.75"/>
    <s v="A"/>
    <s v="F"/>
    <s v="FIXE"/>
    <n v="0.998"/>
    <s v="F"/>
    <s v="FIXE"/>
    <n v="1"/>
    <s v="A-1"/>
    <m/>
    <n v="97.63"/>
    <n v="2404.34"/>
  </r>
  <r>
    <x v="0"/>
    <x v="61"/>
    <n v="2006"/>
    <s v="X Produits CDC"/>
    <s v="FOYER VERT PRE CONST 36"/>
    <s v="CDC"/>
    <n v="5305522"/>
    <n v="4818254.08"/>
    <n v="29.33"/>
    <s v="A"/>
    <s v="V"/>
    <s v="LIVRET A"/>
    <n v="4.4669999999999996"/>
    <s v="V"/>
    <s v="LIVRET A"/>
    <n v="3.25"/>
    <s v="A-1"/>
    <m/>
    <n v="159654.1"/>
    <n v="94179.8"/>
  </r>
  <r>
    <x v="1"/>
    <x v="62"/>
    <n v="2016"/>
    <s v="X Produits CDC"/>
    <s v="ESAT BERENGER_x000a_construct"/>
    <s v="CDC"/>
    <n v="2500000"/>
    <n v="2329308.0099999998"/>
    <n v="22.83"/>
    <s v="A"/>
    <s v="V"/>
    <s v="LIVRET A"/>
    <n v="1.37"/>
    <s v="V"/>
    <s v="LIVRET A"/>
    <n v="1.35"/>
    <s v="A-1"/>
    <m/>
    <n v="33536.65"/>
    <n v="85680.67"/>
  </r>
  <r>
    <x v="1"/>
    <x v="63"/>
    <n v="2012"/>
    <s v="X Produits CDC"/>
    <s v="PORTAGE PARKING PROTIS"/>
    <s v="CDC"/>
    <n v="1750000"/>
    <n v="1750000"/>
    <n v="8.58"/>
    <s v="A"/>
    <s v="V"/>
    <s v="LIVRET A"/>
    <n v="3.2480000000000002"/>
    <s v="V"/>
    <s v="LIVRET A"/>
    <n v="3.25"/>
    <s v="A-1"/>
    <m/>
    <n v="56875"/>
    <n v="0"/>
  </r>
  <r>
    <x v="0"/>
    <x v="64"/>
    <n v="2015"/>
    <s v="X Produits CDC"/>
    <s v="CAP FUTURA ACQ VEFA 24"/>
    <s v="CDC"/>
    <n v="1077724.45"/>
    <n v="997726.38"/>
    <n v="26.17"/>
    <s v="A"/>
    <s v="V"/>
    <s v="LIVRET A"/>
    <n v="2.11"/>
    <s v="V"/>
    <s v="LIVRET A"/>
    <n v="2.11"/>
    <s v="A-1"/>
    <m/>
    <n v="21626.47"/>
    <n v="27224.720000000001"/>
  </r>
  <r>
    <x v="1"/>
    <x v="65"/>
    <n v="2000"/>
    <s v="X Echéances Progressives"/>
    <s v="RELAIS BAIGNOIR_x000a_Constru"/>
    <s v="CFF"/>
    <n v="472591.96"/>
    <n v="173700.52"/>
    <n v="5.83"/>
    <s v="A"/>
    <s v="V"/>
    <s v="LIVRET A"/>
    <n v="3.2080000000000002"/>
    <s v="V"/>
    <s v="LIVRET A"/>
    <n v="1.25"/>
    <s v="A-1"/>
    <m/>
    <n v="2473.17"/>
    <n v="24152.86"/>
  </r>
  <r>
    <x v="1"/>
    <x v="65"/>
    <n v="2003"/>
    <s v="P"/>
    <s v="CONST LOGTS ET GARAGE RUE"/>
    <s v="CEP"/>
    <n v="1766002.83"/>
    <n v="1002669.52"/>
    <n v="12"/>
    <s v="A"/>
    <s v="V"/>
    <s v="EURIBOR 12M"/>
    <n v="3.0289999999999999"/>
    <s v="V"/>
    <s v="EURIBOR 12M"/>
    <n v="3.03"/>
    <s v="A-1"/>
    <m/>
    <n v="32265.43"/>
    <n v="62196.11"/>
  </r>
  <r>
    <x v="1"/>
    <x v="65"/>
    <n v="2007"/>
    <s v="P"/>
    <s v="CHAVE CONST PARKING DE"/>
    <s v="CFF"/>
    <n v="3208298.5"/>
    <n v="2990880.55"/>
    <n v="30.67"/>
    <s v="T"/>
    <s v="C"/>
    <s v="TX STRUCT"/>
    <n v="5.1749999999999998"/>
    <s v="C"/>
    <s v="TX STRUCT"/>
    <n v="5.08"/>
    <s v="A-1"/>
    <m/>
    <n v="153200.54999999999"/>
    <n v="39555.81"/>
  </r>
  <r>
    <x v="1"/>
    <x v="65"/>
    <n v="2007"/>
    <s v="P"/>
    <s v="ABBE DE L EPEE CONST D"/>
    <s v="CFF"/>
    <n v="2825864.5"/>
    <n v="2634363.0499999998"/>
    <n v="30.5"/>
    <s v="T"/>
    <s v="V"/>
    <s v="EURIBOR 3M"/>
    <n v="5.04"/>
    <s v="V"/>
    <s v="EURIBOR 3M"/>
    <n v="4.9480000000000004"/>
    <s v="A-1"/>
    <m/>
    <n v="131432.54"/>
    <n v="34840.71"/>
  </r>
  <r>
    <x v="1"/>
    <x v="65"/>
    <n v="2007"/>
    <s v="P"/>
    <s v="CHAVE CONST PARKING 444"/>
    <s v="CFF"/>
    <n v="3208298.5"/>
    <n v="3060351.02"/>
    <n v="30.75"/>
    <s v="T"/>
    <s v="V"/>
    <s v="EURIBOR 3M"/>
    <n v="5.3810000000000002"/>
    <s v="V"/>
    <s v="EURIBOR 3M"/>
    <n v="5.2030000000000003"/>
    <s v="A-1"/>
    <m/>
    <n v="162762.45000000001"/>
    <n v="39832.82"/>
  </r>
  <r>
    <x v="1"/>
    <x v="65"/>
    <n v="2007"/>
    <s v="P"/>
    <s v="ABBE DE L EPEE CONST PA"/>
    <s v="CFF"/>
    <n v="2825864.5"/>
    <n v="2695552.59"/>
    <n v="30.75"/>
    <s v="T"/>
    <s v="V"/>
    <s v="EURIBOR 3M"/>
    <n v="5.3170000000000002"/>
    <s v="V"/>
    <s v="EURIBOR 3M"/>
    <n v="5.2030000000000003"/>
    <s v="A-1"/>
    <m/>
    <n v="141397.72"/>
    <n v="35084.69"/>
  </r>
  <r>
    <x v="1"/>
    <x v="65"/>
    <n v="2003"/>
    <s v="P"/>
    <s v="BD DE DUNKERQUE ET FORBIN"/>
    <s v="CEP"/>
    <n v="594095.71"/>
    <n v="323243.52000000002"/>
    <n v="11.33"/>
    <s v="A"/>
    <s v="V"/>
    <s v="EURIBOR 12M"/>
    <n v="3.0310000000000001"/>
    <s v="V"/>
    <s v="EURIBOR 12M"/>
    <n v="3.03"/>
    <s v="A-1"/>
    <m/>
    <n v="10462.969999999999"/>
    <n v="22068.94"/>
  </r>
  <r>
    <x v="1"/>
    <x v="65"/>
    <n v="2009"/>
    <s v="P"/>
    <s v="ABBE DE L EPEE CONST PA"/>
    <s v="CFF"/>
    <n v="150000"/>
    <n v="136223.01"/>
    <n v="30.08"/>
    <s v="T"/>
    <s v="V"/>
    <s v="EURIBOR 3M"/>
    <n v="2.431"/>
    <s v="V"/>
    <s v="EURIBOR 3M"/>
    <n v="2.4"/>
    <s v="A-1"/>
    <m/>
    <n v="3314.98"/>
    <n v="3031.96"/>
  </r>
  <r>
    <x v="1"/>
    <x v="65"/>
    <n v="2007"/>
    <s v="P"/>
    <s v="BAILLE CONST D UN PARKIN"/>
    <s v="CFF"/>
    <n v="1964363"/>
    <n v="1833240.95"/>
    <n v="30.5"/>
    <s v="T"/>
    <s v="V"/>
    <s v="EURIBOR 3M"/>
    <n v="5.0419999999999998"/>
    <s v="V"/>
    <s v="EURIBOR 3M"/>
    <n v="4.9530000000000003"/>
    <s v="A-1"/>
    <m/>
    <n v="91544.98"/>
    <n v="23898.61"/>
  </r>
  <r>
    <x v="1"/>
    <x v="65"/>
    <n v="2003"/>
    <s v="P"/>
    <s v="CONST LOGTS 12 ALLEES CAM"/>
    <s v="CEP"/>
    <n v="411295.17"/>
    <n v="223782.93"/>
    <n v="11.17"/>
    <s v="A"/>
    <s v="V"/>
    <s v="EURIBOR 12M"/>
    <n v="3.03"/>
    <s v="V"/>
    <s v="EURIBOR 12M"/>
    <n v="3.03"/>
    <s v="A-1"/>
    <m/>
    <n v="7243.56"/>
    <n v="15278.43"/>
  </r>
  <r>
    <x v="1"/>
    <x v="65"/>
    <n v="2003"/>
    <s v="P"/>
    <s v="RESTRUC VILLAGES ENT MAST"/>
    <s v="CEP"/>
    <n v="557217.47"/>
    <n v="0"/>
    <n v="0"/>
    <s v="A"/>
    <s v="F"/>
    <s v="FIXE"/>
    <n v="4.4859999999999998"/>
    <s v="F"/>
    <s v="FIXE"/>
    <n v="4.4800000000000004"/>
    <s v="A-1"/>
    <m/>
    <n v="2221.71"/>
    <n v="49591.63"/>
  </r>
  <r>
    <x v="1"/>
    <x v="65"/>
    <n v="2009"/>
    <s v="P"/>
    <s v="CHAVE CONST PARKING 444"/>
    <s v="CFF"/>
    <n v="150000"/>
    <n v="136223.01"/>
    <n v="30.08"/>
    <s v="T"/>
    <s v="V"/>
    <s v="EURIBOR 3M"/>
    <n v="2.431"/>
    <s v="V"/>
    <s v="EURIBOR 3M"/>
    <n v="2.4"/>
    <s v="A-1"/>
    <m/>
    <n v="3314.98"/>
    <n v="3031.96"/>
  </r>
  <r>
    <x v="1"/>
    <x v="65"/>
    <n v="2001"/>
    <s v="P"/>
    <s v="CONST 25 LOGTS+30 PARKING"/>
    <s v="CFF"/>
    <n v="1090010.48"/>
    <n v="803521.93"/>
    <n v="18"/>
    <s v="A"/>
    <s v="V"/>
    <s v="TAM"/>
    <n v="4.7160000000000002"/>
    <s v="V"/>
    <s v="TAM"/>
    <n v="4.718"/>
    <s v="A-1"/>
    <m/>
    <n v="39062.76"/>
    <n v="24517.37"/>
  </r>
  <r>
    <x v="1"/>
    <x v="65"/>
    <n v="2007"/>
    <s v="P"/>
    <s v="BAILLE CONST PARKING 27"/>
    <s v="CFF"/>
    <n v="500000"/>
    <n v="455980.23"/>
    <n v="30.75"/>
    <s v="T"/>
    <s v="V"/>
    <s v="EURIBOR 3M"/>
    <n v="1.0609999999999999"/>
    <s v="V"/>
    <s v="EURIBOR 3M"/>
    <n v="0.68"/>
    <s v="A-1"/>
    <m/>
    <n v="3169.46"/>
    <n v="5934.95"/>
  </r>
  <r>
    <x v="1"/>
    <x v="65"/>
    <n v="2007"/>
    <s v="P"/>
    <s v="CONVENTION 32 ACQ_x000a_2498"/>
    <s v="CFF"/>
    <n v="98000000"/>
    <n v="90774017.739999995"/>
    <n v="38.33"/>
    <s v="A"/>
    <s v="F"/>
    <s v="FIXE"/>
    <n v="4.694"/>
    <s v="F"/>
    <s v="FIXE"/>
    <n v="4.6900000000000004"/>
    <s v="A-1"/>
    <m/>
    <s v="4295_x000a_641,35"/>
    <n v="817482.17"/>
  </r>
  <r>
    <x v="0"/>
    <x v="65"/>
    <n v="2016"/>
    <s v="X Produits CDC"/>
    <s v="ALHAMBRA CONSTRUCTION D"/>
    <s v="CDC"/>
    <n v="678780.3"/>
    <n v="694334.87"/>
    <n v="38.83"/>
    <s v="A"/>
    <s v="V"/>
    <s v="LIVRET A"/>
    <n v="1.972"/>
    <s v="V"/>
    <s v="LIVRET A"/>
    <n v="1.86"/>
    <s v="A-1"/>
    <m/>
    <n v="13099.34"/>
    <n v="9930.89"/>
  </r>
  <r>
    <x v="0"/>
    <x v="65"/>
    <n v="2014"/>
    <s v="X Produits CDC"/>
    <s v="BANON CONST. DE 28 LOG"/>
    <s v="CDC"/>
    <n v="191274.05"/>
    <n v="181467.36"/>
    <n v="36.17"/>
    <s v="A"/>
    <s v="V"/>
    <s v="LIVRET A"/>
    <n v="0.79"/>
    <s v="V"/>
    <s v="LIVRET A"/>
    <n v="0.8"/>
    <s v="A-1"/>
    <m/>
    <n v="1481.39"/>
    <n v="3706.28"/>
  </r>
  <r>
    <x v="0"/>
    <x v="65"/>
    <n v="2007"/>
    <s v="X Produits CDC"/>
    <s v="ILOT M1 BD DE DUNKERQUE"/>
    <s v="CDC"/>
    <n v="2598091.65"/>
    <n v="2248906.7400000002"/>
    <n v="20.92"/>
    <s v="A"/>
    <s v="V"/>
    <s v="LIVRET A"/>
    <n v="2.8180000000000001"/>
    <s v="V"/>
    <s v="LIVRET A"/>
    <n v="3.63"/>
    <s v="A-1"/>
    <m/>
    <n v="84201.23"/>
    <n v="70686.37"/>
  </r>
  <r>
    <x v="0"/>
    <x v="65"/>
    <n v="1999"/>
    <s v="P"/>
    <s v="12 ALLEE GAMBETTA CONST"/>
    <s v="CEP"/>
    <n v="411612.35"/>
    <n v="247201.96"/>
    <n v="12.17"/>
    <s v="A"/>
    <s v="V"/>
    <s v="BITAUX"/>
    <n v="4.6319999999999997"/>
    <s v="V"/>
    <s v="BITAUX"/>
    <n v="4"/>
    <s v="A-1"/>
    <m/>
    <n v="10459.91"/>
    <n v="14295.82"/>
  </r>
  <r>
    <x v="0"/>
    <x v="65"/>
    <n v="1999"/>
    <s v="P"/>
    <s v="71 RUE SAINTE CONST LOG"/>
    <s v="CEP"/>
    <n v="1715051.45"/>
    <n v="1086387.3600000001"/>
    <n v="12"/>
    <s v="A"/>
    <s v="V"/>
    <s v="BITAUX"/>
    <n v="4.5730000000000004"/>
    <s v="V"/>
    <s v="BITAUX"/>
    <n v="4"/>
    <s v="A-1"/>
    <m/>
    <n v="45835.32"/>
    <n v="59495.519999999997"/>
  </r>
  <r>
    <x v="0"/>
    <x v="65"/>
    <n v="2010"/>
    <s v="P"/>
    <s v="ILOT NEDELEC CONST RESI"/>
    <s v="CFF"/>
    <n v="597861"/>
    <n v="558371.57999999996"/>
    <n v="40.83"/>
    <s v="A"/>
    <s v="V"/>
    <s v="LIVRET A"/>
    <n v="2.8980000000000001"/>
    <s v="V"/>
    <s v="LIVRET A"/>
    <n v="2.9"/>
    <s v="A-1"/>
    <m/>
    <n v="16397.54"/>
    <n v="7060.75"/>
  </r>
  <r>
    <x v="0"/>
    <x v="65"/>
    <n v="2006"/>
    <s v="P"/>
    <s v="RUE DE LA REPUBLIQUE FO"/>
    <s v="CDC"/>
    <n v="1704832"/>
    <n v="1593679.96"/>
    <n v="38.25"/>
    <s v="A"/>
    <s v="V"/>
    <s v="LIVRET A"/>
    <n v="3.8149999999999999"/>
    <s v="V"/>
    <s v="LIVRET A"/>
    <n v="3.25"/>
    <s v="A-1"/>
    <m/>
    <n v="52363.65"/>
    <n v="17509.419999999998"/>
  </r>
  <r>
    <x v="0"/>
    <x v="65"/>
    <n v="2006"/>
    <s v="P"/>
    <s v="RUE DE LA REPUBLIQUE AC"/>
    <s v="CDC"/>
    <n v="2364110"/>
    <n v="1942122.6"/>
    <n v="23.25"/>
    <s v="A"/>
    <s v="V"/>
    <s v="LIVRET A"/>
    <n v="3.3839999999999999"/>
    <s v="V"/>
    <s v="LIVRET A"/>
    <n v="2.75"/>
    <s v="A-1"/>
    <m/>
    <n v="54885.24"/>
    <n v="53704.31"/>
  </r>
  <r>
    <x v="0"/>
    <x v="65"/>
    <n v="2008"/>
    <s v="X Produits CDC"/>
    <s v="STE MARTHE 2_x000a_CONST 31 L"/>
    <s v="CFF"/>
    <n v="623858.4"/>
    <n v="0"/>
    <n v="0"/>
    <s v="A"/>
    <s v="V"/>
    <s v="LIVRET A"/>
    <n v="5.1159999999999997"/>
    <s v="V"/>
    <s v="LIVRET A"/>
    <n v="0.75"/>
    <s v="A-1"/>
    <m/>
    <n v="1230.3800000000001"/>
    <n v="592178.71"/>
  </r>
  <r>
    <x v="0"/>
    <x v="65"/>
    <n v="1998"/>
    <s v="X Produits CDC"/>
    <s v="ANTOINE MAILLE_x000a_5eme Con"/>
    <s v="CDC"/>
    <n v="99127.81"/>
    <n v="52424.88"/>
    <n v="12.33"/>
    <s v="A"/>
    <s v="V"/>
    <s v="LIVRET A"/>
    <n v="4.0330000000000004"/>
    <s v="V"/>
    <s v="LIVRET A"/>
    <n v="3.05"/>
    <s v="A-1"/>
    <m/>
    <n v="1700.04"/>
    <n v="3314.11"/>
  </r>
  <r>
    <x v="0"/>
    <x v="65"/>
    <n v="1993"/>
    <s v="X Produits CDC"/>
    <s v="CONST 23 LOGTS HAUTS DE S"/>
    <s v="CDC"/>
    <n v="1343946.63"/>
    <n v="0"/>
    <n v="0"/>
    <s v="A"/>
    <s v="V"/>
    <s v="LIVRET A"/>
    <n v="5.048"/>
    <s v="V"/>
    <s v="LIVRET A"/>
    <n v="0.75"/>
    <s v="A-1"/>
    <m/>
    <n v="4838.9399999999996"/>
    <n v="687343.85"/>
  </r>
  <r>
    <x v="0"/>
    <x v="65"/>
    <n v="1999"/>
    <s v="X Produits CDC"/>
    <s v="RELAIS BAIGNOIR 1er_x000a_Acq"/>
    <s v="CDC"/>
    <n v="214990.62"/>
    <n v="128301.33"/>
    <n v="13.17"/>
    <s v="A"/>
    <s v="V"/>
    <s v="LIVRET A"/>
    <n v="4.2060000000000004"/>
    <s v="V"/>
    <s v="LIVRET A"/>
    <n v="3.55"/>
    <s v="A-1"/>
    <m/>
    <n v="4808.96"/>
    <n v="7162.32"/>
  </r>
  <r>
    <x v="0"/>
    <x v="65"/>
    <n v="1996"/>
    <s v="X Produits CDC"/>
    <s v="Const 10 logts 5 9 rue"/>
    <s v="CDC"/>
    <n v="43459.05"/>
    <n v="22548.799999999999"/>
    <n v="10.08"/>
    <s v="A"/>
    <s v="V"/>
    <s v="LIVRET A"/>
    <n v="3.8519999999999999"/>
    <s v="V"/>
    <s v="LIVRET A"/>
    <n v="3.05"/>
    <s v="A-1"/>
    <m/>
    <n v="738.7"/>
    <n v="1670.79"/>
  </r>
  <r>
    <x v="0"/>
    <x v="65"/>
    <n v="1988"/>
    <s v="X Produits CDC"/>
    <s v="LE VAUBAN CONST 28 LOGT"/>
    <s v="CDC"/>
    <n v="1784841.84"/>
    <n v="0"/>
    <n v="0"/>
    <s v="A"/>
    <s v="V"/>
    <s v="LIVRET A"/>
    <n v="4.7140000000000004"/>
    <s v="V"/>
    <s v="LIVRET A"/>
    <n v="0.75"/>
    <s v="A-1"/>
    <m/>
    <n v="1881.93"/>
    <n v="707424.56"/>
  </r>
  <r>
    <x v="0"/>
    <x v="65"/>
    <n v="1988"/>
    <s v="X Produits CDC"/>
    <s v="LE VAUBAN CONST 14 LOGT"/>
    <s v="CDC"/>
    <n v="877453.86"/>
    <n v="0"/>
    <n v="0"/>
    <s v="A"/>
    <s v="V"/>
    <s v="LIVRET A"/>
    <n v="4.7119999999999997"/>
    <s v="V"/>
    <s v="LIVRET A"/>
    <n v="0.75"/>
    <s v="A-1"/>
    <m/>
    <n v="1785.81"/>
    <n v="346043.98"/>
  </r>
  <r>
    <x v="0"/>
    <x v="65"/>
    <n v="2016"/>
    <s v="X Produits CDC"/>
    <s v="ST CHARLES Acq am_x000a_e de"/>
    <s v="CDC"/>
    <n v="837189"/>
    <n v="812566.1"/>
    <n v="37.5"/>
    <s v="A"/>
    <s v="V"/>
    <s v="LIVRET A"/>
    <n v="0.55000000000000004"/>
    <s v="V"/>
    <s v="LIVRET A"/>
    <n v="0.55000000000000004"/>
    <s v="A-1"/>
    <m/>
    <n v="4562.7700000000004"/>
    <n v="17028.64"/>
  </r>
  <r>
    <x v="0"/>
    <x v="65"/>
    <n v="2016"/>
    <s v="X Produits CDC"/>
    <s v="URBAIN V Aqu am e de 13"/>
    <s v="CDC"/>
    <n v="1249923"/>
    <n v="1247362.03"/>
    <n v="47.5"/>
    <s v="A"/>
    <s v="V"/>
    <s v="LIVRET A"/>
    <n v="1.35"/>
    <s v="V"/>
    <s v="LIVRET A"/>
    <n v="1.35"/>
    <s v="A-1"/>
    <m/>
    <n v="17087.66"/>
    <n v="18390.830000000002"/>
  </r>
  <r>
    <x v="0"/>
    <x v="65"/>
    <n v="2016"/>
    <s v="X Produits CDC"/>
    <s v="URBAIN V Aqu am e de 13"/>
    <s v="CDC"/>
    <n v="628121"/>
    <n v="612850.01"/>
    <n v="47.5"/>
    <s v="A"/>
    <s v="V"/>
    <s v="LIVRET A"/>
    <n v="0.55000000000000004"/>
    <s v="V"/>
    <s v="LIVRET A"/>
    <n v="0.55000000000000004"/>
    <s v="A-1"/>
    <m/>
    <n v="3431.89"/>
    <n v="11130.1"/>
  </r>
  <r>
    <x v="0"/>
    <x v="65"/>
    <n v="2016"/>
    <s v="X Produits CDC"/>
    <s v="URBAIN V Aqu am e de 13"/>
    <s v="CDC"/>
    <n v="2012560"/>
    <n v="2028344.92"/>
    <n v="37.5"/>
    <s v="A"/>
    <s v="V"/>
    <s v="LIVRET A"/>
    <n v="1.86"/>
    <s v="V"/>
    <s v="LIVRET A"/>
    <n v="1.86"/>
    <s v="A-1"/>
    <m/>
    <n v="38291.42"/>
    <n v="30333.84"/>
  </r>
  <r>
    <x v="0"/>
    <x v="65"/>
    <n v="1988"/>
    <s v="X Produits CDC"/>
    <s v="CONST 35 LOGTS_x000a_SUR 57 SIS"/>
    <s v="CDC"/>
    <n v="2252253.73"/>
    <n v="796204.21"/>
    <n v="6.17"/>
    <s v="A"/>
    <s v="V"/>
    <s v="LIVRET A"/>
    <n v="4.7119999999999997"/>
    <s v="V"/>
    <s v="LIVRET A"/>
    <n v="2.77"/>
    <s v="A-1"/>
    <m/>
    <n v="37488.230000000003"/>
    <n v="92023.55"/>
  </r>
  <r>
    <x v="0"/>
    <x v="65"/>
    <n v="1981"/>
    <s v="X Produits CDC"/>
    <s v="CONST 73 LOGT ZAC DE LA P"/>
    <s v="CDC"/>
    <n v="213125.1"/>
    <n v="0"/>
    <n v="0"/>
    <s v="A"/>
    <s v="V"/>
    <s v="LIVRET A"/>
    <n v="5.048"/>
    <s v="V"/>
    <s v="LIVRET A"/>
    <n v="3.55"/>
    <s v="A-1"/>
    <m/>
    <n v="446.54"/>
    <n v="12578.76"/>
  </r>
  <r>
    <x v="0"/>
    <x v="65"/>
    <n v="2011"/>
    <s v="X Produits CDC"/>
    <s v="CAPELETTE PLS CONST DE"/>
    <s v="CDC"/>
    <n v="561750.19999999995"/>
    <n v="77897.23"/>
    <n v="34.75"/>
    <s v="A"/>
    <s v="V"/>
    <s v="LIVRET A"/>
    <n v="3.3370000000000002"/>
    <s v="V"/>
    <s v="LIVRET A"/>
    <n v="3.35"/>
    <s v="A-1"/>
    <m/>
    <n v="2639.68"/>
    <n v="899.23"/>
  </r>
  <r>
    <x v="0"/>
    <x v="65"/>
    <n v="2012"/>
    <s v="X Produits CDC"/>
    <s v="TASSO PLS CONST DE 26 L"/>
    <s v="CDC"/>
    <n v="416851.05"/>
    <n v="437380.41"/>
    <n v="45.25"/>
    <s v="A"/>
    <s v="V"/>
    <s v="LIVRET A"/>
    <n v="3.3980000000000001"/>
    <s v="V"/>
    <s v="LIVRET A"/>
    <n v="3.41"/>
    <s v="A-1"/>
    <m/>
    <n v="14994.16"/>
    <n v="2330.8200000000002"/>
  </r>
  <r>
    <x v="0"/>
    <x v="65"/>
    <n v="1989"/>
    <s v="X Produits CDC"/>
    <s v="ACQ AMEL 6 LOGTS.127 RUE"/>
    <s v="CDC"/>
    <n v="347847.8"/>
    <n v="138587.35"/>
    <n v="7.5"/>
    <s v="A"/>
    <s v="V"/>
    <s v="LIVRET A"/>
    <n v="5.5650000000000004"/>
    <s v="V"/>
    <s v="LIVRET A"/>
    <n v="3.55"/>
    <s v="A-1"/>
    <m/>
    <n v="8680.6299999999992"/>
    <n v="13635.46"/>
  </r>
  <r>
    <x v="0"/>
    <x v="65"/>
    <n v="1987"/>
    <s v="X Produits CDC"/>
    <s v="CONSTRUCTION DE 7 LOGTS.B"/>
    <s v="CDC"/>
    <n v="401986.72"/>
    <n v="0"/>
    <n v="0"/>
    <s v="A"/>
    <s v="V"/>
    <s v="LIVRET A"/>
    <n v="4.758"/>
    <s v="V"/>
    <s v="LIVRET A"/>
    <n v="0.75"/>
    <s v="A-1"/>
    <m/>
    <n v="906.36"/>
    <n v="141327.89000000001"/>
  </r>
  <r>
    <x v="0"/>
    <x v="65"/>
    <n v="2014"/>
    <s v="X Produits CDC"/>
    <s v="BANON 15 CONST DE 15 LOG"/>
    <s v="CDC"/>
    <n v="803315.7"/>
    <n v="796892.44"/>
    <n v="36.92"/>
    <s v="A"/>
    <s v="V"/>
    <s v="LIVRET A"/>
    <n v="1.6830000000000001"/>
    <s v="V"/>
    <s v="LIVRET A"/>
    <n v="1.85"/>
    <s v="A-1"/>
    <m/>
    <n v="14973.74"/>
    <n v="12499.11"/>
  </r>
  <r>
    <x v="0"/>
    <x v="65"/>
    <n v="2013"/>
    <s v="X Produits CDC"/>
    <s v="VELODROME TEISSERE CONS"/>
    <s v="CDC"/>
    <n v="100701.15"/>
    <n v="101471.46"/>
    <n v="46.67"/>
    <s v="A"/>
    <s v="V"/>
    <s v="LIVRET A"/>
    <n v="1.8460000000000001"/>
    <s v="V"/>
    <s v="LIVRET A"/>
    <n v="1.85"/>
    <s v="A-1"/>
    <m/>
    <n v="1896.27"/>
    <n v="1029.46"/>
  </r>
  <r>
    <x v="0"/>
    <x v="65"/>
    <n v="2011"/>
    <s v="X Produits CDC"/>
    <s v="ILOT NEDELEC CONST RESI"/>
    <s v="CFF"/>
    <n v="2223362.35"/>
    <n v="2123327.0699999998"/>
    <n v="23.83"/>
    <s v="A"/>
    <s v="V"/>
    <s v="LIVRET A"/>
    <n v="3.1080000000000001"/>
    <s v="V"/>
    <s v="LIVRET A"/>
    <n v="2.9"/>
    <s v="A-1"/>
    <m/>
    <n v="63336.6"/>
    <n v="60693.64"/>
  </r>
  <r>
    <x v="0"/>
    <x v="65"/>
    <n v="2015"/>
    <s v="X Produits CDC"/>
    <s v="RUFFI JAPAN PLUS_x000a_constr"/>
    <s v="CDC"/>
    <n v="224934.05"/>
    <n v="224172.7"/>
    <n v="46.33"/>
    <s v="A"/>
    <s v="V"/>
    <s v="LIVRET A"/>
    <n v="1.35"/>
    <s v="V"/>
    <s v="LIVRET A"/>
    <n v="1.35"/>
    <s v="A-1"/>
    <m/>
    <n v="3063.28"/>
    <n v="2736.87"/>
  </r>
  <r>
    <x v="0"/>
    <x v="65"/>
    <n v="2015"/>
    <s v="X Produits CDC"/>
    <s v="RUFFI JAPAN PLUS_x000a_constr"/>
    <s v="CDC"/>
    <n v="855560.75"/>
    <n v="839206.3"/>
    <n v="36.33"/>
    <s v="A"/>
    <s v="V"/>
    <s v="LIVRET A"/>
    <n v="1.35"/>
    <s v="V"/>
    <s v="LIVRET A"/>
    <n v="1.35"/>
    <s v="A-1"/>
    <m/>
    <n v="11531.49"/>
    <n v="14978.44"/>
  </r>
  <r>
    <x v="0"/>
    <x v="65"/>
    <n v="2014"/>
    <s v="X Produits CDC"/>
    <s v="BANON CONST. DE 28 LOG"/>
    <s v="CDC"/>
    <n v="226623.65"/>
    <n v="224312.01"/>
    <n v="46.17"/>
    <s v="A"/>
    <s v="V"/>
    <s v="LIVRET A"/>
    <n v="1.625"/>
    <s v="V"/>
    <s v="LIVRET A"/>
    <n v="1.6"/>
    <s v="A-1"/>
    <m/>
    <n v="3629.02"/>
    <n v="2501.46"/>
  </r>
  <r>
    <x v="0"/>
    <x v="65"/>
    <n v="2009"/>
    <s v="X Produits CDC"/>
    <s v="BAILLE PLUS CONST 41 LO"/>
    <s v="CDC"/>
    <n v="1992819.4"/>
    <n v="1925130.54"/>
    <n v="28"/>
    <s v="A"/>
    <s v="V"/>
    <s v="LIVRET A"/>
    <n v="2.0529999999999999"/>
    <s v="V"/>
    <s v="LIVRET A"/>
    <n v="2.85"/>
    <s v="A-1"/>
    <m/>
    <n v="55579.05"/>
    <n v="25011.439999999999"/>
  </r>
  <r>
    <x v="0"/>
    <x v="65"/>
    <n v="2007"/>
    <s v="X Produits CDC"/>
    <s v="ILOT M1 BD DE DUNKERQUE"/>
    <s v="CDC"/>
    <n v="406111.75"/>
    <n v="405002.81"/>
    <n v="40.92"/>
    <s v="A"/>
    <s v="V"/>
    <s v="LIVRET A"/>
    <n v="2.76"/>
    <s v="V"/>
    <s v="LIVRET A"/>
    <n v="3.63"/>
    <s v="A-1"/>
    <m/>
    <n v="14856.99"/>
    <n v="4280.49"/>
  </r>
  <r>
    <x v="0"/>
    <x v="65"/>
    <n v="1998"/>
    <s v="P"/>
    <s v="Lalou Ren egociation d"/>
    <s v="CEP"/>
    <n v="788008.97"/>
    <n v="64335.53"/>
    <n v="0.42"/>
    <s v="A"/>
    <s v="F"/>
    <s v="FIXE"/>
    <n v="5.8789999999999996"/>
    <s v="F"/>
    <s v="FIXE"/>
    <n v="5.9"/>
    <s v="A-1"/>
    <m/>
    <n v="7479.11"/>
    <n v="60692.55"/>
  </r>
  <r>
    <x v="0"/>
    <x v="65"/>
    <n v="2006"/>
    <s v="X Echéances Progressives"/>
    <s v="RUE DE LA REPUBLIQUE AC"/>
    <s v="CDC"/>
    <n v="1704832"/>
    <n v="1564530.68"/>
    <n v="38.25"/>
    <s v="A"/>
    <s v="V"/>
    <s v="LIVRET A"/>
    <n v="3.3039999999999998"/>
    <s v="V"/>
    <s v="LIVRET A"/>
    <n v="2.75"/>
    <s v="A-1"/>
    <m/>
    <n v="43566.27"/>
    <n v="19697.330000000002"/>
  </r>
  <r>
    <x v="0"/>
    <x v="65"/>
    <n v="2006"/>
    <s v="X Produits CDC"/>
    <s v="BERNARD DU BOIS CONST 1"/>
    <s v="CDC"/>
    <n v="2803483.1"/>
    <n v="2452062.67"/>
    <n v="23.5"/>
    <s v="A"/>
    <s v="V"/>
    <s v="LIVRET A"/>
    <n v="3.7370000000000001"/>
    <s v="V"/>
    <s v="LIVRET A"/>
    <n v="3.25"/>
    <s v="A-1"/>
    <m/>
    <n v="81493.19"/>
    <n v="55420.23"/>
  </r>
  <r>
    <x v="0"/>
    <x v="65"/>
    <n v="1999"/>
    <s v="X Produits CDC"/>
    <s v="RELAIS BAIGNOIR 1er_x000a_Acq"/>
    <s v="CDC"/>
    <n v="90096.3"/>
    <n v="51818.43"/>
    <n v="13.17"/>
    <s v="A"/>
    <s v="V"/>
    <s v="LIVRET A"/>
    <n v="3.7160000000000002"/>
    <s v="V"/>
    <s v="LIVRET A"/>
    <n v="3.05"/>
    <s v="A-1"/>
    <m/>
    <n v="1672.09"/>
    <n v="3004.34"/>
  </r>
  <r>
    <x v="0"/>
    <x v="65"/>
    <n v="1998"/>
    <s v="P"/>
    <s v="HOTEL DE PARIS 11_x000a_rue Co"/>
    <s v="CDC"/>
    <n v="1027963.72"/>
    <n v="383923.81"/>
    <n v="4.83"/>
    <s v="A"/>
    <s v="F"/>
    <s v="FIXE"/>
    <n v="5.95"/>
    <s v="F"/>
    <s v="FIXE"/>
    <n v="6"/>
    <s v="A-1"/>
    <m/>
    <n v="26744.11"/>
    <n v="61811.28"/>
  </r>
  <r>
    <x v="0"/>
    <x v="65"/>
    <n v="1998"/>
    <s v="X Produits CDC"/>
    <s v="CHEVALIER PAUL_x000a_2eme Con"/>
    <s v="CDC"/>
    <n v="1244921.08"/>
    <n v="689808.61"/>
    <n v="12.58"/>
    <s v="A"/>
    <s v="V"/>
    <s v="LIVRET A"/>
    <n v="4.7539999999999996"/>
    <s v="V"/>
    <s v="LIVRET A"/>
    <n v="3.55"/>
    <s v="A-1"/>
    <m/>
    <n v="25982.16"/>
    <n v="42083.14"/>
  </r>
  <r>
    <x v="0"/>
    <x v="65"/>
    <n v="1996"/>
    <s v="X Produits CDC"/>
    <s v="21 rue Musso 8eme emp :"/>
    <s v="CDC"/>
    <n v="1789647.7"/>
    <n v="899410.38"/>
    <n v="10.67"/>
    <s v="A"/>
    <s v="V"/>
    <s v="LIVRET A"/>
    <n v="4.6950000000000003"/>
    <s v="V"/>
    <s v="LIVRET A"/>
    <n v="3.55"/>
    <s v="A-1"/>
    <m/>
    <n v="34309.21"/>
    <n v="67046.149999999994"/>
  </r>
  <r>
    <x v="0"/>
    <x v="65"/>
    <n v="1996"/>
    <s v="X Produits CDC"/>
    <s v="MUSSO 231 rue Musso 8eme"/>
    <s v="CDC"/>
    <n v="178183.51"/>
    <n v="86548.14"/>
    <n v="10.67"/>
    <s v="A"/>
    <s v="V"/>
    <s v="LIVRET A"/>
    <n v="4.266"/>
    <s v="V"/>
    <s v="LIVRET A"/>
    <n v="3.05"/>
    <s v="A-1"/>
    <m/>
    <n v="2842.55"/>
    <n v="6650.38"/>
  </r>
  <r>
    <x v="0"/>
    <x v="65"/>
    <n v="1996"/>
    <s v="X Produits CDC"/>
    <s v="Const 10 logts 5 9 rue"/>
    <s v="CDC"/>
    <n v="173836.13"/>
    <n v="88592.65"/>
    <n v="10.08"/>
    <s v="A"/>
    <s v="V"/>
    <s v="LIVRET A"/>
    <n v="5.024"/>
    <s v="V"/>
    <s v="LIVRET A"/>
    <n v="3.55"/>
    <s v="A-1"/>
    <m/>
    <n v="3379.74"/>
    <n v="6611.42"/>
  </r>
  <r>
    <x v="0"/>
    <x v="65"/>
    <n v="1994"/>
    <s v="X Produits CDC"/>
    <s v="Recher 38 rue joel reche"/>
    <s v="CDC"/>
    <n v="362357.63"/>
    <n v="175494.99"/>
    <n v="10.5"/>
    <s v="A"/>
    <s v="V"/>
    <s v="LIVRET A"/>
    <n v="5.742"/>
    <s v="V"/>
    <s v="LIVRET A"/>
    <n v="3.55"/>
    <s v="A-1"/>
    <m/>
    <n v="6695"/>
    <n v="13096.7"/>
  </r>
  <r>
    <x v="0"/>
    <x v="65"/>
    <n v="2012"/>
    <s v="X Produits CDC"/>
    <s v="TASSO PLUS PLAI CONST D"/>
    <s v="CDC"/>
    <n v="28564.25"/>
    <n v="28316.89"/>
    <n v="45.33"/>
    <s v="A"/>
    <s v="V"/>
    <s v="LIVRET A"/>
    <n v="2.0459999999999998"/>
    <s v="V"/>
    <s v="LIVRET A"/>
    <n v="2.0499999999999998"/>
    <s v="A-1"/>
    <m/>
    <n v="588.04999999999995"/>
    <n v="368.58"/>
  </r>
  <r>
    <x v="0"/>
    <x v="65"/>
    <n v="1994"/>
    <s v="X Produits CDC"/>
    <s v="BON JESUS 2EME 8 556 350"/>
    <s v="CDC"/>
    <n v="1304407.1499999999"/>
    <n v="0"/>
    <n v="0"/>
    <s v="A"/>
    <s v="V"/>
    <s v="LIVRET A"/>
    <n v="4.9829999999999997"/>
    <s v="V"/>
    <s v="LIVRET A"/>
    <n v="0.75"/>
    <s v="A-1"/>
    <m/>
    <n v="4076.9"/>
    <n v="704524.39"/>
  </r>
  <r>
    <x v="0"/>
    <x v="65"/>
    <n v="1986"/>
    <s v="X Produits CDC"/>
    <s v="ACQ AMEL 1_x000a_LOGEMENT 108 B"/>
    <s v="CDC"/>
    <n v="55229.84"/>
    <n v="17054.189999999999"/>
    <n v="5"/>
    <s v="A"/>
    <s v="V"/>
    <s v="LIVRET A"/>
    <n v="4.8010000000000002"/>
    <s v="V"/>
    <s v="LIVRET A"/>
    <n v="2.77"/>
    <s v="A-1"/>
    <m/>
    <n v="906.44"/>
    <n v="2363.16"/>
  </r>
  <r>
    <x v="0"/>
    <x v="65"/>
    <n v="1989"/>
    <s v="X Produits CDC"/>
    <s v="ACQ AMEL 1_x000a_LOGT.SIS 33 RU"/>
    <s v="CDC"/>
    <n v="97284.73"/>
    <n v="38759.58"/>
    <n v="7.5"/>
    <s v="A"/>
    <s v="V"/>
    <s v="LIVRET A"/>
    <n v="5.5650000000000004"/>
    <s v="V"/>
    <s v="LIVRET A"/>
    <n v="5.8"/>
    <s v="A-1"/>
    <m/>
    <n v="3092.31"/>
    <n v="3813.51"/>
  </r>
  <r>
    <x v="0"/>
    <x v="65"/>
    <n v="2002"/>
    <s v="X Produits CDC"/>
    <s v="MERADOU_x000a_Construction 12 l"/>
    <s v="CDC"/>
    <n v="279654"/>
    <n v="180444.79999999999"/>
    <n v="18.920000000000002"/>
    <s v="A"/>
    <s v="V"/>
    <s v="LIVRET A"/>
    <n v="2.8580000000000001"/>
    <s v="V"/>
    <s v="LIVRET A"/>
    <n v="2.25"/>
    <s v="A-1"/>
    <m/>
    <n v="4229.8"/>
    <n v="7546.35"/>
  </r>
  <r>
    <x v="0"/>
    <x v="65"/>
    <n v="1995"/>
    <s v="X Produits CDC"/>
    <s v="LACEDEMONE 12 rue_x000a_de Lac"/>
    <s v="CDC"/>
    <n v="383327.25"/>
    <n v="195335.65"/>
    <n v="11.33"/>
    <s v="A"/>
    <s v="V"/>
    <s v="LIVRET A"/>
    <n v="4.9109999999999996"/>
    <s v="V"/>
    <s v="LIVRET A"/>
    <n v="3.55"/>
    <s v="A-1"/>
    <m/>
    <n v="7401"/>
    <n v="13143.25"/>
  </r>
  <r>
    <x v="0"/>
    <x v="65"/>
    <n v="2014"/>
    <s v="X Produits CDC"/>
    <s v="BANON CONST. DE 28 LOG"/>
    <s v="CDC"/>
    <n v="55757.9"/>
    <n v="53850.89"/>
    <n v="36.17"/>
    <s v="A"/>
    <s v="V"/>
    <s v="LIVRET A"/>
    <n v="1.631"/>
    <s v="V"/>
    <s v="LIVRET A"/>
    <n v="1.6"/>
    <s v="A-1"/>
    <m/>
    <n v="878.59"/>
    <n v="1061.19"/>
  </r>
  <r>
    <x v="0"/>
    <x v="65"/>
    <n v="2007"/>
    <s v="X Produits CDC"/>
    <s v="RUE BRIFFAUT CONST 25 L"/>
    <s v="CFF"/>
    <n v="181058.9"/>
    <n v="167976.37"/>
    <n v="40.67"/>
    <s v="A"/>
    <s v="V"/>
    <s v="LIVRET A"/>
    <n v="4.4009999999999998"/>
    <s v="V"/>
    <s v="LIVRET A"/>
    <n v="4.4000000000000004"/>
    <s v="A-1"/>
    <m/>
    <n v="7455.27"/>
    <n v="1461.44"/>
  </r>
  <r>
    <x v="0"/>
    <x v="65"/>
    <n v="2008"/>
    <s v="X Produits CDC"/>
    <s v="CHANTERAC CONST 19 LOGT"/>
    <s v="CDC"/>
    <n v="170324"/>
    <n v="160736.79"/>
    <n v="40.42"/>
    <s v="A"/>
    <s v="V"/>
    <s v="LIVRET A"/>
    <n v="2.738"/>
    <s v="V"/>
    <s v="LIVRET A"/>
    <n v="3.05"/>
    <s v="A-1"/>
    <m/>
    <n v="4962.25"/>
    <n v="1959.84"/>
  </r>
  <r>
    <x v="0"/>
    <x v="65"/>
    <n v="2015"/>
    <s v="X Produits CDC"/>
    <s v="RUFFI JAPAN CONST DE 19LO"/>
    <s v="CDC"/>
    <n v="276892"/>
    <n v="282437.07"/>
    <n v="46.08"/>
    <s v="A"/>
    <s v="V"/>
    <s v="LIVRET A"/>
    <n v="2.1419999999999999"/>
    <s v="V"/>
    <s v="LIVRET A"/>
    <n v="2.11"/>
    <s v="A-1"/>
    <m/>
    <n v="6089.55"/>
    <n v="2172.35"/>
  </r>
  <r>
    <x v="0"/>
    <x v="65"/>
    <n v="2015"/>
    <s v="X Produits CDC"/>
    <s v="RUFFI JAPAN CONST DE 19LO"/>
    <s v="CDC"/>
    <n v="514008"/>
    <n v="516219.1"/>
    <n v="36.08"/>
    <s v="A"/>
    <s v="V"/>
    <s v="LIVRET A"/>
    <n v="2.141"/>
    <s v="V"/>
    <s v="LIVRET A"/>
    <n v="2.11"/>
    <s v="A-1"/>
    <m/>
    <n v="11190.53"/>
    <n v="6796.52"/>
  </r>
  <r>
    <x v="0"/>
    <x v="65"/>
    <n v="2007"/>
    <s v="X Produits CDC"/>
    <s v="BERNARD DU BOIS CONST 1"/>
    <s v="CDC"/>
    <n v="774319.15"/>
    <n v="767517.66"/>
    <n v="38.5"/>
    <s v="A"/>
    <s v="V"/>
    <s v="LIVRET A"/>
    <n v="3.911"/>
    <s v="V"/>
    <s v="LIVRET A"/>
    <n v="3.25"/>
    <s v="A-1"/>
    <m/>
    <n v="25134.05"/>
    <n v="5837.73"/>
  </r>
  <r>
    <x v="0"/>
    <x v="65"/>
    <n v="2009"/>
    <s v="X Produits CDC"/>
    <s v="FERRARI CONST 4 LOGTS P"/>
    <s v="CDC"/>
    <n v="24734.6"/>
    <n v="24931.73"/>
    <n v="43"/>
    <s v="A"/>
    <s v="V"/>
    <s v="LIVRET A"/>
    <n v="1.137"/>
    <s v="V"/>
    <s v="LIVRET A"/>
    <n v="2.0499999999999998"/>
    <s v="A-1"/>
    <m/>
    <n v="513.66999999999996"/>
    <n v="125.46"/>
  </r>
  <r>
    <x v="0"/>
    <x v="65"/>
    <n v="2016"/>
    <s v="X Produits CDC"/>
    <s v="ST CHARLES Acq am_x000a_e de"/>
    <s v="CDC"/>
    <n v="1636359"/>
    <n v="1625697.13"/>
    <n v="37.5"/>
    <s v="A"/>
    <s v="V"/>
    <s v="LIVRET A"/>
    <n v="1.35"/>
    <s v="V"/>
    <s v="LIVRET A"/>
    <n v="1.35"/>
    <s v="A-1"/>
    <m/>
    <n v="22323.29"/>
    <n v="27879.8"/>
  </r>
  <r>
    <x v="0"/>
    <x v="65"/>
    <n v="1999"/>
    <s v="P"/>
    <s v="JOLIETTE"/>
    <s v="CEP"/>
    <n v="594551.17000000004"/>
    <n v="356057.9"/>
    <n v="11.33"/>
    <s v="A"/>
    <s v="V"/>
    <s v="BITAUX"/>
    <n v="4.95"/>
    <s v="F"/>
    <s v="FIXE"/>
    <n v="5"/>
    <s v="A-1"/>
    <m/>
    <n v="18887.810000000001"/>
    <n v="21698.29"/>
  </r>
  <r>
    <x v="0"/>
    <x v="65"/>
    <n v="2008"/>
    <s v="X Produits CDC"/>
    <s v="BD DE DUNKERQUE ILOT M1"/>
    <s v="CDC"/>
    <n v="475530"/>
    <n v="446770.45"/>
    <n v="31.42"/>
    <s v="A"/>
    <s v="V"/>
    <s v="LIVRET A"/>
    <n v="2.016"/>
    <s v="V"/>
    <s v="LIVRET A"/>
    <n v="3.25"/>
    <s v="A-1"/>
    <m/>
    <n v="14776.4"/>
    <n v="7888.15"/>
  </r>
  <r>
    <x v="0"/>
    <x v="65"/>
    <n v="2008"/>
    <s v="X Produits CDC"/>
    <s v="BOULEVARD CHAVE CONST 1"/>
    <s v="CDC"/>
    <n v="58995.75"/>
    <n v="58162.66"/>
    <n v="41.42"/>
    <s v="A"/>
    <s v="V"/>
    <s v="LIVRET A"/>
    <n v="2.048"/>
    <s v="V"/>
    <s v="LIVRET A"/>
    <n v="3.25"/>
    <s v="A-1"/>
    <m/>
    <n v="1911.3"/>
    <n v="646.54999999999995"/>
  </r>
  <r>
    <x v="0"/>
    <x v="65"/>
    <n v="1997"/>
    <s v="X Produits CDC"/>
    <s v="JEAN PRUNEL 5eme_x000a_Constr"/>
    <s v="CDC"/>
    <n v="112378.07"/>
    <n v="62097.32"/>
    <n v="12"/>
    <s v="A"/>
    <s v="V"/>
    <s v="LIVRET A"/>
    <n v="3.7850000000000001"/>
    <s v="V"/>
    <s v="LIVRET A"/>
    <n v="3.05"/>
    <s v="A-1"/>
    <m/>
    <n v="2013.7"/>
    <n v="3925.56"/>
  </r>
  <r>
    <x v="0"/>
    <x v="65"/>
    <n v="1993"/>
    <s v="X Produits CDC"/>
    <s v="CONST 49 LOGTS HAUTS DE S"/>
    <s v="CDC"/>
    <n v="2826375.36"/>
    <n v="0"/>
    <n v="0"/>
    <s v="A"/>
    <s v="V"/>
    <s v="LIVRET A"/>
    <n v="5.0519999999999996"/>
    <s v="V"/>
    <s v="LIVRET A"/>
    <n v="0.75"/>
    <s v="A-1"/>
    <m/>
    <n v="10596.84"/>
    <n v="1505220.51"/>
  </r>
  <r>
    <x v="0"/>
    <x v="65"/>
    <n v="1996"/>
    <s v="X Produits CDC"/>
    <s v="SACOMAN 41 all ee Sacoma"/>
    <s v="CDC"/>
    <n v="169187.23"/>
    <n v="87326.77"/>
    <n v="10.33"/>
    <s v="A"/>
    <s v="V"/>
    <s v="LIVRET A"/>
    <n v="4.2690000000000001"/>
    <s v="V"/>
    <s v="LIVRET A"/>
    <n v="3.05"/>
    <s v="A-1"/>
    <m/>
    <n v="2860.82"/>
    <n v="6470.64"/>
  </r>
  <r>
    <x v="0"/>
    <x v="65"/>
    <n v="1992"/>
    <s v="X Produits CDC"/>
    <s v="ACQ AMEL 1 LOGT.9 BD.C.MO"/>
    <s v="CDC"/>
    <n v="111592.99"/>
    <n v="52004.9"/>
    <n v="8"/>
    <s v="A"/>
    <s v="V"/>
    <s v="LIVRET A"/>
    <n v="5.18"/>
    <s v="V"/>
    <s v="LIVRET A"/>
    <n v="3.55"/>
    <s v="A-1"/>
    <m/>
    <n v="2020.23"/>
    <n v="4902.97"/>
  </r>
  <r>
    <x v="0"/>
    <x v="65"/>
    <n v="2012"/>
    <s v="X Produits CDC"/>
    <s v="TASSO PLUS PLAI CONST D"/>
    <s v="CDC"/>
    <n v="1125821.3999999999"/>
    <n v="1122704.97"/>
    <n v="35.33"/>
    <s v="A"/>
    <s v="V"/>
    <s v="LIVRET A"/>
    <n v="2.8439999999999999"/>
    <s v="V"/>
    <s v="LIVRET A"/>
    <n v="2.85"/>
    <s v="A-1"/>
    <m/>
    <n v="32503.71"/>
    <n v="17775.98"/>
  </r>
  <r>
    <x v="0"/>
    <x v="65"/>
    <n v="2016"/>
    <s v="X Produits CDC"/>
    <s v="ST CHARLES Acq am_x000a_e de"/>
    <s v="CDC"/>
    <n v="830048"/>
    <n v="814115.18"/>
    <n v="47.5"/>
    <s v="A"/>
    <s v="V"/>
    <s v="LIVRET A"/>
    <n v="0.55000000000000004"/>
    <s v="V"/>
    <s v="LIVRET A"/>
    <n v="0.55000000000000004"/>
    <s v="A-1"/>
    <m/>
    <n v="4547.05"/>
    <n v="12621.22"/>
  </r>
  <r>
    <x v="0"/>
    <x v="65"/>
    <n v="2016"/>
    <s v="X Produits CDC"/>
    <s v="ST CHARLES Acq am_x000a_e de"/>
    <s v="CDC"/>
    <n v="2441376"/>
    <n v="2460524.21"/>
    <n v="37.5"/>
    <s v="A"/>
    <s v="V"/>
    <s v="LIVRET A"/>
    <n v="1.86"/>
    <s v="V"/>
    <s v="LIVRET A"/>
    <n v="1.86"/>
    <s v="A-1"/>
    <m/>
    <n v="46450.18"/>
    <n v="36797.06"/>
  </r>
  <r>
    <x v="0"/>
    <x v="65"/>
    <n v="1987"/>
    <s v="X Produits CDC"/>
    <s v="ACQ AMEL18 LOGTS.11 13 RU"/>
    <s v="CDC"/>
    <n v="617317.6"/>
    <n v="190618.92"/>
    <n v="5.25"/>
    <s v="A"/>
    <s v="V"/>
    <s v="LIVRET A"/>
    <n v="4.758"/>
    <s v="V"/>
    <s v="LIVRET A"/>
    <n v="2.77"/>
    <s v="A-1"/>
    <m/>
    <n v="9614.16"/>
    <n v="26413.599999999999"/>
  </r>
  <r>
    <x v="0"/>
    <x v="65"/>
    <n v="1986"/>
    <s v="X Produits CDC"/>
    <s v="ACQ AMEL 1 LOGT 22 VALLO"/>
    <s v="CDC"/>
    <n v="71063.5"/>
    <n v="18741.59"/>
    <n v="4.67"/>
    <s v="A"/>
    <s v="V"/>
    <s v="LIVRET A"/>
    <n v="4.8010000000000002"/>
    <s v="V"/>
    <s v="LIVRET A"/>
    <n v="2.77"/>
    <s v="A-1"/>
    <m/>
    <n v="995.59"/>
    <n v="3201.8"/>
  </r>
  <r>
    <x v="0"/>
    <x v="65"/>
    <n v="1989"/>
    <s v="X Produits CDC"/>
    <s v="ACQ AMEL 1 LOGT.8 AV.DE C"/>
    <s v="CDC"/>
    <n v="82218.649999999994"/>
    <n v="32757.040000000001"/>
    <n v="7.5"/>
    <s v="A"/>
    <s v="V"/>
    <s v="LIVRET A"/>
    <n v="5.5650000000000004"/>
    <s v="V"/>
    <s v="LIVRET A"/>
    <n v="3.55"/>
    <s v="A-1"/>
    <m/>
    <n v="2051.79"/>
    <n v="3222.93"/>
  </r>
  <r>
    <x v="0"/>
    <x v="65"/>
    <n v="1995"/>
    <s v="X Produits CDC"/>
    <s v="LACEDEMONE 12 rue_x000a_Lac ed"/>
    <s v="CDC"/>
    <n v="2272022.02"/>
    <n v="1153610.1399999999"/>
    <n v="10.08"/>
    <s v="A"/>
    <s v="V"/>
    <s v="LIVRET A"/>
    <n v="4.258"/>
    <s v="V"/>
    <s v="LIVRET A"/>
    <n v="3.55"/>
    <s v="A-1"/>
    <m/>
    <n v="44009.38"/>
    <n v="86090.68"/>
  </r>
  <r>
    <x v="0"/>
    <x v="65"/>
    <n v="1983"/>
    <s v="X Produits CDC"/>
    <s v="CONST 68 LOGTS BLD LORD D"/>
    <s v="CDC"/>
    <n v="170880.1"/>
    <n v="0"/>
    <n v="0"/>
    <s v="A"/>
    <s v="V"/>
    <s v="LIVRET A"/>
    <n v="5.2789999999999999"/>
    <s v="V"/>
    <s v="LIVRET A"/>
    <n v="0.75"/>
    <s v="A-1"/>
    <m/>
    <n v="203.64"/>
    <n v="28925.98"/>
  </r>
  <r>
    <x v="0"/>
    <x v="65"/>
    <n v="2015"/>
    <s v="X Produits CDC"/>
    <s v="FOYER BANON_x000a_constructio"/>
    <s v="CDC"/>
    <n v="89938.75"/>
    <n v="86073.62"/>
    <n v="46.5"/>
    <s v="A"/>
    <s v="V"/>
    <s v="LIVRET A"/>
    <n v="1.355"/>
    <s v="V"/>
    <s v="LIVRET A"/>
    <n v="1.35"/>
    <s v="A-1"/>
    <m/>
    <n v="1179.6199999999999"/>
    <n v="1305.69"/>
  </r>
  <r>
    <x v="0"/>
    <x v="65"/>
    <n v="2007"/>
    <s v="X Produits CDC"/>
    <s v="BD CHAPUIS CONST 14 LOG"/>
    <s v="CFF"/>
    <n v="823333.5"/>
    <n v="657245.11"/>
    <n v="18"/>
    <s v="A"/>
    <s v="V"/>
    <s v="LIVRET A"/>
    <n v="4.3810000000000002"/>
    <s v="V"/>
    <s v="LIVRET A"/>
    <n v="4.38"/>
    <s v="A-1"/>
    <m/>
    <n v="29654.44"/>
    <n v="19796.95"/>
  </r>
  <r>
    <x v="0"/>
    <x v="65"/>
    <n v="2014"/>
    <s v="X Produits CDC"/>
    <s v="BANON 15 Foncier CONST"/>
    <s v="CDC"/>
    <n v="161971.15"/>
    <n v="163210.15"/>
    <n v="46.92"/>
    <s v="A"/>
    <s v="V"/>
    <s v="LIVRET A"/>
    <n v="1.71"/>
    <s v="V"/>
    <s v="LIVRET A"/>
    <n v="1.85"/>
    <s v="A-1"/>
    <m/>
    <n v="3050.02"/>
    <n v="1655.83"/>
  </r>
  <r>
    <x v="0"/>
    <x v="65"/>
    <n v="2015"/>
    <s v="X Produits CDC"/>
    <s v="ALHAMBRA CONSTRUCTION D"/>
    <s v="CDC"/>
    <n v="938025.55"/>
    <n v="947895.54"/>
    <n v="38.75"/>
    <s v="A"/>
    <s v="V"/>
    <s v="LIVRET A"/>
    <n v="1.2330000000000001"/>
    <s v="V"/>
    <s v="LIVRET A"/>
    <n v="1.35"/>
    <s v="A-1"/>
    <m/>
    <n v="13007.56"/>
    <n v="15627.66"/>
  </r>
  <r>
    <x v="0"/>
    <x v="65"/>
    <n v="2012"/>
    <s v="X Produits CDC"/>
    <s v="FERRARI 9 LOGTS PLAI"/>
    <s v="CDC"/>
    <n v="98358.7"/>
    <n v="91645.25"/>
    <n v="33.5"/>
    <s v="A"/>
    <s v="V"/>
    <s v="LIVRET A"/>
    <n v="2.0489999999999999"/>
    <s v="V"/>
    <s v="LIVRET A"/>
    <n v="2.0499999999999998"/>
    <s v="A-1"/>
    <m/>
    <n v="1910.98"/>
    <n v="1572.94"/>
  </r>
  <r>
    <x v="0"/>
    <x v="65"/>
    <n v="2014"/>
    <s v="X Produits CDC"/>
    <s v="BANON CONST. DE 28 LOG"/>
    <s v="CDC"/>
    <n v="1213517.25"/>
    <n v="1182318.1000000001"/>
    <n v="36.17"/>
    <s v="A"/>
    <s v="V"/>
    <s v="LIVRET A"/>
    <n v="1.63"/>
    <s v="V"/>
    <s v="LIVRET A"/>
    <n v="1.6"/>
    <s v="A-1"/>
    <m/>
    <n v="19233.87"/>
    <n v="19798.810000000001"/>
  </r>
  <r>
    <x v="0"/>
    <x v="65"/>
    <n v="2008"/>
    <s v="X Produits CDC"/>
    <s v="CHANTERAC CONST 19 LOGT"/>
    <s v="CDC"/>
    <n v="885804.07"/>
    <n v="787650.84"/>
    <n v="30.42"/>
    <s v="A"/>
    <s v="V"/>
    <s v="LIVRET A"/>
    <n v="2.581"/>
    <s v="V"/>
    <s v="LIVRET A"/>
    <n v="3.05"/>
    <s v="A-1"/>
    <m/>
    <n v="24485.66"/>
    <n v="15157.77"/>
  </r>
  <r>
    <x v="0"/>
    <x v="65"/>
    <n v="2009"/>
    <s v="X Produits CDC"/>
    <s v="BERNARD DU BOIS CONST 2"/>
    <s v="CFF"/>
    <n v="140782.95000000001"/>
    <n v="130911.05"/>
    <n v="42.5"/>
    <s v="A"/>
    <s v="V"/>
    <s v="LIVRET A"/>
    <n v="2.88"/>
    <s v="V"/>
    <s v="LIVRET A"/>
    <n v="2.88"/>
    <s v="A-1"/>
    <m/>
    <n v="3814.4"/>
    <n v="1533.19"/>
  </r>
  <r>
    <x v="0"/>
    <x v="65"/>
    <n v="2009"/>
    <s v="X Produits CDC"/>
    <s v="FERRARI PLS CONST 9 LOG"/>
    <s v="CFF"/>
    <n v="443115.75"/>
    <n v="373388.76"/>
    <n v="22.75"/>
    <s v="A"/>
    <s v="V"/>
    <s v="LIVRET A"/>
    <n v="2.3809999999999998"/>
    <s v="V"/>
    <s v="LIVRET A"/>
    <n v="2.38"/>
    <s v="A-1"/>
    <m/>
    <n v="9147.92"/>
    <n v="10977.51"/>
  </r>
  <r>
    <x v="0"/>
    <x v="65"/>
    <n v="2009"/>
    <s v="X Produits CDC"/>
    <s v="FERRARI CONST 5 LOGTS P"/>
    <s v="CDC"/>
    <n v="30806.6"/>
    <n v="32169.89"/>
    <n v="43"/>
    <s v="A"/>
    <s v="V"/>
    <s v="LIVRET A"/>
    <n v="2.0150000000000001"/>
    <s v="V"/>
    <s v="LIVRET A"/>
    <n v="2.85"/>
    <s v="A-1"/>
    <m/>
    <n v="918.4"/>
    <n v="54.72"/>
  </r>
  <r>
    <x v="0"/>
    <x v="65"/>
    <n v="2008"/>
    <s v="X Produits CDC"/>
    <s v="STE MARTHE 2_x000a_CONST 31 L"/>
    <s v="CFF"/>
    <n v="1758101.4"/>
    <n v="0"/>
    <n v="0"/>
    <s v="A"/>
    <s v="V"/>
    <s v="LIVRET A"/>
    <n v="5.1130000000000004"/>
    <s v="V"/>
    <s v="LIVRET A"/>
    <n v="0.75"/>
    <s v="A-1"/>
    <m/>
    <n v="3153.3"/>
    <n v="1517677.53"/>
  </r>
  <r>
    <x v="0"/>
    <x v="65"/>
    <n v="2016"/>
    <s v="X Produits CDC"/>
    <s v="ST CHARLES Acq am_x000a_e de"/>
    <s v="CDC"/>
    <n v="1634481"/>
    <n v="1640731.67"/>
    <n v="47.5"/>
    <s v="A"/>
    <s v="V"/>
    <s v="LIVRET A"/>
    <n v="1.35"/>
    <s v="V"/>
    <s v="LIVRET A"/>
    <n v="1.35"/>
    <s v="A-1"/>
    <m/>
    <n v="22410.7"/>
    <n v="19320.2"/>
  </r>
  <r>
    <x v="0"/>
    <x v="65"/>
    <n v="1997"/>
    <s v="X Produits CDC"/>
    <s v="LAENNEC 7 rue Dr Laennec"/>
    <s v="CDC"/>
    <n v="168479.31"/>
    <n v="92819.32"/>
    <n v="12"/>
    <s v="A"/>
    <s v="V"/>
    <s v="LIVRET A"/>
    <n v="3.7679999999999998"/>
    <s v="V"/>
    <s v="LIVRET A"/>
    <n v="3.05"/>
    <s v="A-1"/>
    <m/>
    <n v="3009.95"/>
    <n v="5867.69"/>
  </r>
  <r>
    <x v="0"/>
    <x v="65"/>
    <n v="1993"/>
    <s v="X Produits CDC"/>
    <s v="HAUTS DE ST JEAN CONS 3"/>
    <s v="CDC"/>
    <n v="2058758.58"/>
    <n v="0"/>
    <n v="0"/>
    <s v="A"/>
    <s v="V"/>
    <s v="LIVRET A"/>
    <n v="5.05"/>
    <s v="V"/>
    <s v="LIVRET A"/>
    <n v="0.75"/>
    <s v="A-1"/>
    <m/>
    <n v="2865.5"/>
    <n v="1077155.6599999999"/>
  </r>
  <r>
    <x v="0"/>
    <x v="65"/>
    <n v="1996"/>
    <s v="X Produits CDC"/>
    <s v="276 rue Rabelais 16eme e"/>
    <s v="CDC"/>
    <n v="155312.76999999999"/>
    <n v="75674.570000000007"/>
    <n v="10.67"/>
    <s v="A"/>
    <s v="V"/>
    <s v="LIVRET A"/>
    <n v="3.84"/>
    <s v="V"/>
    <s v="LIVRET A"/>
    <n v="3.05"/>
    <s v="A-1"/>
    <m/>
    <n v="2485.4299999999998"/>
    <n v="5814.85"/>
  </r>
  <r>
    <x v="0"/>
    <x v="65"/>
    <n v="1996"/>
    <s v="X Produits CDC"/>
    <s v="rue Teissere 9eme emp_x000a_: 2"/>
    <s v="CDC"/>
    <n v="211181.15"/>
    <n v="102572.14"/>
    <n v="10.75"/>
    <s v="A"/>
    <s v="V"/>
    <s v="LIVRET A"/>
    <n v="3.7719999999999998"/>
    <s v="V"/>
    <s v="LIVRET A"/>
    <n v="3.05"/>
    <s v="A-1"/>
    <m/>
    <n v="3368.84"/>
    <n v="7881.67"/>
  </r>
  <r>
    <x v="0"/>
    <x v="65"/>
    <n v="1996"/>
    <s v="X Produits CDC"/>
    <s v="TEISSERE 47 rue_x000a_Raymond"/>
    <s v="CDC"/>
    <n v="2135276.02"/>
    <n v="1083411.99"/>
    <n v="10.42"/>
    <s v="A"/>
    <s v="V"/>
    <s v="LIVRET A"/>
    <n v="4.3209999999999997"/>
    <s v="V"/>
    <s v="LIVRET A"/>
    <n v="3.55"/>
    <s v="A-1"/>
    <m/>
    <n v="41331.370000000003"/>
    <n v="80851.990000000005"/>
  </r>
  <r>
    <x v="0"/>
    <x v="65"/>
    <n v="1990"/>
    <s v="X Produits CDC"/>
    <s v="CONSTRUCTION DE 29 LOGTS."/>
    <s v="CDC"/>
    <n v="1494468.54"/>
    <n v="656119.36"/>
    <n v="8.42"/>
    <s v="A"/>
    <s v="V"/>
    <s v="LIVRET A"/>
    <n v="5.5090000000000003"/>
    <s v="V"/>
    <s v="LIVRET A"/>
    <n v="3.55"/>
    <s v="A-1"/>
    <m/>
    <n v="38330.74"/>
    <n v="55814.18"/>
  </r>
  <r>
    <x v="0"/>
    <x v="65"/>
    <n v="1994"/>
    <s v="X Produits CDC"/>
    <s v="RECHER 38 rue Joel Reche"/>
    <s v="CDC"/>
    <n v="2267982.2799999998"/>
    <n v="1089867.8400000001"/>
    <n v="9.25"/>
    <s v="A"/>
    <s v="V"/>
    <s v="LIVRET A"/>
    <n v="4.7140000000000004"/>
    <s v="V"/>
    <s v="LIVRET A"/>
    <n v="3.55"/>
    <s v="A-1"/>
    <m/>
    <n v="41919.379999999997"/>
    <n v="90959.679999999993"/>
  </r>
  <r>
    <x v="0"/>
    <x v="65"/>
    <n v="2012"/>
    <s v="X Produits CDC"/>
    <s v="TASSO PLUS PLAI CONST D"/>
    <s v="CDC"/>
    <n v="287597.2"/>
    <n v="292457.06"/>
    <n v="45.33"/>
    <s v="A"/>
    <s v="V"/>
    <s v="LIVRET A"/>
    <n v="2.8439999999999999"/>
    <s v="V"/>
    <s v="LIVRET A"/>
    <n v="2.85"/>
    <s v="A-1"/>
    <m/>
    <n v="8422.43"/>
    <n v="3066.83"/>
  </r>
  <r>
    <x v="0"/>
    <x v="65"/>
    <n v="2016"/>
    <s v="X Produits CDC"/>
    <s v="URBAIN V Aqu am e de 13"/>
    <s v="CDC"/>
    <n v="1751844"/>
    <n v="1740429.67"/>
    <n v="37.5"/>
    <s v="A"/>
    <s v="V"/>
    <s v="LIVRET A"/>
    <n v="1.35"/>
    <s v="V"/>
    <s v="LIVRET A"/>
    <n v="1.35"/>
    <s v="A-1"/>
    <m/>
    <n v="23898.74"/>
    <n v="29847.4"/>
  </r>
  <r>
    <x v="0"/>
    <x v="65"/>
    <n v="1987"/>
    <s v="X Produits CDC"/>
    <s v="ACQ AMEL 1 LOGT.9 RUE DE"/>
    <s v="CDC"/>
    <n v="79432.649999999994"/>
    <n v="24527.68"/>
    <n v="5.25"/>
    <s v="A"/>
    <s v="V"/>
    <s v="LIVRET A"/>
    <n v="4.758"/>
    <s v="V"/>
    <s v="LIVRET A"/>
    <n v="2.77"/>
    <s v="A-1"/>
    <m/>
    <n v="1237.0899999999999"/>
    <n v="3398.74"/>
  </r>
  <r>
    <x v="0"/>
    <x v="65"/>
    <n v="2015"/>
    <s v="X Produits CDC"/>
    <s v="FOYER BANON_x000a_constructio"/>
    <s v="CDC"/>
    <n v="1524166.6"/>
    <n v="1421090.14"/>
    <n v="36.5"/>
    <s v="A"/>
    <s v="V"/>
    <s v="LIVRET A"/>
    <n v="0.55200000000000005"/>
    <s v="V"/>
    <s v="LIVRET A"/>
    <n v="0.55000000000000004"/>
    <s v="A-1"/>
    <m/>
    <n v="8006.01"/>
    <n v="34547.449999999997"/>
  </r>
  <r>
    <x v="0"/>
    <x v="65"/>
    <n v="2014"/>
    <s v="X Produits CDC"/>
    <s v="BANON CONST. DE 28 LOG"/>
    <s v="CDC"/>
    <n v="9420.9500000000007"/>
    <n v="8866.65"/>
    <n v="36.17"/>
    <s v="A"/>
    <s v="V"/>
    <s v="LIVRET A"/>
    <n v="0.79"/>
    <s v="V"/>
    <s v="LIVRET A"/>
    <n v="0.8"/>
    <s v="A-1"/>
    <m/>
    <n v="72.569999999999993"/>
    <n v="205.23"/>
  </r>
  <r>
    <x v="0"/>
    <x v="65"/>
    <n v="2013"/>
    <s v="X Produits CDC"/>
    <s v="VELODROME TEISSERE CONS"/>
    <s v="CDC"/>
    <n v="1226456"/>
    <n v="1223986.4099999999"/>
    <n v="46.67"/>
    <s v="A"/>
    <s v="V"/>
    <s v="LIVRET A"/>
    <n v="2.2040000000000002"/>
    <s v="V"/>
    <s v="LIVRET A"/>
    <n v="2.36"/>
    <s v="A-1"/>
    <m/>
    <n v="29124.25"/>
    <n v="10091.959999999999"/>
  </r>
  <r>
    <x v="0"/>
    <x v="65"/>
    <n v="2011"/>
    <s v="X Produits CDC"/>
    <s v="CAPELETTE MIREILLE LAUZE"/>
    <s v="CDC"/>
    <n v="294669.09999999998"/>
    <n v="272755.95"/>
    <n v="44.67"/>
    <s v="A"/>
    <s v="V"/>
    <s v="LIVRET A"/>
    <n v="2.5920000000000001"/>
    <s v="V"/>
    <s v="LIVRET A"/>
    <n v="2.85"/>
    <s v="A-1"/>
    <m/>
    <n v="7818.88"/>
    <n v="1590.9"/>
  </r>
  <r>
    <x v="0"/>
    <x v="65"/>
    <n v="2011"/>
    <s v="X Produits CDC"/>
    <s v="CAPELETTE MIREILLE LAUZE"/>
    <s v="CDC"/>
    <n v="955620.6"/>
    <n v="136352.82"/>
    <n v="34.67"/>
    <s v="A"/>
    <s v="V"/>
    <s v="LIVRET A"/>
    <n v="2.391"/>
    <s v="V"/>
    <s v="LIVRET A"/>
    <n v="2.65"/>
    <s v="A-1"/>
    <m/>
    <n v="3658.47"/>
    <n v="1702.76"/>
  </r>
  <r>
    <x v="0"/>
    <x v="65"/>
    <n v="2009"/>
    <s v="X Produits CDC"/>
    <s v="BAILLE PLS CONST 16 LOG"/>
    <s v="CFF"/>
    <n v="189368.85"/>
    <n v="174248.69"/>
    <n v="42.75"/>
    <s v="A"/>
    <s v="V"/>
    <s v="LIVRET A"/>
    <n v="2.38"/>
    <s v="V"/>
    <s v="LIVRET A"/>
    <n v="2.38"/>
    <s v="A-1"/>
    <m/>
    <n v="4202.2299999999996"/>
    <n v="2315.38"/>
  </r>
  <r>
    <x v="0"/>
    <x v="65"/>
    <n v="2008"/>
    <s v="X Produits CDC"/>
    <s v="ABBE DE L EPEE CONST 33"/>
    <s v="CFF"/>
    <n v="1886588.55"/>
    <n v="1588860.47"/>
    <n v="19.829999999999998"/>
    <s v="A"/>
    <s v="V"/>
    <s v="LIVRET A"/>
    <n v="5.1130000000000004"/>
    <s v="V"/>
    <s v="LIVRET A"/>
    <n v="5.13"/>
    <s v="A-1"/>
    <m/>
    <n v="83546.86"/>
    <n v="39733.339999999997"/>
  </r>
  <r>
    <x v="0"/>
    <x v="65"/>
    <n v="1998"/>
    <s v="X Produits CDC"/>
    <s v="PEYSONNEL 2eme_x000a_Construc"/>
    <s v="CDC"/>
    <n v="467462.5"/>
    <n v="249471.35"/>
    <n v="12.58"/>
    <s v="A"/>
    <s v="V"/>
    <s v="LIVRET A"/>
    <n v="4.29"/>
    <s v="V"/>
    <s v="LIVRET A"/>
    <n v="3.05"/>
    <s v="A-1"/>
    <m/>
    <n v="8089.88"/>
    <n v="15770.64"/>
  </r>
  <r>
    <x v="0"/>
    <x v="65"/>
    <n v="1998"/>
    <s v="X Produits CDC"/>
    <s v="PEYSONNEL 2eme_x000a_Construc"/>
    <s v="CDC"/>
    <n v="477721.41"/>
    <n v="263989.98"/>
    <n v="12.58"/>
    <s v="A"/>
    <s v="V"/>
    <s v="LIVRET A"/>
    <n v="5.343"/>
    <s v="V"/>
    <s v="LIVRET A"/>
    <n v="3.55"/>
    <s v="A-1"/>
    <m/>
    <n v="9943.3799999999992"/>
    <n v="16105.23"/>
  </r>
  <r>
    <x v="0"/>
    <x v="65"/>
    <n v="1998"/>
    <s v="X Produits CDC"/>
    <s v="CHEVALIER PAUL_x000a_2eme Con"/>
    <s v="CDC"/>
    <n v="294648.58"/>
    <n v="157677.16"/>
    <n v="12.58"/>
    <s v="A"/>
    <s v="V"/>
    <s v="LIVRET A"/>
    <n v="4.29"/>
    <s v="V"/>
    <s v="LIVRET A"/>
    <n v="3.05"/>
    <s v="A-1"/>
    <m/>
    <n v="5113.17"/>
    <n v="9967.76"/>
  </r>
  <r>
    <x v="0"/>
    <x v="65"/>
    <n v="1992"/>
    <s v="X Produits CDC"/>
    <s v="CONST 40 LOGTS TRAVERSE"/>
    <s v="CDC"/>
    <n v="2487371.89"/>
    <n v="1120021.8600000001"/>
    <n v="8.92"/>
    <s v="A"/>
    <s v="V"/>
    <s v="LIVRET A"/>
    <n v="5.1159999999999997"/>
    <s v="V"/>
    <s v="LIVRET A"/>
    <n v="3.55"/>
    <s v="A-1"/>
    <m/>
    <n v="43509.38"/>
    <n v="105594.49"/>
  </r>
  <r>
    <x v="0"/>
    <x v="65"/>
    <n v="1987"/>
    <s v="X Produits CDC"/>
    <s v="LE VAUBAN CONST 10 LOGT"/>
    <s v="CDC"/>
    <n v="609796.06999999995"/>
    <n v="0"/>
    <n v="0"/>
    <s v="A"/>
    <s v="V"/>
    <s v="LIVRET A"/>
    <n v="4.7590000000000003"/>
    <s v="V"/>
    <s v="LIVRET A"/>
    <n v="0.75"/>
    <s v="A-1"/>
    <m/>
    <n v="842.82"/>
    <n v="215571.72"/>
  </r>
  <r>
    <x v="0"/>
    <x v="65"/>
    <n v="2016"/>
    <s v="X Produits CDC"/>
    <s v="URBAIN V Aqu am e de 13"/>
    <s v="CDC"/>
    <n v="1003215"/>
    <n v="1015050.71"/>
    <n v="47.5"/>
    <s v="A"/>
    <s v="V"/>
    <s v="LIVRET A"/>
    <n v="1.86"/>
    <s v="V"/>
    <s v="LIVRET A"/>
    <n v="1.86"/>
    <s v="A-1"/>
    <m/>
    <n v="19122.38"/>
    <n v="13034.49"/>
  </r>
  <r>
    <x v="0"/>
    <x v="65"/>
    <n v="2016"/>
    <s v="X Produits CDC"/>
    <s v="URBAIN V Aqu am e de 13"/>
    <s v="CDC"/>
    <n v="882135"/>
    <n v="856190.19"/>
    <n v="37.5"/>
    <s v="A"/>
    <s v="V"/>
    <s v="LIVRET A"/>
    <n v="0.55000000000000004"/>
    <s v="V"/>
    <s v="LIVRET A"/>
    <n v="0.55000000000000004"/>
    <s v="A-1"/>
    <m/>
    <n v="4807.7299999999996"/>
    <n v="17942.849999999999"/>
  </r>
  <r>
    <x v="0"/>
    <x v="65"/>
    <n v="1984"/>
    <s v="X Produits CDC"/>
    <s v="CONST 30 LOGTS 63 AV POIN"/>
    <s v="CDC"/>
    <n v="1670936.51"/>
    <n v="0"/>
    <n v="0"/>
    <s v="A"/>
    <s v="V"/>
    <s v="LIVRET A"/>
    <n v="5.2530000000000001"/>
    <s v="V"/>
    <s v="LIVRET A"/>
    <n v="0.75"/>
    <s v="A-1"/>
    <m/>
    <n v="2562.0500000000002"/>
    <n v="363924.07"/>
  </r>
  <r>
    <x v="0"/>
    <x v="65"/>
    <n v="1994"/>
    <s v="X Produits CDC"/>
    <s v="LAFAYETTE 2A rue_x000a_Lafayet"/>
    <s v="CDC"/>
    <n v="737482.22"/>
    <n v="391572.15"/>
    <n v="11.25"/>
    <s v="A"/>
    <s v="V"/>
    <s v="LIVRET A"/>
    <n v="4.9109999999999996"/>
    <s v="V"/>
    <s v="LIVRET A"/>
    <n v="3.55"/>
    <s v="A-1"/>
    <m/>
    <n v="14836.13"/>
    <n v="26347.13"/>
  </r>
  <r>
    <x v="0"/>
    <x v="65"/>
    <n v="2012"/>
    <s v="X Produits CDC"/>
    <s v="RUE FERRARI REALISATION"/>
    <s v="CFF"/>
    <n v="270478.45"/>
    <n v="235289.31"/>
    <n v="23.92"/>
    <s v="A"/>
    <s v="V"/>
    <s v="LIVRET A"/>
    <n v="3.3180000000000001"/>
    <s v="V"/>
    <s v="LIVRET A"/>
    <n v="3.32"/>
    <s v="A-1"/>
    <m/>
    <n v="8022.56"/>
    <n v="6353.94"/>
  </r>
  <r>
    <x v="0"/>
    <x v="65"/>
    <n v="2015"/>
    <s v="X Produits CDC"/>
    <s v="FOYER BANON_x000a_constructio"/>
    <s v="CDC"/>
    <n v="196162.45"/>
    <n v="184818.27"/>
    <n v="36.5"/>
    <s v="A"/>
    <s v="V"/>
    <s v="LIVRET A"/>
    <n v="1.3560000000000001"/>
    <s v="V"/>
    <s v="LIVRET A"/>
    <n v="1.35"/>
    <s v="A-1"/>
    <m/>
    <n v="2546.7800000000002"/>
    <n v="3832.21"/>
  </r>
  <r>
    <x v="0"/>
    <x v="65"/>
    <n v="2011"/>
    <s v="X Produits CDC"/>
    <s v="CAPELETTE MIREILLE LAUZE"/>
    <s v="CDC"/>
    <n v="24759.35"/>
    <n v="22260.38"/>
    <n v="44.67"/>
    <s v="A"/>
    <s v="V"/>
    <s v="LIVRET A"/>
    <n v="1.794"/>
    <s v="V"/>
    <s v="LIVRET A"/>
    <n v="2.0499999999999998"/>
    <s v="A-1"/>
    <m/>
    <n v="460.34"/>
    <n v="195.31"/>
  </r>
  <r>
    <x v="0"/>
    <x v="65"/>
    <n v="2009"/>
    <s v="X Produits CDC"/>
    <s v="BERNARD DU BOIS CONST 2"/>
    <s v="CFF"/>
    <n v="645556.44999999995"/>
    <n v="551692"/>
    <n v="22.25"/>
    <s v="A"/>
    <s v="V"/>
    <s v="LIVRET A"/>
    <n v="2.8809999999999998"/>
    <s v="V"/>
    <s v="LIVRET A"/>
    <n v="2.88"/>
    <s v="A-1"/>
    <m/>
    <n v="16321.74"/>
    <n v="15035"/>
  </r>
  <r>
    <x v="0"/>
    <x v="65"/>
    <n v="2015"/>
    <s v="X Produits CDC"/>
    <s v="RUFFI JAPAN CONST DE 19LO"/>
    <s v="CDC"/>
    <n v="434842.65"/>
    <n v="435666.23"/>
    <n v="36.08"/>
    <s v="A"/>
    <s v="V"/>
    <s v="LIVRET A"/>
    <n v="2.0699999999999998"/>
    <s v="V"/>
    <s v="LIVRET A"/>
    <n v="2.04"/>
    <s v="A-1"/>
    <m/>
    <n v="9134.14"/>
    <n v="5889.71"/>
  </r>
  <r>
    <x v="0"/>
    <x v="65"/>
    <n v="2008"/>
    <s v="P"/>
    <s v="CHATEAU GOMBERT CONST R"/>
    <s v="CFF"/>
    <n v="3950727"/>
    <n v="3275620.65"/>
    <n v="19.170000000000002"/>
    <s v="A"/>
    <s v="V"/>
    <s v="LIVRET A"/>
    <n v="4.6440000000000001"/>
    <s v="V"/>
    <s v="LIVRET A"/>
    <n v="4.6310000000000002"/>
    <s v="A-1"/>
    <m/>
    <n v="155765.68"/>
    <n v="87631.9"/>
  </r>
  <r>
    <x v="0"/>
    <x v="65"/>
    <n v="2009"/>
    <s v="X Produits CDC"/>
    <s v="BAILLE PLUS CONST 41 LO"/>
    <s v="CDC"/>
    <n v="365731.3"/>
    <n v="381916.05"/>
    <n v="43"/>
    <s v="A"/>
    <s v="V"/>
    <s v="LIVRET A"/>
    <n v="1.7589999999999999"/>
    <s v="V"/>
    <s v="LIVRET A"/>
    <n v="2.85"/>
    <s v="A-1"/>
    <m/>
    <n v="10903.12"/>
    <n v="649.63"/>
  </r>
  <r>
    <x v="0"/>
    <x v="65"/>
    <n v="2009"/>
    <s v="X Produits CDC"/>
    <s v="FERRARI CONST 5 LOGTS P"/>
    <s v="CDC"/>
    <n v="235431.9"/>
    <n v="233155.76"/>
    <n v="33"/>
    <s v="A"/>
    <s v="V"/>
    <s v="LIVRET A"/>
    <n v="2.2839999999999998"/>
    <s v="V"/>
    <s v="LIVRET A"/>
    <n v="2.85"/>
    <s v="A-1"/>
    <m/>
    <n v="6698.77"/>
    <n v="1888.68"/>
  </r>
  <r>
    <x v="0"/>
    <x v="65"/>
    <n v="2008"/>
    <s v="X Produits CDC"/>
    <s v="BD DE DUNKERQUE ILOT M1"/>
    <s v="CDC"/>
    <n v="106583.95"/>
    <n v="105002.87"/>
    <n v="41.42"/>
    <s v="A"/>
    <s v="V"/>
    <s v="LIVRET A"/>
    <n v="2.0499999999999998"/>
    <s v="V"/>
    <s v="LIVRET A"/>
    <n v="3.25"/>
    <s v="A-1"/>
    <m/>
    <n v="3450.53"/>
    <n v="1167.24"/>
  </r>
  <r>
    <x v="0"/>
    <x v="65"/>
    <n v="2008"/>
    <s v="X Produits CDC"/>
    <s v="ABBEE DE L EPEE CONST 1"/>
    <s v="CDC"/>
    <n v="644459.75"/>
    <n v="573850.62"/>
    <n v="26.5"/>
    <s v="A"/>
    <s v="V"/>
    <s v="LIVRET A"/>
    <n v="1.8160000000000001"/>
    <s v="V"/>
    <s v="LIVRET A"/>
    <n v="3.05"/>
    <s v="A-1"/>
    <m/>
    <n v="17916.669999999998"/>
    <n v="13581.16"/>
  </r>
  <r>
    <x v="0"/>
    <x v="65"/>
    <n v="1996"/>
    <s v="X Produits CDC"/>
    <s v="Estaque bellevue mont e"/>
    <s v="CDC"/>
    <n v="1242287.45"/>
    <n v="623551.71"/>
    <n v="10.25"/>
    <s v="A"/>
    <s v="V"/>
    <s v="LIVRET A"/>
    <n v="4.67"/>
    <s v="V"/>
    <s v="LIVRET A"/>
    <n v="3.55"/>
    <s v="A-1"/>
    <m/>
    <n v="23788.04"/>
    <n v="46533.91"/>
  </r>
  <r>
    <x v="0"/>
    <x v="65"/>
    <n v="1998"/>
    <s v="X Produits CDC"/>
    <s v="RICARD DIGNE 4eme_x000a_Const"/>
    <s v="CDC"/>
    <n v="626519.81999999995"/>
    <n v="325809.49"/>
    <n v="11.17"/>
    <s v="A"/>
    <s v="V"/>
    <s v="LIVRET A"/>
    <n v="4.774"/>
    <s v="V"/>
    <s v="LIVRET A"/>
    <n v="3.55"/>
    <s v="A-1"/>
    <m/>
    <n v="12343.52"/>
    <n v="21895.24"/>
  </r>
  <r>
    <x v="0"/>
    <x v="65"/>
    <n v="1997"/>
    <s v="X Produits CDC"/>
    <s v="LAENNEC 7 rue Dr Laennec"/>
    <s v="CDC"/>
    <n v="1319326.21"/>
    <n v="752617.55"/>
    <n v="12"/>
    <s v="A"/>
    <s v="V"/>
    <s v="LIVRET A"/>
    <n v="4.2300000000000004"/>
    <s v="V"/>
    <s v="LIVRET A"/>
    <n v="3.55"/>
    <s v="A-1"/>
    <m/>
    <n v="28347.9"/>
    <n v="45914.93"/>
  </r>
  <r>
    <x v="0"/>
    <x v="65"/>
    <n v="2001"/>
    <s v="X Produits CDC"/>
    <s v="BODO AMELIORATION DE 5"/>
    <s v="CDC"/>
    <n v="132783.09"/>
    <n v="88541.04"/>
    <n v="17.75"/>
    <s v="A"/>
    <s v="V"/>
    <s v="LIVRET A"/>
    <n v="4.1790000000000003"/>
    <s v="V"/>
    <s v="LIVRET A"/>
    <n v="3.45"/>
    <s v="A-1"/>
    <m/>
    <n v="3175.74"/>
    <n v="3509.37"/>
  </r>
  <r>
    <x v="0"/>
    <x v="65"/>
    <n v="2002"/>
    <s v="X Produits CDC"/>
    <s v="MERADOU_x000a_Construction 12 l"/>
    <s v="CDC"/>
    <n v="31235"/>
    <n v="24984.400000000001"/>
    <n v="33.92"/>
    <s v="A"/>
    <s v="V"/>
    <s v="LIVRET A"/>
    <n v="2.89"/>
    <s v="V"/>
    <s v="LIVRET A"/>
    <n v="2.25"/>
    <s v="A-1"/>
    <m/>
    <n v="573.09"/>
    <n v="486.16"/>
  </r>
  <r>
    <x v="0"/>
    <x v="65"/>
    <n v="2012"/>
    <s v="X Produits CDC"/>
    <s v="TASSO PLUS PLAI CONST D"/>
    <s v="CDC"/>
    <n v="111818.3"/>
    <n v="108583.62"/>
    <n v="35.33"/>
    <s v="A"/>
    <s v="V"/>
    <s v="LIVRET A"/>
    <n v="2.0459999999999998"/>
    <s v="V"/>
    <s v="LIVRET A"/>
    <n v="2.0499999999999998"/>
    <s v="A-1"/>
    <m/>
    <n v="2267.5100000000002"/>
    <n v="2026.82"/>
  </r>
  <r>
    <x v="0"/>
    <x v="65"/>
    <n v="1994"/>
    <s v="X Produits CDC"/>
    <s v="ACQ AMEL 4 LOGTS 2 RUE D"/>
    <s v="CDC"/>
    <n v="187756.82"/>
    <n v="0"/>
    <n v="0"/>
    <s v="A"/>
    <s v="V"/>
    <s v="LIVRET A"/>
    <n v="4.9820000000000002"/>
    <s v="V"/>
    <s v="LIVRET A"/>
    <n v="0.75"/>
    <s v="A-1"/>
    <m/>
    <n v="271.70999999999998"/>
    <n v="102136.85"/>
  </r>
  <r>
    <x v="0"/>
    <x v="65"/>
    <n v="1988"/>
    <s v="X Produits CDC"/>
    <s v="CONST 7 LOGTS.SUR_x000a_57 SIS"/>
    <s v="CDC"/>
    <n v="491789.86"/>
    <n v="174727.02"/>
    <n v="6.75"/>
    <s v="A"/>
    <s v="V"/>
    <s v="LIVRET A"/>
    <n v="4.7140000000000004"/>
    <s v="V"/>
    <s v="LIVRET A"/>
    <n v="2.77"/>
    <s v="A-1"/>
    <m/>
    <n v="7995.53"/>
    <n v="20194.57"/>
  </r>
  <r>
    <x v="0"/>
    <x v="65"/>
    <n v="1987"/>
    <s v="X Produits CDC"/>
    <s v="CONSTRUCTION DE 22 LOGTS."/>
    <s v="CDC"/>
    <n v="1385889.47"/>
    <n v="0"/>
    <n v="0"/>
    <s v="A"/>
    <s v="V"/>
    <s v="LIVRET A"/>
    <n v="4.7590000000000003"/>
    <s v="V"/>
    <s v="LIVRET A"/>
    <n v="0.75"/>
    <s v="A-1"/>
    <m/>
    <n v="1303.3399999999999"/>
    <n v="489931.93"/>
  </r>
  <r>
    <x v="0"/>
    <x v="65"/>
    <n v="1988"/>
    <s v="X Produits CDC"/>
    <s v="CONST 5 LOGTS.SUR_x000a_57 SIS"/>
    <s v="CDC"/>
    <n v="326671.87"/>
    <n v="115483.24"/>
    <n v="6.25"/>
    <s v="A"/>
    <s v="V"/>
    <s v="LIVRET A"/>
    <n v="4.7119999999999997"/>
    <s v="V"/>
    <s v="LIVRET A"/>
    <n v="2.77"/>
    <s v="A-1"/>
    <m/>
    <n v="5437.38"/>
    <n v="13347.3"/>
  </r>
  <r>
    <x v="0"/>
    <x v="65"/>
    <n v="1987"/>
    <s v="X Produits CDC"/>
    <s v="CONSTRUCTION DE 18 LOGTS."/>
    <s v="CDC"/>
    <n v="1169492.21"/>
    <n v="361122.59"/>
    <n v="5.42"/>
    <s v="A"/>
    <s v="V"/>
    <s v="LIVRET A"/>
    <n v="4.758"/>
    <s v="V"/>
    <s v="LIVRET A"/>
    <n v="2.77"/>
    <s v="A-1"/>
    <m/>
    <n v="17716.87"/>
    <n v="50039.89"/>
  </r>
  <r>
    <x v="0"/>
    <x v="65"/>
    <n v="1988"/>
    <s v="X Produits CDC"/>
    <s v="ACQ AMEL 9 LOGTS ILOT BE"/>
    <s v="CDC"/>
    <n v="355301.95"/>
    <n v="125604.38"/>
    <n v="6.5"/>
    <s v="A"/>
    <s v="V"/>
    <s v="LIVRET A"/>
    <n v="4.7119999999999997"/>
    <s v="V"/>
    <s v="LIVRET A"/>
    <n v="2.77"/>
    <s v="A-1"/>
    <m/>
    <n v="5814.99"/>
    <n v="14517.08"/>
  </r>
  <r>
    <x v="0"/>
    <x v="65"/>
    <n v="1989"/>
    <s v="X Produits CDC"/>
    <s v="ACQ AMEL 6_x000a_LOGTS.SIS 68 R"/>
    <s v="CDC"/>
    <n v="293011.74"/>
    <n v="117118.34"/>
    <n v="7.67"/>
    <s v="A"/>
    <s v="V"/>
    <s v="LIVRET A"/>
    <n v="5.5640000000000001"/>
    <s v="V"/>
    <s v="LIVRET A"/>
    <n v="3.55"/>
    <s v="A-1"/>
    <m/>
    <n v="7294.81"/>
    <n v="11523.15"/>
  </r>
  <r>
    <x v="0"/>
    <x v="65"/>
    <n v="1989"/>
    <s v="X Produits CDC"/>
    <s v="ACQ AMEL 1 LOGT. SIS 51 B"/>
    <s v="CDC"/>
    <n v="67128.490000000005"/>
    <n v="26744.91"/>
    <n v="7.5"/>
    <s v="A"/>
    <s v="V"/>
    <s v="LIVRET A"/>
    <n v="5.5650000000000004"/>
    <s v="V"/>
    <s v="LIVRET A"/>
    <n v="3.55"/>
    <s v="A-1"/>
    <m/>
    <n v="1675.21"/>
    <n v="2631.4"/>
  </r>
  <r>
    <x v="0"/>
    <x v="65"/>
    <n v="2015"/>
    <s v="X Produits CDC"/>
    <s v="ALHAMBRA CONSTRUCTION D"/>
    <s v="CDC"/>
    <n v="391392.65"/>
    <n v="397515.85"/>
    <n v="48.75"/>
    <s v="A"/>
    <s v="V"/>
    <s v="LIVRET A"/>
    <n v="1.2529999999999999"/>
    <s v="V"/>
    <s v="LIVRET A"/>
    <n v="1.35"/>
    <s v="A-1"/>
    <m/>
    <n v="5427.43"/>
    <n v="4515.7299999999996"/>
  </r>
  <r>
    <x v="0"/>
    <x v="65"/>
    <n v="2012"/>
    <s v="X Produits CDC"/>
    <s v="FERRARI 9 LOGTS PLUS"/>
    <s v="CDC"/>
    <n v="122948.65"/>
    <n v="117548.59"/>
    <n v="33.5"/>
    <s v="A"/>
    <s v="V"/>
    <s v="LIVRET A"/>
    <n v="2.8479999999999999"/>
    <s v="V"/>
    <s v="LIVRET A"/>
    <n v="2.85"/>
    <s v="A-1"/>
    <m/>
    <n v="3397.24"/>
    <n v="1652.84"/>
  </r>
  <r>
    <x v="0"/>
    <x v="65"/>
    <n v="2015"/>
    <s v="X Produits CDC"/>
    <s v="FOYER BANON_x000a_constructio"/>
    <s v="CDC"/>
    <n v="265358.5"/>
    <n v="251406.06"/>
    <n v="46.5"/>
    <s v="A"/>
    <s v="V"/>
    <s v="LIVRET A"/>
    <n v="0.55200000000000005"/>
    <s v="V"/>
    <s v="LIVRET A"/>
    <n v="0.55000000000000004"/>
    <s v="A-1"/>
    <m/>
    <n v="1408.45"/>
    <n v="4676.3500000000004"/>
  </r>
  <r>
    <x v="0"/>
    <x v="65"/>
    <n v="2013"/>
    <s v="X Produits CDC"/>
    <s v="VELODROME TEISSERE CONS"/>
    <s v="CDC"/>
    <n v="4905824.55"/>
    <n v="4821745.26"/>
    <n v="36.67"/>
    <s v="A"/>
    <s v="V"/>
    <s v="LIVRET A"/>
    <n v="2.1760000000000002"/>
    <s v="V"/>
    <s v="LIVRET A"/>
    <n v="2.36"/>
    <s v="A-1"/>
    <m/>
    <n v="115346.07"/>
    <n v="65800.25"/>
  </r>
  <r>
    <x v="0"/>
    <x v="65"/>
    <n v="2007"/>
    <s v="X Produits CDC"/>
    <s v="BD CHAPUIS CONST 14 LOG"/>
    <s v="CFF"/>
    <n v="143205.70000000001"/>
    <n v="131745.37"/>
    <n v="38"/>
    <s v="A"/>
    <s v="V"/>
    <s v="LIVRET A"/>
    <n v="4.3769999999999998"/>
    <s v="V"/>
    <s v="LIVRET A"/>
    <n v="4.38"/>
    <s v="A-1"/>
    <m/>
    <n v="5826.47"/>
    <n v="1279.1099999999999"/>
  </r>
  <r>
    <x v="0"/>
    <x v="65"/>
    <n v="2011"/>
    <s v="X Produits CDC"/>
    <s v="CAPELETTE MIREILLE LAUZE"/>
    <s v="CDC"/>
    <n v="80295.600000000006"/>
    <n v="10060.129999999999"/>
    <n v="34.67"/>
    <s v="A"/>
    <s v="V"/>
    <s v="LIVRET A"/>
    <n v="1.5940000000000001"/>
    <s v="V"/>
    <s v="LIVRET A"/>
    <n v="1.85"/>
    <s v="A-1"/>
    <m/>
    <n v="189.05"/>
    <n v="158.5"/>
  </r>
  <r>
    <x v="0"/>
    <x v="65"/>
    <n v="1998"/>
    <s v="P"/>
    <s v="Rue d Aix Ren egociatio"/>
    <s v="CEP"/>
    <n v="488599.1"/>
    <n v="39890.800000000003"/>
    <n v="0.42"/>
    <s v="A"/>
    <s v="F"/>
    <s v="FIXE"/>
    <n v="5.8979999999999997"/>
    <s v="F"/>
    <s v="FIXE"/>
    <n v="5.9"/>
    <s v="A-1"/>
    <m/>
    <n v="4637.37"/>
    <n v="37631.96"/>
  </r>
  <r>
    <x v="0"/>
    <x v="65"/>
    <n v="1998"/>
    <s v="P"/>
    <s v="Pointe Rouge Ren egocia"/>
    <s v="CEP"/>
    <n v="1802252.28"/>
    <n v="147141.51"/>
    <n v="0.42"/>
    <s v="A"/>
    <s v="F"/>
    <s v="FIXE"/>
    <n v="5.8979999999999997"/>
    <s v="F"/>
    <s v="FIXE"/>
    <n v="5.9"/>
    <s v="A-1"/>
    <m/>
    <n v="17105.439999999999"/>
    <n v="138809.70000000001"/>
  </r>
  <r>
    <x v="0"/>
    <x v="65"/>
    <n v="2009"/>
    <s v="X Produits CDC"/>
    <s v="BAILLE PLS CONST 16 LOG"/>
    <s v="CFF"/>
    <n v="980767.7"/>
    <n v="826437.87"/>
    <n v="22.75"/>
    <s v="A"/>
    <s v="V"/>
    <s v="LIVRET A"/>
    <n v="2.3849999999999998"/>
    <s v="V"/>
    <s v="LIVRET A"/>
    <n v="2.38"/>
    <s v="A-1"/>
    <m/>
    <n v="20247.490000000002"/>
    <n v="24297.02"/>
  </r>
  <r>
    <x v="0"/>
    <x v="65"/>
    <n v="2009"/>
    <s v="X Produits CDC"/>
    <s v="FERRARI CONST 4 LOGTS P"/>
    <s v="CDC"/>
    <n v="189028.4"/>
    <n v="181861.26"/>
    <n v="33"/>
    <s v="A"/>
    <s v="V"/>
    <s v="LIVRET A"/>
    <n v="1.157"/>
    <s v="V"/>
    <s v="LIVRET A"/>
    <n v="2.0499999999999998"/>
    <s v="A-1"/>
    <m/>
    <n v="3771.31"/>
    <n v="2105.19"/>
  </r>
  <r>
    <x v="0"/>
    <x v="65"/>
    <n v="2008"/>
    <s v="X Produits CDC"/>
    <s v="ABBE DE L EPEE CONST 33"/>
    <s v="CFF"/>
    <n v="193619.8"/>
    <n v="182396.41"/>
    <n v="39.83"/>
    <s v="A"/>
    <s v="V"/>
    <s v="LIVRET A"/>
    <n v="5.1159999999999997"/>
    <s v="V"/>
    <s v="LIVRET A"/>
    <n v="5.13"/>
    <s v="A-1"/>
    <m/>
    <n v="9428.31"/>
    <n v="1391.3"/>
  </r>
  <r>
    <x v="0"/>
    <x v="65"/>
    <n v="2008"/>
    <s v="X Produits CDC"/>
    <s v="RUE BRIFFAUT CONST 25 L"/>
    <s v="CFF"/>
    <n v="1341093.05"/>
    <n v="0"/>
    <n v="0"/>
    <s v="A"/>
    <s v="V"/>
    <s v="LIVRET A"/>
    <n v="4.3970000000000002"/>
    <s v="V"/>
    <s v="LIVRET A"/>
    <n v="0.75"/>
    <s v="A-1"/>
    <m/>
    <n v="3674.61"/>
    <n v="1097802.8600000001"/>
  </r>
  <r>
    <x v="0"/>
    <x v="65"/>
    <n v="2016"/>
    <s v="X Produits CDC"/>
    <s v="ST CHARLES Acq am_x000a_e de"/>
    <s v="CDC"/>
    <n v="1297597"/>
    <n v="1321149.3700000001"/>
    <n v="47.5"/>
    <s v="A"/>
    <s v="V"/>
    <s v="LIVRET A"/>
    <n v="1.86"/>
    <s v="V"/>
    <s v="LIVRET A"/>
    <n v="1.86"/>
    <s v="A-1"/>
    <m/>
    <n v="24811.31"/>
    <n v="12792.21"/>
  </r>
  <r>
    <x v="0"/>
    <x v="65"/>
    <n v="2008"/>
    <s v="X Produits CDC"/>
    <s v="ABBEE DE L EPEE CONST 1"/>
    <s v="CDC"/>
    <n v="60882.25"/>
    <n v="59450.64"/>
    <n v="41.5"/>
    <s v="A"/>
    <s v="V"/>
    <s v="LIVRET A"/>
    <n v="1.87"/>
    <s v="V"/>
    <s v="LIVRET A"/>
    <n v="3.05"/>
    <s v="A-1"/>
    <m/>
    <n v="1834.44"/>
    <n v="694.94"/>
  </r>
  <r>
    <x v="0"/>
    <x v="65"/>
    <n v="1995"/>
    <s v="X Produits CDC"/>
    <s v="SACOMAN 16eme_x000a_emp: 19 222"/>
    <s v="CDC"/>
    <n v="1611731.41"/>
    <n v="761380.64"/>
    <n v="9.33"/>
    <s v="A"/>
    <s v="V"/>
    <s v="LIVRET A"/>
    <n v="4.7350000000000003"/>
    <s v="V"/>
    <s v="LIVRET A"/>
    <n v="3.55"/>
    <s v="A-1"/>
    <m/>
    <n v="29284.84"/>
    <n v="63544.34"/>
  </r>
  <r>
    <x v="0"/>
    <x v="65"/>
    <n v="1989"/>
    <s v="X Produits CDC"/>
    <s v="CONST 56 LOGTS.161 CH.DE"/>
    <s v="CDC"/>
    <n v="3281132.91"/>
    <n v="0"/>
    <n v="0"/>
    <s v="A"/>
    <s v="V"/>
    <s v="LIVRET A"/>
    <n v="5.5640000000000001"/>
    <s v="V"/>
    <s v="LIVRET A"/>
    <n v="0.75"/>
    <s v="A-1"/>
    <m/>
    <n v="5210.7700000000004"/>
    <n v="1440521.98"/>
  </r>
  <r>
    <x v="0"/>
    <x v="65"/>
    <n v="1987"/>
    <s v="X Produits CDC"/>
    <s v="LE VAUBAN CONST 58 LOGT"/>
    <s v="CDC"/>
    <n v="3622188.65"/>
    <n v="0"/>
    <n v="0"/>
    <s v="A"/>
    <s v="V"/>
    <s v="LIVRET A"/>
    <n v="4.7590000000000003"/>
    <s v="V"/>
    <s v="LIVRET A"/>
    <n v="0.75"/>
    <s v="A-1"/>
    <m/>
    <n v="5006.32"/>
    <n v="1280495.99"/>
  </r>
  <r>
    <x v="0"/>
    <x v="65"/>
    <n v="1988"/>
    <s v="X Produits CDC"/>
    <s v="CONST 10_x000a_LOGTS.SUR 57 SIS"/>
    <s v="CDC"/>
    <n v="653343.74"/>
    <n v="230966.44"/>
    <n v="6.5"/>
    <s v="A"/>
    <s v="V"/>
    <s v="LIVRET A"/>
    <n v="4.7119999999999997"/>
    <s v="V"/>
    <s v="LIVRET A"/>
    <n v="2.77"/>
    <s v="A-1"/>
    <m/>
    <n v="10692.84"/>
    <n v="26694.6"/>
  </r>
  <r>
    <x v="0"/>
    <x v="65"/>
    <n v="1984"/>
    <s v="X Produits CDC"/>
    <s v="CONST 24 LOGTS 63 AVENUE"/>
    <s v="CDC"/>
    <n v="1336749.21"/>
    <n v="0"/>
    <n v="0"/>
    <s v="A"/>
    <s v="V"/>
    <s v="LIVRET A"/>
    <n v="5.1319999999999997"/>
    <s v="V"/>
    <s v="LIVRET A"/>
    <n v="0.75"/>
    <s v="A-1"/>
    <m/>
    <n v="1491.61"/>
    <n v="289035.64"/>
  </r>
  <r>
    <x v="0"/>
    <x v="65"/>
    <n v="2012"/>
    <s v="X Produits CDC"/>
    <s v="TASSO PLS CONST DE 26 L"/>
    <s v="CDC"/>
    <n v="1759189.3"/>
    <n v="1810260.4"/>
    <n v="35.25"/>
    <s v="A"/>
    <s v="V"/>
    <s v="LIVRET A"/>
    <n v="3.3959999999999999"/>
    <s v="V"/>
    <s v="LIVRET A"/>
    <n v="3.41"/>
    <s v="A-1"/>
    <m/>
    <n v="62386.07"/>
    <n v="19243.189999999999"/>
  </r>
  <r>
    <x v="0"/>
    <x v="65"/>
    <n v="1989"/>
    <s v="X Produits CDC"/>
    <s v="ACQ AMEL 1 LOGT 46 RUE CH"/>
    <s v="CDC"/>
    <n v="53480.94"/>
    <n v="21307.55"/>
    <n v="7.5"/>
    <s v="A"/>
    <s v="V"/>
    <s v="LIVRET A"/>
    <n v="5.5650000000000004"/>
    <s v="V"/>
    <s v="LIVRET A"/>
    <n v="3.55"/>
    <s v="A-1"/>
    <m/>
    <n v="1334.63"/>
    <n v="2096.4299999999998"/>
  </r>
  <r>
    <x v="0"/>
    <x v="65"/>
    <n v="1988"/>
    <s v="X Produits CDC"/>
    <s v="ACQ AMEL 8 LOGTS 9 RUE"/>
    <s v="CDC"/>
    <n v="315823.90000000002"/>
    <n v="111648.3"/>
    <n v="6.5"/>
    <s v="A"/>
    <s v="V"/>
    <s v="LIVRET A"/>
    <n v="4.7119999999999997"/>
    <s v="V"/>
    <s v="LIVRET A"/>
    <n v="2.77"/>
    <s v="A-1"/>
    <m/>
    <n v="5168.88"/>
    <n v="12904.07"/>
  </r>
  <r>
    <x v="0"/>
    <x v="65"/>
    <n v="2015"/>
    <s v="X Produits CDC"/>
    <s v="ALHAMBRA CONSTRUCTION D"/>
    <s v="CDC"/>
    <n v="313149.65000000002"/>
    <n v="321920.7"/>
    <n v="48.75"/>
    <s v="A"/>
    <s v="V"/>
    <s v="LIVRET A"/>
    <n v="1.72"/>
    <s v="V"/>
    <s v="LIVRET A"/>
    <n v="1.86"/>
    <s v="A-1"/>
    <m/>
    <n v="6043.27"/>
    <n v="2986.45"/>
  </r>
  <r>
    <x v="0"/>
    <x v="65"/>
    <n v="2014"/>
    <s v="X Produits CDC"/>
    <s v="BANON CONST. DE 28 LOG"/>
    <s v="CDC"/>
    <n v="35714.25"/>
    <n v="34431.86"/>
    <n v="46.17"/>
    <s v="A"/>
    <s v="V"/>
    <s v="LIVRET A"/>
    <n v="0.79200000000000004"/>
    <s v="V"/>
    <s v="LIVRET A"/>
    <n v="0.8"/>
    <s v="A-1"/>
    <m/>
    <n v="279.51"/>
    <n v="506.76"/>
  </r>
  <r>
    <x v="0"/>
    <x v="65"/>
    <n v="2008"/>
    <s v="P"/>
    <s v="CHATEAU GOMBERT CONST R"/>
    <s v="CFF"/>
    <n v="898770.95"/>
    <n v="839033.72"/>
    <n v="39.25"/>
    <s v="A"/>
    <s v="V"/>
    <s v="LIVRET A"/>
    <n v="4.6150000000000002"/>
    <s v="V"/>
    <s v="LIVRET A"/>
    <n v="4.63"/>
    <s v="A-1"/>
    <m/>
    <n v="39183.47"/>
    <n v="7261.64"/>
  </r>
  <r>
    <x v="0"/>
    <x v="65"/>
    <n v="1998"/>
    <s v="P"/>
    <s v="Rochebelle Ren egociati"/>
    <s v="CEP"/>
    <n v="612387.69999999995"/>
    <n v="49997.26"/>
    <n v="0.42"/>
    <s v="A"/>
    <s v="F"/>
    <s v="FIXE"/>
    <n v="5.8979999999999997"/>
    <s v="F"/>
    <s v="FIXE"/>
    <n v="5.9"/>
    <s v="A-1"/>
    <m/>
    <n v="5812.26"/>
    <n v="47166.18"/>
  </r>
  <r>
    <x v="0"/>
    <x v="65"/>
    <n v="2006"/>
    <s v="X Echéances Progressives"/>
    <s v="RUE DE LA REPUBLIQUE AC"/>
    <s v="CDC"/>
    <n v="2364110"/>
    <n v="2093886.69"/>
    <n v="28.25"/>
    <s v="A"/>
    <s v="V"/>
    <s v="LIVRET A"/>
    <n v="3.8940000000000001"/>
    <s v="V"/>
    <s v="LIVRET A"/>
    <n v="3.25"/>
    <s v="A-1"/>
    <m/>
    <n v="69344.11"/>
    <n v="39778.11"/>
  </r>
  <r>
    <x v="0"/>
    <x v="65"/>
    <n v="2009"/>
    <s v="X Produits CDC"/>
    <s v="FERRARI PLS CONST 9 LOG"/>
    <s v="CFF"/>
    <n v="65932.350000000006"/>
    <n v="60667.99"/>
    <n v="42.75"/>
    <s v="A"/>
    <s v="V"/>
    <s v="LIVRET A"/>
    <n v="2.38"/>
    <s v="V"/>
    <s v="LIVRET A"/>
    <n v="2.38"/>
    <s v="A-1"/>
    <m/>
    <n v="1463.08"/>
    <n v="806.15"/>
  </r>
  <r>
    <x v="0"/>
    <x v="65"/>
    <n v="2002"/>
    <s v="P"/>
    <s v="CHATEAUBRIAND CONST.24"/>
    <s v="CFF"/>
    <n v="2271490"/>
    <n v="0"/>
    <n v="0"/>
    <s v="A"/>
    <s v="V"/>
    <s v="LIVRET A"/>
    <n v="3.1930000000000001"/>
    <s v="V"/>
    <s v="LIVRET A"/>
    <n v="0"/>
    <s v="A-1"/>
    <m/>
    <n v="20400.330000000002"/>
    <n v="1515814.3"/>
  </r>
  <r>
    <x v="0"/>
    <x v="65"/>
    <n v="2008"/>
    <s v="X Produits CDC"/>
    <s v="BOULEVARD CHAVE CONST 1"/>
    <s v="CDC"/>
    <n v="919246.9"/>
    <n v="864788.24"/>
    <n v="31.42"/>
    <s v="A"/>
    <s v="V"/>
    <s v="LIVRET A"/>
    <n v="2.0179999999999998"/>
    <s v="V"/>
    <s v="LIVRET A"/>
    <n v="3.25"/>
    <s v="A-1"/>
    <m/>
    <n v="28601.85"/>
    <n v="15268.65"/>
  </r>
  <r>
    <x v="0"/>
    <x v="65"/>
    <n v="1997"/>
    <s v="X Produits CDC"/>
    <s v="JEAN PRUNEL 5eme_x000a_Constr"/>
    <s v="CDC"/>
    <n v="1029313.41"/>
    <n v="588937.61"/>
    <n v="12"/>
    <s v="A"/>
    <s v="V"/>
    <s v="LIVRET A"/>
    <n v="4.2480000000000002"/>
    <s v="V"/>
    <s v="LIVRET A"/>
    <n v="3.55"/>
    <s v="A-1"/>
    <m/>
    <n v="22182.78"/>
    <n v="35929.31"/>
  </r>
  <r>
    <x v="0"/>
    <x v="65"/>
    <n v="1998"/>
    <s v="X Produits CDC"/>
    <s v="ANTOINE MAILLE_x000a_5eme Con"/>
    <s v="CDC"/>
    <n v="1172119.79"/>
    <n v="640937.19999999995"/>
    <n v="12.33"/>
    <s v="A"/>
    <s v="V"/>
    <s v="LIVRET A"/>
    <n v="4.4720000000000004"/>
    <s v="V"/>
    <s v="LIVRET A"/>
    <n v="3.55"/>
    <s v="A-1"/>
    <m/>
    <n v="24141.38"/>
    <n v="39101.65"/>
  </r>
  <r>
    <x v="0"/>
    <x v="65"/>
    <n v="1996"/>
    <s v="X Produits CDC"/>
    <s v="BASTIDES DU MARINIER Bast"/>
    <s v="CDC"/>
    <n v="168899.72"/>
    <n v="80638.740000000005"/>
    <n v="10.42"/>
    <s v="A"/>
    <s v="V"/>
    <s v="LIVRET A"/>
    <n v="3.734"/>
    <s v="V"/>
    <s v="LIVRET A"/>
    <n v="3.05"/>
    <s v="A-1"/>
    <m/>
    <n v="2648.47"/>
    <n v="6196.3"/>
  </r>
  <r>
    <x v="0"/>
    <x v="65"/>
    <n v="1994"/>
    <s v="X Produits CDC"/>
    <s v="MOULET 68 bis rue Jules"/>
    <s v="CDC"/>
    <n v="165611.5"/>
    <n v="88909.06"/>
    <n v="11.5"/>
    <s v="A"/>
    <s v="V"/>
    <s v="LIVRET A"/>
    <n v="4.9109999999999996"/>
    <s v="V"/>
    <s v="LIVRET A"/>
    <n v="3.55"/>
    <s v="A-1"/>
    <m/>
    <n v="3368.65"/>
    <n v="5982.29"/>
  </r>
  <r>
    <x v="0"/>
    <x v="65"/>
    <n v="1993"/>
    <s v="X Produits CDC"/>
    <s v="ACQ AMEL 9 LOGTS ILOT BEA"/>
    <s v="CDC"/>
    <n v="303559.23"/>
    <n v="149534.32"/>
    <n v="9.17"/>
    <s v="A"/>
    <s v="V"/>
    <s v="LIVRET A"/>
    <n v="5.0519999999999996"/>
    <s v="V"/>
    <s v="LIVRET A"/>
    <n v="3.55"/>
    <s v="A-1"/>
    <m/>
    <n v="5751.5"/>
    <n v="12480.05"/>
  </r>
  <r>
    <x v="0"/>
    <x v="65"/>
    <n v="1997"/>
    <s v="X Produits CDC"/>
    <s v="PORTE DE L ORIENT_x000a_6 rue"/>
    <s v="CDC"/>
    <n v="862620.79"/>
    <n v="419455.83"/>
    <n v="10.33"/>
    <s v="A"/>
    <s v="V"/>
    <s v="LIVRET A"/>
    <n v="4.3499999999999996"/>
    <s v="V"/>
    <s v="LIVRET A"/>
    <n v="3.55"/>
    <s v="A-1"/>
    <m/>
    <n v="16000.7"/>
    <n v="31268.15"/>
  </r>
  <r>
    <x v="0"/>
    <x v="65"/>
    <n v="2011"/>
    <s v="X Produits CDC"/>
    <s v="CAPELETTE PLS CONST DE"/>
    <s v="CDC"/>
    <n v="574319.9"/>
    <n v="83301.27"/>
    <n v="34.75"/>
    <s v="A"/>
    <s v="V"/>
    <s v="LIVRET A"/>
    <n v="3.2869999999999999"/>
    <s v="V"/>
    <s v="LIVRET A"/>
    <n v="3.3"/>
    <s v="A-1"/>
    <m/>
    <n v="2781.14"/>
    <n v="975.52"/>
  </r>
  <r>
    <x v="0"/>
    <x v="65"/>
    <n v="2011"/>
    <s v="X Produits CDC"/>
    <s v="CAPELETTE PLS CONST DE"/>
    <s v="CDC"/>
    <n v="297167.75"/>
    <n v="278086.71999999997"/>
    <n v="44.75"/>
    <s v="A"/>
    <s v="V"/>
    <s v="LIVRET A"/>
    <n v="3.3380000000000001"/>
    <s v="V"/>
    <s v="LIVRET A"/>
    <n v="3.35"/>
    <s v="A-1"/>
    <m/>
    <n v="9371.01"/>
    <n v="1644.85"/>
  </r>
  <r>
    <x v="0"/>
    <x v="65"/>
    <n v="1987"/>
    <s v="X Produits CDC"/>
    <s v="CONSTRUCTION DE 7 LOGTS.1"/>
    <s v="CDC"/>
    <n v="454803.59"/>
    <n v="160779.63"/>
    <n v="6"/>
    <s v="A"/>
    <s v="V"/>
    <s v="LIVRET A"/>
    <n v="4.7590000000000003"/>
    <s v="V"/>
    <s v="LIVRET A"/>
    <n v="2.77"/>
    <s v="A-1"/>
    <m/>
    <n v="7945.62"/>
    <n v="18582.560000000001"/>
  </r>
  <r>
    <x v="0"/>
    <x v="65"/>
    <n v="1986"/>
    <s v="X Produits CDC"/>
    <s v="CONST 38 LOGTS SIS BD.LOR"/>
    <s v="CDC"/>
    <n v="2205937.2799999998"/>
    <n v="0"/>
    <n v="0"/>
    <s v="A"/>
    <s v="V"/>
    <s v="LIVRET A"/>
    <n v="4.8010000000000002"/>
    <s v="V"/>
    <s v="LIVRET A"/>
    <n v="1.76"/>
    <s v="A-1"/>
    <m/>
    <n v="36741.47"/>
    <n v="775549.08"/>
  </r>
  <r>
    <x v="0"/>
    <x v="65"/>
    <n v="1995"/>
    <s v="X Produits CDC"/>
    <s v="MORGIOU 304 chemin de Mo"/>
    <s v="CDC"/>
    <n v="227889.83"/>
    <n v="108311.73"/>
    <n v="9.5"/>
    <s v="A"/>
    <s v="V"/>
    <s v="LIVRET A"/>
    <n v="4.3630000000000004"/>
    <s v="V"/>
    <s v="LIVRET A"/>
    <n v="3.55"/>
    <s v="A-1"/>
    <m/>
    <n v="4165.9799999999996"/>
    <n v="9039.6299999999992"/>
  </r>
  <r>
    <x v="0"/>
    <x v="65"/>
    <n v="1983"/>
    <s v="X Produits CDC"/>
    <s v="CONST 124 LOGTS LOCATIFS"/>
    <s v="CDC"/>
    <n v="334901.53000000003"/>
    <n v="56569.62"/>
    <n v="1.17"/>
    <s v="A"/>
    <s v="V"/>
    <s v="LIVRET A"/>
    <n v="5.2789999999999999"/>
    <s v="V"/>
    <s v="LIVRET A"/>
    <n v="0.75"/>
    <s v="A-1"/>
    <m/>
    <n v="-121.33"/>
    <n v="121.33"/>
  </r>
  <r>
    <x v="1"/>
    <x v="66"/>
    <n v="2013"/>
    <s v="C"/>
    <s v="ZAC DE STE MARTHE CONCE"/>
    <s v="CEP"/>
    <n v="2000000"/>
    <n v="0"/>
    <n v="0"/>
    <s v="A"/>
    <s v="F"/>
    <s v="FIXE"/>
    <n v="3.101"/>
    <s v="F"/>
    <s v="FIXE"/>
    <n v="3.1"/>
    <s v="A-1"/>
    <m/>
    <n v="12400"/>
    <n v="400000"/>
  </r>
  <r>
    <x v="1"/>
    <x v="66"/>
    <n v="2012"/>
    <s v="C"/>
    <s v="ZAC MARDIROSSIAN"/>
    <s v="CEP"/>
    <n v="3200000"/>
    <n v="0"/>
    <n v="0"/>
    <s v="A"/>
    <s v="F"/>
    <s v="FIXE"/>
    <n v="4.218"/>
    <s v="F"/>
    <s v="FIXE"/>
    <n v="4.22"/>
    <s v="A-1"/>
    <m/>
    <n v="33760"/>
    <n v="800000"/>
  </r>
  <r>
    <x v="0"/>
    <x v="67"/>
    <n v="2010"/>
    <s v="P"/>
    <s v="RUISSATEL GARLABAN"/>
    <s v="CFF"/>
    <n v="1155000"/>
    <n v="694134.52"/>
    <n v="8.08"/>
    <s v="T"/>
    <s v="V"/>
    <s v="LIVRET A"/>
    <n v="3.1549999999999998"/>
    <s v="V"/>
    <s v="LIVRET A"/>
    <n v="3.12"/>
    <s v="A-1"/>
    <m/>
    <n v="23037.18"/>
    <n v="70569.460000000006"/>
  </r>
  <r>
    <x v="0"/>
    <x v="68"/>
    <n v="2014"/>
    <s v="X Produits CDC"/>
    <s v="LA POMMERAIE CONST DE 1"/>
    <s v="CDC"/>
    <n v="2750"/>
    <n v="2622.7"/>
    <n v="43"/>
    <s v="A"/>
    <s v="V"/>
    <s v="LIVRET A"/>
    <n v="0.81200000000000006"/>
    <s v="V"/>
    <s v="LIVRET A"/>
    <n v="0.8"/>
    <s v="A-1"/>
    <m/>
    <n v="21.63"/>
    <n v="43.09"/>
  </r>
  <r>
    <x v="0"/>
    <x v="68"/>
    <n v="2014"/>
    <s v="X Produits CDC"/>
    <s v="BANON CONST 46 LOGTS PL"/>
    <s v="CDC"/>
    <n v="955982.5"/>
    <n v="911760.25"/>
    <n v="36"/>
    <s v="A"/>
    <s v="V"/>
    <s v="LIVRET A"/>
    <n v="2.149"/>
    <s v="V"/>
    <s v="LIVRET A"/>
    <n v="2.11"/>
    <s v="A-1"/>
    <m/>
    <n v="19858.43"/>
    <n v="16369.75"/>
  </r>
  <r>
    <x v="0"/>
    <x v="68"/>
    <n v="2014"/>
    <s v="X Produits CDC"/>
    <s v="LA STELLA CONSTRUCTION"/>
    <s v="CDC"/>
    <n v="194150"/>
    <n v="189069.75"/>
    <n v="46"/>
    <s v="A"/>
    <s v="V"/>
    <s v="LIVRET A"/>
    <n v="1.63"/>
    <s v="V"/>
    <s v="LIVRET A"/>
    <n v="1.6"/>
    <s v="A-1"/>
    <m/>
    <n v="3102.01"/>
    <n v="2129.02"/>
  </r>
  <r>
    <x v="0"/>
    <x v="68"/>
    <n v="2014"/>
    <s v="X Produits CDC"/>
    <s v="LA STELLA CONSTRUCTION"/>
    <s v="CDC"/>
    <n v="204628.6"/>
    <n v="197486.99"/>
    <n v="36"/>
    <s v="A"/>
    <s v="V"/>
    <s v="LIVRET A"/>
    <n v="2.153"/>
    <s v="V"/>
    <s v="LIVRET A"/>
    <n v="2.11"/>
    <s v="A-1"/>
    <m/>
    <n v="4287.97"/>
    <n v="2921.35"/>
  </r>
  <r>
    <x v="0"/>
    <x v="68"/>
    <n v="2013"/>
    <s v="P"/>
    <s v="REAMENAGEMENT EMPRUNT 96"/>
    <s v="CDC"/>
    <n v="47509.94"/>
    <n v="39424.43"/>
    <n v="15.83"/>
    <s v="A"/>
    <s v="F"/>
    <s v="FIXE"/>
    <n v="4.008"/>
    <s v="F"/>
    <s v="FIXE"/>
    <n v="3.95"/>
    <s v="A-1"/>
    <m/>
    <n v="1648.77"/>
    <n v="1744.75"/>
  </r>
  <r>
    <x v="0"/>
    <x v="68"/>
    <n v="2017"/>
    <s v="X Produits CDC"/>
    <s v="LE POMONA II_x000a_Acquisitio"/>
    <s v="CDC"/>
    <n v="250822"/>
    <n v="248016.29"/>
    <n v="58.42"/>
    <s v="A"/>
    <s v="V"/>
    <s v="LIVRET A"/>
    <n v="1.329"/>
    <s v="V"/>
    <s v="LIVRET A"/>
    <n v="1.31"/>
    <s v="A-1"/>
    <m/>
    <n v="3285.77"/>
    <n v="2805.72"/>
  </r>
  <r>
    <x v="0"/>
    <x v="68"/>
    <n v="2013"/>
    <s v="X Produits CDC"/>
    <s v="HOTEL DE DIJON ACQ AMEL D"/>
    <s v="CDC"/>
    <n v="94411.9"/>
    <n v="85820.05"/>
    <n v="34.83"/>
    <s v="A"/>
    <s v="V"/>
    <s v="LIVRET A"/>
    <n v="1.05"/>
    <s v="V"/>
    <s v="LIVRET A"/>
    <n v="1.05"/>
    <s v="A-1"/>
    <m/>
    <n v="919.81"/>
    <n v="1781.19"/>
  </r>
  <r>
    <x v="0"/>
    <x v="68"/>
    <n v="2017"/>
    <s v="P"/>
    <s v="R eam enagement 2017"/>
    <s v="CDC"/>
    <n v="2370563.2000000002"/>
    <n v="2283244.34"/>
    <n v="20.75"/>
    <s v="A"/>
    <s v="V"/>
    <s v="LIVRET A"/>
    <n v="1.978"/>
    <s v="V"/>
    <s v="LIVRET A"/>
    <n v="1.95"/>
    <s v="A-1"/>
    <m/>
    <n v="46868.01"/>
    <n v="87318.86"/>
  </r>
  <r>
    <x v="0"/>
    <x v="68"/>
    <n v="2017"/>
    <s v="P"/>
    <s v="R eam enagement 2017 du p"/>
    <s v="CDC"/>
    <n v="1502657.52"/>
    <n v="1469498.12"/>
    <n v="31.75"/>
    <s v="A"/>
    <s v="V"/>
    <s v="IPC"/>
    <n v="1.9279999999999999"/>
    <s v="V"/>
    <s v="IPC"/>
    <n v="1.9"/>
    <s v="A-1"/>
    <m/>
    <n v="28947.03"/>
    <n v="33159.410000000003"/>
  </r>
  <r>
    <x v="0"/>
    <x v="68"/>
    <n v="1994"/>
    <s v="X Produits CDC"/>
    <s v="PROTEE rue Laforest et ru"/>
    <s v="CDC"/>
    <n v="1997730.78"/>
    <n v="1120394.3400000001"/>
    <n v="12"/>
    <s v="A"/>
    <s v="V"/>
    <s v="LIVRET A"/>
    <n v="4.9109999999999996"/>
    <s v="V"/>
    <s v="LIVRET A"/>
    <n v="3.55"/>
    <s v="A-1"/>
    <m/>
    <n v="42203.8"/>
    <n v="68445.210000000006"/>
  </r>
  <r>
    <x v="0"/>
    <x v="68"/>
    <n v="1995"/>
    <s v="X Produits CDC"/>
    <s v="MASSALIA II 8eme"/>
    <s v="CDC"/>
    <n v="1370931.33"/>
    <n v="552177"/>
    <n v="7.42"/>
    <s v="A"/>
    <s v="V"/>
    <s v="LIVRET A"/>
    <n v="4.5679999999999996"/>
    <s v="V"/>
    <s v="LIVRET A"/>
    <n v="2.25"/>
    <s v="A-1"/>
    <m/>
    <n v="13840.26"/>
    <n v="62945.37"/>
  </r>
  <r>
    <x v="0"/>
    <x v="68"/>
    <n v="2014"/>
    <s v="X Produits CDC"/>
    <s v="BANON CONST 46 LOGTS PL"/>
    <s v="CDC"/>
    <n v="950554.55"/>
    <n v="916895.41"/>
    <n v="36"/>
    <s v="A"/>
    <s v="V"/>
    <s v="LIVRET A"/>
    <n v="2.1520000000000001"/>
    <s v="V"/>
    <s v="LIVRET A"/>
    <n v="2.11"/>
    <s v="A-1"/>
    <m/>
    <n v="19908.25"/>
    <n v="13563.25"/>
  </r>
  <r>
    <x v="0"/>
    <x v="68"/>
    <n v="2013"/>
    <s v="P"/>
    <s v="REAMENAGEMENT EMPRUNT 96"/>
    <s v="CDC"/>
    <n v="352581.3"/>
    <n v="292577.08"/>
    <n v="15.83"/>
    <s v="A"/>
    <s v="F"/>
    <s v="FIXE"/>
    <n v="4.008"/>
    <s v="F"/>
    <s v="FIXE"/>
    <n v="3.95"/>
    <s v="A-1"/>
    <m/>
    <n v="12235.86"/>
    <n v="12948.19"/>
  </r>
  <r>
    <x v="0"/>
    <x v="68"/>
    <n v="2017"/>
    <s v="X Produits CDC"/>
    <s v="LE POMONA II_x000a_Acquisitio"/>
    <s v="CDC"/>
    <n v="319810.15000000002"/>
    <n v="315263.18"/>
    <n v="38.42"/>
    <s v="A"/>
    <s v="V"/>
    <s v="LIVRET A"/>
    <n v="1.887"/>
    <s v="V"/>
    <s v="LIVRET A"/>
    <n v="1.86"/>
    <s v="A-1"/>
    <m/>
    <n v="5948.47"/>
    <n v="4546.97"/>
  </r>
  <r>
    <x v="0"/>
    <x v="68"/>
    <n v="1996"/>
    <s v="X Produits CDC"/>
    <s v="AIGUE MARINE 5eme"/>
    <s v="CDC"/>
    <n v="2229480.92"/>
    <n v="1121663.3999999999"/>
    <n v="10.5"/>
    <s v="A"/>
    <s v="V"/>
    <s v="LIVRET A"/>
    <n v="4.67"/>
    <s v="V"/>
    <s v="LIVRET A"/>
    <n v="3.55"/>
    <s v="A-1"/>
    <m/>
    <n v="42787.34"/>
    <n v="83613.91"/>
  </r>
  <r>
    <x v="0"/>
    <x v="68"/>
    <n v="2014"/>
    <s v="X Produits CDC"/>
    <s v="LA POMMERAIE CONST DE 1"/>
    <s v="CDC"/>
    <n v="43945"/>
    <n v="41238.36"/>
    <n v="34"/>
    <s v="A"/>
    <s v="V"/>
    <s v="LIVRET A"/>
    <n v="0.81200000000000006"/>
    <s v="V"/>
    <s v="LIVRET A"/>
    <n v="0.8"/>
    <s v="A-1"/>
    <m/>
    <n v="341.94"/>
    <n v="915.71"/>
  </r>
  <r>
    <x v="0"/>
    <x v="68"/>
    <n v="2015"/>
    <s v="X Produits CDC"/>
    <s v="LE PRINCE RINGUET_x000a_Const"/>
    <s v="CDC"/>
    <n v="110090.75"/>
    <n v="105291.98"/>
    <n v="37"/>
    <s v="A"/>
    <s v="V"/>
    <s v="LIVRET A"/>
    <n v="1.839"/>
    <s v="V"/>
    <s v="LIVRET A"/>
    <n v="1.86"/>
    <s v="A-1"/>
    <m/>
    <n v="1989.07"/>
    <n v="1647.11"/>
  </r>
  <r>
    <x v="0"/>
    <x v="68"/>
    <n v="2015"/>
    <s v="X Produits CDC"/>
    <s v="valnatureal 2013 les jard"/>
    <s v="CDC"/>
    <n v="2156385"/>
    <n v="2031680.1"/>
    <n v="36.25"/>
    <s v="A"/>
    <s v="V"/>
    <s v="LIVRET A"/>
    <n v="1.35"/>
    <s v="V"/>
    <s v="LIVRET A"/>
    <n v="1.35"/>
    <s v="A-1"/>
    <m/>
    <n v="27996.400000000001"/>
    <n v="42126.95"/>
  </r>
  <r>
    <x v="0"/>
    <x v="68"/>
    <n v="2017"/>
    <s v="X Produits CDC"/>
    <s v="LE POMONA II_x000a_Acquisitio"/>
    <s v="CDC"/>
    <n v="450120"/>
    <n v="445084.93"/>
    <n v="58.42"/>
    <s v="A"/>
    <s v="V"/>
    <s v="LIVRET A"/>
    <n v="1.329"/>
    <s v="V"/>
    <s v="LIVRET A"/>
    <n v="1.31"/>
    <s v="A-1"/>
    <m/>
    <n v="5896.57"/>
    <n v="5035.07"/>
  </r>
  <r>
    <x v="0"/>
    <x v="68"/>
    <n v="2017"/>
    <s v="X Produits CDC"/>
    <s v="LE POMONA II_x000a_Acquisitio"/>
    <s v="CDC"/>
    <n v="209660"/>
    <n v="207314.73"/>
    <n v="58.42"/>
    <s v="A"/>
    <s v="V"/>
    <s v="LIVRET A"/>
    <n v="1.329"/>
    <s v="V"/>
    <s v="LIVRET A"/>
    <n v="1.31"/>
    <s v="A-1"/>
    <m/>
    <n v="2746.55"/>
    <n v="2345.27"/>
  </r>
  <r>
    <x v="0"/>
    <x v="68"/>
    <n v="2017"/>
    <s v="X Produits CDC"/>
    <s v="LE POMONA II_x000a_Acquisitio"/>
    <s v="CDC"/>
    <n v="272800"/>
    <n v="267374.71000000002"/>
    <n v="38.42"/>
    <s v="A"/>
    <s v="V"/>
    <s v="LIVRET A"/>
    <n v="0.55800000000000005"/>
    <s v="V"/>
    <s v="LIVRET A"/>
    <n v="0.55000000000000004"/>
    <s v="A-1"/>
    <m/>
    <n v="1500.4"/>
    <n v="5425.29"/>
  </r>
  <r>
    <x v="0"/>
    <x v="68"/>
    <n v="2010"/>
    <s v="X Produits CDC"/>
    <s v="LA POMMERAIE PLUS PLAI"/>
    <s v="CDC"/>
    <n v="73150"/>
    <n v="71594.06"/>
    <n v="42.08"/>
    <s v="A"/>
    <s v="V"/>
    <s v="LIVRET A"/>
    <n v="1.762"/>
    <s v="V"/>
    <s v="LIVRET A"/>
    <n v="2.0499999999999998"/>
    <s v="A-1"/>
    <m/>
    <n v="1475.82"/>
    <n v="397.27"/>
  </r>
  <r>
    <x v="0"/>
    <x v="68"/>
    <n v="2010"/>
    <s v="X Produits CDC"/>
    <s v="LA POMMERAIE PLUS PLAI"/>
    <s v="CDC"/>
    <n v="146850"/>
    <n v="147926.53"/>
    <n v="42.08"/>
    <s v="A"/>
    <s v="V"/>
    <s v="LIVRET A"/>
    <n v="2.548"/>
    <s v="V"/>
    <s v="LIVRET A"/>
    <n v="2.85"/>
    <s v="A-1"/>
    <m/>
    <n v="4225.2"/>
    <n v="326.02999999999997"/>
  </r>
  <r>
    <x v="0"/>
    <x v="68"/>
    <n v="1997"/>
    <s v="X Produits CDC"/>
    <s v="HOTEL DE DIJON All_x000a_ee G"/>
    <s v="CDC"/>
    <n v="65965.759999999995"/>
    <n v="31074.38"/>
    <n v="10.25"/>
    <s v="A"/>
    <s v="V"/>
    <s v="LIVRET A"/>
    <n v="4.2699999999999996"/>
    <s v="V"/>
    <s v="LIVRET A"/>
    <n v="3.05"/>
    <s v="A-1"/>
    <m/>
    <n v="1020.6"/>
    <n v="2387.7600000000002"/>
  </r>
  <r>
    <x v="0"/>
    <x v="68"/>
    <n v="2015"/>
    <s v="X Produits CDC"/>
    <s v="LE PRINCE RINGUET_x000a_Const"/>
    <s v="CDC"/>
    <n v="57750"/>
    <n v="56103.47"/>
    <n v="47"/>
    <s v="A"/>
    <s v="V"/>
    <s v="LIVRET A"/>
    <n v="1.8420000000000001"/>
    <s v="V"/>
    <s v="LIVRET A"/>
    <n v="1.86"/>
    <s v="A-1"/>
    <m/>
    <n v="1054.07"/>
    <n v="566.99"/>
  </r>
  <r>
    <x v="0"/>
    <x v="68"/>
    <n v="2015"/>
    <s v="X Produits CDC"/>
    <s v="valnatureal 2013 les jard"/>
    <s v="CDC"/>
    <n v="896500"/>
    <n v="857972.75"/>
    <n v="46.25"/>
    <s v="A"/>
    <s v="V"/>
    <s v="LIVRET A"/>
    <n v="1.35"/>
    <s v="V"/>
    <s v="LIVRET A"/>
    <n v="1.35"/>
    <s v="A-1"/>
    <m/>
    <n v="11758.33"/>
    <n v="13015.01"/>
  </r>
  <r>
    <x v="0"/>
    <x v="68"/>
    <n v="2010"/>
    <s v="X Produits CDC"/>
    <s v="LA POMMERAIE PLUS PLAI"/>
    <s v="CDC"/>
    <n v="107800"/>
    <n v="101044.74"/>
    <n v="32.08"/>
    <s v="A"/>
    <s v="V"/>
    <s v="LIVRET A"/>
    <n v="1.7450000000000001"/>
    <s v="V"/>
    <s v="LIVRET A"/>
    <n v="2.0499999999999998"/>
    <s v="A-1"/>
    <m/>
    <n v="2097.21"/>
    <n v="1257.9100000000001"/>
  </r>
  <r>
    <x v="0"/>
    <x v="68"/>
    <n v="2017"/>
    <s v="X Produits CDC"/>
    <s v="EHPA LES JARDINS DU CHATE"/>
    <s v="CDC"/>
    <n v="711257.25"/>
    <n v="697729.9"/>
    <n v="38.92"/>
    <s v="A"/>
    <s v="V"/>
    <s v="LIVRET A"/>
    <n v="1.35"/>
    <s v="V"/>
    <s v="LIVRET A"/>
    <n v="1.35"/>
    <s v="A-1"/>
    <m/>
    <n v="9601.9699999999993"/>
    <n v="13527.35"/>
  </r>
  <r>
    <x v="0"/>
    <x v="68"/>
    <n v="2014"/>
    <s v="X Produits CDC"/>
    <s v="LA POMMERAIE CONST DE 1"/>
    <s v="CDC"/>
    <n v="13200"/>
    <n v="12530.38"/>
    <n v="34"/>
    <s v="A"/>
    <s v="V"/>
    <s v="LIVRET A"/>
    <n v="1.6240000000000001"/>
    <s v="V"/>
    <s v="LIVRET A"/>
    <n v="1.6"/>
    <s v="A-1"/>
    <m/>
    <n v="207.01"/>
    <n v="228.93"/>
  </r>
  <r>
    <x v="0"/>
    <x v="68"/>
    <n v="2014"/>
    <s v="X Produits CDC"/>
    <s v="BANON CONST 46 LOGTS PL"/>
    <s v="CDC"/>
    <n v="414513.55"/>
    <n v="401322.19"/>
    <n v="46"/>
    <s v="A"/>
    <s v="V"/>
    <s v="LIVRET A"/>
    <n v="2.1480000000000001"/>
    <s v="V"/>
    <s v="LIVRET A"/>
    <n v="2.11"/>
    <s v="A-1"/>
    <m/>
    <n v="8695.06"/>
    <n v="5061.67"/>
  </r>
  <r>
    <x v="0"/>
    <x v="68"/>
    <n v="2014"/>
    <s v="X Produits CDC"/>
    <s v="BANON CONST 46 LOGTS PL"/>
    <s v="CDC"/>
    <n v="811665.25"/>
    <n v="773413.32"/>
    <n v="36"/>
    <s v="A"/>
    <s v="V"/>
    <s v="LIVRET A"/>
    <n v="2.077"/>
    <s v="V"/>
    <s v="LIVRET A"/>
    <n v="2.04"/>
    <s v="A-1"/>
    <m/>
    <n v="16290.3"/>
    <n v="14081.03"/>
  </r>
  <r>
    <x v="0"/>
    <x v="68"/>
    <n v="2014"/>
    <s v="X Produits CDC"/>
    <s v="LA STELLA CONSTRUCTION"/>
    <s v="CDC"/>
    <n v="209550"/>
    <n v="197919.39"/>
    <n v="36"/>
    <s v="A"/>
    <s v="V"/>
    <s v="LIVRET A"/>
    <n v="0.80900000000000005"/>
    <s v="V"/>
    <s v="LIVRET A"/>
    <n v="0.8"/>
    <s v="A-1"/>
    <m/>
    <n v="1638.27"/>
    <n v="4048.68"/>
  </r>
  <r>
    <x v="0"/>
    <x v="68"/>
    <n v="2015"/>
    <s v="X Produits CDC"/>
    <s v="LE PRINCE RINGUET_x000a_Const"/>
    <s v="CDC"/>
    <n v="284350"/>
    <n v="270198.98"/>
    <n v="37"/>
    <s v="A"/>
    <s v="V"/>
    <s v="LIVRET A"/>
    <n v="1.335"/>
    <s v="V"/>
    <s v="LIVRET A"/>
    <n v="1.35"/>
    <s v="A-1"/>
    <m/>
    <n v="3712.79"/>
    <n v="4822.6000000000004"/>
  </r>
  <r>
    <x v="0"/>
    <x v="68"/>
    <n v="2004"/>
    <s v="X Produits CDC"/>
    <s v="BELLE DE MAI CONST 54 L"/>
    <s v="CDC"/>
    <n v="324292.37"/>
    <n v="299012.92"/>
    <n v="37.17"/>
    <s v="A"/>
    <s v="V"/>
    <s v="LIVRET A"/>
    <n v="3.6219999999999999"/>
    <s v="V"/>
    <s v="LIVRET A"/>
    <n v="3.45"/>
    <s v="A-1"/>
    <m/>
    <n v="10410.81"/>
    <n v="2749.73"/>
  </r>
  <r>
    <x v="0"/>
    <x v="68"/>
    <n v="2014"/>
    <s v="X Produits CDC"/>
    <s v="LA POMMERAIE CONST DE 1"/>
    <s v="CDC"/>
    <n v="100995.4"/>
    <n v="94398.68"/>
    <n v="29"/>
    <s v="A"/>
    <s v="V"/>
    <s v="LIVRET A"/>
    <n v="1.623"/>
    <s v="V"/>
    <s v="LIVRET A"/>
    <n v="1.6"/>
    <s v="A-1"/>
    <m/>
    <n v="1568.08"/>
    <n v="2252.9499999999998"/>
  </r>
  <r>
    <x v="0"/>
    <x v="68"/>
    <n v="2014"/>
    <s v="X Produits CDC"/>
    <s v="LA STELLA CONSTRUCTION"/>
    <s v="CDC"/>
    <n v="391117.1"/>
    <n v="374914.9"/>
    <n v="36"/>
    <s v="A"/>
    <s v="V"/>
    <s v="LIVRET A"/>
    <n v="1.6319999999999999"/>
    <s v="V"/>
    <s v="LIVRET A"/>
    <n v="1.6"/>
    <s v="A-1"/>
    <m/>
    <n v="6185.16"/>
    <n v="6319.78"/>
  </r>
  <r>
    <x v="0"/>
    <x v="68"/>
    <n v="2015"/>
    <s v="X Produits CDC"/>
    <s v="LE PRINCE RINGUET_x000a_Const"/>
    <s v="CDC"/>
    <n v="93500"/>
    <n v="89391.4"/>
    <n v="47"/>
    <s v="A"/>
    <s v="V"/>
    <s v="LIVRET A"/>
    <n v="0.55000000000000004"/>
    <s v="V"/>
    <s v="LIVRET A"/>
    <n v="0.55000000000000004"/>
    <s v="A-1"/>
    <m/>
    <n v="499.48"/>
    <n v="1422.89"/>
  </r>
  <r>
    <x v="0"/>
    <x v="68"/>
    <n v="2014"/>
    <s v="X Produits CDC"/>
    <s v="LA STELLA CONSTRUCTION"/>
    <s v="CDC"/>
    <n v="96800"/>
    <n v="94877.43"/>
    <n v="46"/>
    <s v="A"/>
    <s v="V"/>
    <s v="LIVRET A"/>
    <n v="2.1509999999999998"/>
    <s v="V"/>
    <s v="LIVRET A"/>
    <n v="2.11"/>
    <s v="A-1"/>
    <m/>
    <n v="2048.9299999999998"/>
    <n v="884.13"/>
  </r>
  <r>
    <x v="0"/>
    <x v="68"/>
    <n v="2014"/>
    <s v="X Produits CDC"/>
    <s v="LA STELLA CONSTRUCTION"/>
    <s v="CDC"/>
    <n v="88550"/>
    <n v="84989.87"/>
    <n v="46"/>
    <s v="A"/>
    <s v="V"/>
    <s v="LIVRET A"/>
    <n v="0.81"/>
    <s v="V"/>
    <s v="LIVRET A"/>
    <n v="0.8"/>
    <s v="A-1"/>
    <m/>
    <n v="699.57"/>
    <n v="1253.44"/>
  </r>
  <r>
    <x v="0"/>
    <x v="68"/>
    <n v="2015"/>
    <s v="X Produits CDC"/>
    <s v="LE PRINCE RINGUET_x000a_Const"/>
    <s v="CDC"/>
    <n v="128150"/>
    <n v="123725.35"/>
    <n v="47"/>
    <s v="A"/>
    <s v="V"/>
    <s v="LIVRET A"/>
    <n v="1.3380000000000001"/>
    <s v="V"/>
    <s v="LIVRET A"/>
    <n v="1.35"/>
    <s v="A-1"/>
    <m/>
    <n v="1690.68"/>
    <n v="1510.53"/>
  </r>
  <r>
    <x v="0"/>
    <x v="68"/>
    <n v="2017"/>
    <s v="X Produits CDC"/>
    <s v="LE POMONA II_x000a_Acquisitio"/>
    <s v="CDC"/>
    <n v="591005.80000000005"/>
    <n v="581379.05000000005"/>
    <n v="38.42"/>
    <s v="A"/>
    <s v="V"/>
    <s v="LIVRET A"/>
    <n v="1.37"/>
    <s v="V"/>
    <s v="LIVRET A"/>
    <n v="1.35"/>
    <s v="A-1"/>
    <m/>
    <n v="7978.58"/>
    <n v="9626.75"/>
  </r>
  <r>
    <x v="0"/>
    <x v="68"/>
    <n v="2015"/>
    <s v="X Produits CDC"/>
    <s v="CAPRON 13012"/>
    <s v="CDC"/>
    <n v="37222.9"/>
    <n v="35319.01"/>
    <n v="41.5"/>
    <s v="A"/>
    <s v="V"/>
    <s v="LIVRET A"/>
    <n v="0.55000000000000004"/>
    <s v="V"/>
    <s v="LIVRET A"/>
    <n v="0.55000000000000004"/>
    <s v="A-1"/>
    <m/>
    <n v="197.84"/>
    <n v="651.45000000000005"/>
  </r>
  <r>
    <x v="0"/>
    <x v="68"/>
    <n v="2010"/>
    <s v="X Produits CDC"/>
    <s v="LA POMMERAIE PLUS PLAI"/>
    <s v="CDC"/>
    <n v="217454.6"/>
    <n v="209675.36"/>
    <n v="32.08"/>
    <s v="A"/>
    <s v="V"/>
    <s v="LIVRET A"/>
    <n v="2.5209999999999999"/>
    <s v="V"/>
    <s v="LIVRET A"/>
    <n v="2.85"/>
    <s v="A-1"/>
    <m/>
    <n v="6029.28"/>
    <n v="1878.38"/>
  </r>
  <r>
    <x v="0"/>
    <x v="68"/>
    <n v="2014"/>
    <s v="X Produits CDC"/>
    <s v="BANON CONST 46 LOGTS PL"/>
    <s v="CDC"/>
    <n v="207977"/>
    <n v="203738.65"/>
    <n v="46"/>
    <s v="A"/>
    <s v="V"/>
    <s v="LIVRET A"/>
    <n v="2.1509999999999998"/>
    <s v="V"/>
    <s v="LIVRET A"/>
    <n v="2.11"/>
    <s v="A-1"/>
    <m/>
    <n v="4399.8500000000004"/>
    <n v="1898.57"/>
  </r>
  <r>
    <x v="0"/>
    <x v="68"/>
    <n v="2015"/>
    <s v="X Produits CDC"/>
    <s v="LE PRINCE RINGUET_x000a_Const"/>
    <s v="CDC"/>
    <n v="213400"/>
    <n v="200771.17"/>
    <n v="37"/>
    <s v="A"/>
    <s v="V"/>
    <s v="LIVRET A"/>
    <n v="0.55000000000000004"/>
    <s v="V"/>
    <s v="LIVRET A"/>
    <n v="0.55000000000000004"/>
    <s v="A-1"/>
    <m/>
    <n v="1128.1300000000001"/>
    <n v="4342.71"/>
  </r>
  <r>
    <x v="0"/>
    <x v="68"/>
    <n v="2010"/>
    <s v="X Produits CDC"/>
    <s v="LA POMMERAIE CONST DE 2"/>
    <s v="CDC"/>
    <n v="36850"/>
    <n v="37559.85"/>
    <n v="42.25"/>
    <s v="A"/>
    <s v="V"/>
    <s v="LIVRET A"/>
    <n v="3.0720000000000001"/>
    <s v="V"/>
    <s v="LIVRET A"/>
    <n v="3.38"/>
    <s v="A-1"/>
    <m/>
    <n v="1286.07"/>
    <n v="0"/>
  </r>
  <r>
    <x v="0"/>
    <x v="68"/>
    <n v="2010"/>
    <s v="X Produits CDC"/>
    <s v="LA POMMERAIE CONST DE 2"/>
    <s v="CDC"/>
    <n v="49129.85"/>
    <n v="44887.94"/>
    <n v="22.25"/>
    <s v="A"/>
    <s v="V"/>
    <s v="LIVRET A"/>
    <n v="3.0179999999999998"/>
    <s v="V"/>
    <s v="LIVRET A"/>
    <n v="3.38"/>
    <s v="A-1"/>
    <m/>
    <n v="1546.71"/>
    <n v="872.72"/>
  </r>
  <r>
    <x v="0"/>
    <x v="68"/>
    <n v="1994"/>
    <s v="X Produits CDC"/>
    <s v="LE PYTHEAS_x000a_Construction d"/>
    <s v="CDC"/>
    <n v="1893778.5"/>
    <n v="1000839.85"/>
    <n v="11.83"/>
    <s v="A"/>
    <s v="V"/>
    <s v="LIVRET A"/>
    <n v="5.2679999999999998"/>
    <s v="V"/>
    <s v="LIVRET A"/>
    <n v="3.55"/>
    <s v="A-1"/>
    <m/>
    <n v="37920.449999999997"/>
    <n v="67342.009999999995"/>
  </r>
  <r>
    <x v="0"/>
    <x v="69"/>
    <n v="2015"/>
    <s v="X Produits CDC"/>
    <s v="ANTOINE CARIA_x000a_Construct"/>
    <s v="CDC"/>
    <n v="134423.29999999999"/>
    <n v="128646.44"/>
    <n v="46.5"/>
    <s v="A"/>
    <s v="V"/>
    <s v="LIVRET A"/>
    <n v="1.35"/>
    <s v="V"/>
    <s v="LIVRET A"/>
    <n v="1.35"/>
    <s v="A-1"/>
    <m/>
    <n v="1763.07"/>
    <n v="1951.5"/>
  </r>
  <r>
    <x v="0"/>
    <x v="69"/>
    <n v="2015"/>
    <s v="X Produits CDC"/>
    <s v="MARIO PAVRONE CONSTRUCT"/>
    <s v="CDC"/>
    <n v="348415.65"/>
    <n v="328266.59000000003"/>
    <n v="36.5"/>
    <s v="A"/>
    <s v="V"/>
    <s v="LIVRET A"/>
    <n v="1.349"/>
    <s v="V"/>
    <s v="LIVRET A"/>
    <n v="1.35"/>
    <s v="A-1"/>
    <m/>
    <n v="4523.49"/>
    <n v="6806.62"/>
  </r>
  <r>
    <x v="0"/>
    <x v="69"/>
    <n v="2014"/>
    <s v="X Produits CDC"/>
    <s v="PLACE DES BAUMES CONST"/>
    <s v="CDC"/>
    <n v="202017.2"/>
    <n v="189959.07"/>
    <n v="35"/>
    <s v="A"/>
    <s v="V"/>
    <s v="LIVRET A"/>
    <n v="0.81200000000000006"/>
    <s v="V"/>
    <s v="LIVRET A"/>
    <n v="0.8"/>
    <s v="A-1"/>
    <m/>
    <n v="1573.96"/>
    <n v="4079.76"/>
  </r>
  <r>
    <x v="0"/>
    <x v="69"/>
    <n v="2015"/>
    <s v="X Produits CDC"/>
    <s v="ANTOINE CARIA_x000a_Construct"/>
    <s v="CDC"/>
    <n v="335162.3"/>
    <n v="315779.69"/>
    <n v="36.5"/>
    <s v="A"/>
    <s v="V"/>
    <s v="LIVRET A"/>
    <n v="1.35"/>
    <s v="V"/>
    <s v="LIVRET A"/>
    <n v="1.35"/>
    <s v="A-1"/>
    <m/>
    <n v="4351.42"/>
    <n v="6547.7"/>
  </r>
  <r>
    <x v="0"/>
    <x v="69"/>
    <n v="2017"/>
    <s v="X Produits CDC"/>
    <s v="145 BAILLE CLOS_x000a_FLEURI 39"/>
    <s v="CDC"/>
    <n v="429045.65"/>
    <n v="424358.56"/>
    <n v="58.08"/>
    <s v="A"/>
    <s v="V"/>
    <s v="LIVRET A"/>
    <n v="1.35"/>
    <s v="V"/>
    <s v="LIVRET A"/>
    <n v="1.35"/>
    <s v="A-1"/>
    <m/>
    <n v="5792.12"/>
    <n v="4687.09"/>
  </r>
  <r>
    <x v="0"/>
    <x v="69"/>
    <n v="1993"/>
    <s v="X Produits CDC"/>
    <s v="ACQ INSER 1 LOGT 254 BD N"/>
    <s v="CDC"/>
    <n v="8504.3700000000008"/>
    <n v="3862.91"/>
    <n v="9.58"/>
    <s v="A"/>
    <s v="V"/>
    <s v="LIVRET A"/>
    <n v="5.0519999999999996"/>
    <s v="V"/>
    <s v="LIVRET A"/>
    <n v="3.55"/>
    <s v="A-1"/>
    <m/>
    <n v="148.58000000000001"/>
    <n v="322.39"/>
  </r>
  <r>
    <x v="0"/>
    <x v="69"/>
    <n v="1992"/>
    <s v="X Produits CDC"/>
    <s v="25 AV ROBERT SCHUMAN A"/>
    <s v="CDC"/>
    <n v="11632.16"/>
    <n v="3668.18"/>
    <n v="5.83"/>
    <s v="A"/>
    <s v="V"/>
    <s v="LIVRET A"/>
    <n v="4.7670000000000003"/>
    <s v="V"/>
    <s v="LIVRET A"/>
    <n v="3.55"/>
    <s v="A-1"/>
    <m/>
    <n v="149.56"/>
    <n v="545.1"/>
  </r>
  <r>
    <x v="0"/>
    <x v="69"/>
    <n v="2015"/>
    <s v="X Produits CDC"/>
    <s v="ANTOINE CARIA_x000a_Construct"/>
    <s v="CDC"/>
    <n v="67211.649999999994"/>
    <n v="63677.7"/>
    <n v="46.5"/>
    <s v="A"/>
    <s v="V"/>
    <s v="LIVRET A"/>
    <n v="0.55000000000000004"/>
    <s v="V"/>
    <s v="LIVRET A"/>
    <n v="0.55000000000000004"/>
    <s v="A-1"/>
    <m/>
    <n v="356.74"/>
    <n v="1184.45"/>
  </r>
  <r>
    <x v="0"/>
    <x v="69"/>
    <n v="2015"/>
    <s v="X Produits CDC"/>
    <s v="145 BAILLE PLS ACQ DE"/>
    <s v="CDC"/>
    <n v="963501.55"/>
    <n v="936030.8"/>
    <n v="46.5"/>
    <s v="A"/>
    <s v="V"/>
    <s v="LIVRET A"/>
    <n v="1.8520000000000001"/>
    <s v="V"/>
    <s v="LIVRET A"/>
    <n v="1.86"/>
    <s v="A-1"/>
    <m/>
    <n v="17586.12"/>
    <n v="9459.68"/>
  </r>
  <r>
    <x v="0"/>
    <x v="69"/>
    <n v="2015"/>
    <s v="X Produits CDC"/>
    <s v="145 BAILLE PLS ACQ DE 5"/>
    <s v="CDC"/>
    <n v="1507604.45"/>
    <n v="1441889.09"/>
    <n v="36.5"/>
    <s v="A"/>
    <s v="V"/>
    <s v="LIVRET A"/>
    <n v="1.85"/>
    <s v="V"/>
    <s v="LIVRET A"/>
    <n v="1.86"/>
    <s v="A-1"/>
    <m/>
    <n v="27238.67"/>
    <n v="22555.82"/>
  </r>
  <r>
    <x v="0"/>
    <x v="69"/>
    <n v="2010"/>
    <s v="X Produits CDC"/>
    <s v="ST GABRIEL RENAN TUILERIE"/>
    <s v="CDC"/>
    <n v="5222496.59"/>
    <n v="3143117.57"/>
    <n v="7.75"/>
    <s v="A"/>
    <s v="V"/>
    <s v="LIVRET A"/>
    <n v="2.5390000000000001"/>
    <s v="V"/>
    <s v="LIVRET A"/>
    <n v="2.82"/>
    <s v="A-1"/>
    <m/>
    <n v="149736.44"/>
    <n v="309247.99"/>
  </r>
  <r>
    <x v="0"/>
    <x v="69"/>
    <n v="1993"/>
    <s v="X Produits CDC"/>
    <s v="ACQ INSER 1 LOG 74 RUE"/>
    <s v="CDC"/>
    <n v="7322.13"/>
    <n v="3325.9"/>
    <n v="9.58"/>
    <s v="A"/>
    <s v="V"/>
    <s v="LIVRET A"/>
    <n v="5.0519999999999996"/>
    <s v="V"/>
    <s v="LIVRET A"/>
    <n v="3.55"/>
    <s v="A-1"/>
    <m/>
    <n v="127.93"/>
    <n v="277.57"/>
  </r>
  <r>
    <x v="0"/>
    <x v="69"/>
    <n v="1992"/>
    <s v="X Produits CDC"/>
    <s v="61 BD DE PARIS ACQ AME"/>
    <s v="CDC"/>
    <n v="9987.09"/>
    <n v="3149.41"/>
    <n v="5.83"/>
    <s v="A"/>
    <s v="V"/>
    <s v="LIVRET A"/>
    <n v="4.7670000000000003"/>
    <s v="V"/>
    <s v="LIVRET A"/>
    <n v="3.55"/>
    <s v="A-1"/>
    <m/>
    <n v="128.41999999999999"/>
    <n v="468"/>
  </r>
  <r>
    <x v="0"/>
    <x v="69"/>
    <n v="1993"/>
    <s v="X Produits CDC"/>
    <s v="61 TR MOULIN DE LA VILET"/>
    <s v="CDC"/>
    <n v="15244.9"/>
    <n v="5521.83"/>
    <n v="6"/>
    <s v="A"/>
    <s v="V"/>
    <s v="LIVRET A"/>
    <n v="5.0730000000000004"/>
    <s v="V"/>
    <s v="LIVRET A"/>
    <n v="3.55"/>
    <s v="A-1"/>
    <m/>
    <n v="220.58"/>
    <n v="691.82"/>
  </r>
  <r>
    <x v="0"/>
    <x v="69"/>
    <n v="1992"/>
    <s v="X Produits CDC"/>
    <s v="49 RUE PIERRE ALBRAND"/>
    <s v="CDC"/>
    <n v="8860.0300000000007"/>
    <n v="2794"/>
    <n v="5.83"/>
    <s v="A"/>
    <s v="V"/>
    <s v="LIVRET A"/>
    <n v="4.7670000000000003"/>
    <s v="V"/>
    <s v="LIVRET A"/>
    <n v="3.55"/>
    <s v="A-1"/>
    <m/>
    <n v="113.93"/>
    <n v="415.18"/>
  </r>
  <r>
    <x v="0"/>
    <x v="69"/>
    <n v="2001"/>
    <s v="X Produits CDC"/>
    <s v="DAUDET CONST 31 LOGEMEN"/>
    <s v="CDC"/>
    <n v="233875.58"/>
    <n v="209353.59"/>
    <n v="33.75"/>
    <s v="A"/>
    <s v="V"/>
    <s v="LIVRET A"/>
    <n v="4.1970000000000001"/>
    <s v="V"/>
    <s v="LIVRET A"/>
    <n v="3.45"/>
    <s v="A-1"/>
    <m/>
    <n v="7333.78"/>
    <n v="3219.84"/>
  </r>
  <r>
    <x v="0"/>
    <x v="69"/>
    <n v="2015"/>
    <s v="X Produits CDC"/>
    <s v="MARIO PAVRONE CONSTRUCT"/>
    <s v="CDC"/>
    <n v="130120.1"/>
    <n v="124528.16"/>
    <n v="46.5"/>
    <s v="A"/>
    <s v="V"/>
    <s v="LIVRET A"/>
    <n v="1.35"/>
    <s v="V"/>
    <s v="LIVRET A"/>
    <n v="1.35"/>
    <s v="A-1"/>
    <m/>
    <n v="1706.63"/>
    <n v="1889.03"/>
  </r>
  <r>
    <x v="0"/>
    <x v="69"/>
    <n v="2015"/>
    <s v="X Produits CDC"/>
    <s v="145 BAILLE CLOS FLEURI"/>
    <s v="CDC"/>
    <n v="604690.9"/>
    <n v="574802.4"/>
    <n v="46.08"/>
    <s v="A"/>
    <s v="V"/>
    <s v="LIVRET A"/>
    <n v="0.8"/>
    <s v="V"/>
    <s v="LIVRET A"/>
    <n v="0.8"/>
    <s v="A-1"/>
    <m/>
    <n v="4678.76"/>
    <n v="10042.32"/>
  </r>
  <r>
    <x v="0"/>
    <x v="69"/>
    <n v="2015"/>
    <s v="X Produits CDC"/>
    <s v="145 BAILLE CLOS FLEURI"/>
    <s v="CDC"/>
    <n v="1947303.6"/>
    <n v="1821802.17"/>
    <n v="36.08"/>
    <s v="A"/>
    <s v="V"/>
    <s v="LIVRET A"/>
    <n v="0.8"/>
    <s v="V"/>
    <s v="LIVRET A"/>
    <n v="0.8"/>
    <s v="A-1"/>
    <m/>
    <n v="14911.76"/>
    <n v="42167.59"/>
  </r>
  <r>
    <x v="0"/>
    <x v="69"/>
    <n v="2010"/>
    <s v="X Produits CDC"/>
    <s v="LES TUILERIES PRESSENSE L"/>
    <s v="CDC"/>
    <n v="1456928.12"/>
    <n v="380522.4"/>
    <n v="2.5"/>
    <s v="A"/>
    <s v="V"/>
    <s v="LIVRET A"/>
    <n v="2.95"/>
    <s v="V"/>
    <s v="LIVRET A"/>
    <n v="3.2"/>
    <s v="A-1"/>
    <m/>
    <n v="16955.95"/>
    <n v="149351"/>
  </r>
  <r>
    <x v="0"/>
    <x v="69"/>
    <n v="1992"/>
    <s v="X Produits CDC"/>
    <s v="10 RUE LANTHIER ACQ AM"/>
    <s v="CDC"/>
    <n v="8730.76"/>
    <n v="2753.22"/>
    <n v="5.83"/>
    <s v="A"/>
    <s v="V"/>
    <s v="LIVRET A"/>
    <n v="4.7670000000000003"/>
    <s v="V"/>
    <s v="LIVRET A"/>
    <n v="3.55"/>
    <s v="A-1"/>
    <m/>
    <n v="112.26"/>
    <n v="409.13"/>
  </r>
  <r>
    <x v="0"/>
    <x v="69"/>
    <n v="1992"/>
    <s v="X Produits CDC"/>
    <s v="20 RUE LANTHIER ACQ AME"/>
    <s v="CDC"/>
    <n v="12785.9"/>
    <n v="4032"/>
    <n v="5.83"/>
    <s v="A"/>
    <s v="V"/>
    <s v="LIVRET A"/>
    <n v="4.7670000000000003"/>
    <s v="V"/>
    <s v="LIVRET A"/>
    <n v="3.55"/>
    <s v="A-1"/>
    <m/>
    <n v="164.4"/>
    <n v="599.16"/>
  </r>
  <r>
    <x v="0"/>
    <x v="69"/>
    <n v="1994"/>
    <s v="X Produits CDC"/>
    <s v="CHATEAU PAYAN 26_x000a_rue Cha"/>
    <s v="CDC"/>
    <n v="33960.449999999997"/>
    <n v="16407.55"/>
    <n v="10.42"/>
    <s v="A"/>
    <s v="V"/>
    <s v="LIVRET A"/>
    <n v="4.9829999999999997"/>
    <s v="V"/>
    <s v="LIVRET A"/>
    <n v="3.55"/>
    <s v="A-1"/>
    <m/>
    <n v="625.94000000000005"/>
    <n v="1224.45"/>
  </r>
  <r>
    <x v="0"/>
    <x v="69"/>
    <n v="2015"/>
    <s v="X Produits CDC"/>
    <s v="ANTOINE CARIA_x000a_Construct"/>
    <s v="CDC"/>
    <n v="167581.15"/>
    <n v="156247.96"/>
    <n v="36.5"/>
    <s v="A"/>
    <s v="V"/>
    <s v="LIVRET A"/>
    <n v="0.55000000000000004"/>
    <s v="V"/>
    <s v="LIVRET A"/>
    <n v="0.55000000000000004"/>
    <s v="A-1"/>
    <m/>
    <n v="880.25"/>
    <n v="3798.47"/>
  </r>
  <r>
    <x v="0"/>
    <x v="69"/>
    <n v="1992"/>
    <s v="X Produits CDC"/>
    <s v="225 BD DANIELLE CASANOVA"/>
    <s v="CDC"/>
    <n v="7095.28"/>
    <n v="2237.4899999999998"/>
    <n v="5.83"/>
    <s v="A"/>
    <s v="V"/>
    <s v="LIVRET A"/>
    <n v="4.7670000000000003"/>
    <s v="V"/>
    <s v="LIVRET A"/>
    <n v="3.55"/>
    <s v="A-1"/>
    <m/>
    <n v="91.23"/>
    <n v="332.49"/>
  </r>
  <r>
    <x v="0"/>
    <x v="69"/>
    <n v="1992"/>
    <s v="X Produits CDC"/>
    <s v="38 RUE PIERRE ALBRAND A"/>
    <s v="CDC"/>
    <n v="8926.7999999999993"/>
    <n v="2815.05"/>
    <n v="5.83"/>
    <s v="A"/>
    <s v="V"/>
    <s v="LIVRET A"/>
    <n v="4.7670000000000003"/>
    <s v="V"/>
    <s v="LIVRET A"/>
    <n v="3.55"/>
    <s v="A-1"/>
    <m/>
    <n v="114.79"/>
    <n v="418.31"/>
  </r>
  <r>
    <x v="0"/>
    <x v="69"/>
    <n v="1992"/>
    <s v="X Produits CDC"/>
    <s v="3 RUE DENIS PAPIN ACQ"/>
    <s v="CDC"/>
    <n v="8407.11"/>
    <n v="2651.16"/>
    <n v="5.83"/>
    <s v="A"/>
    <s v="V"/>
    <s v="LIVRET A"/>
    <n v="4.7670000000000003"/>
    <s v="V"/>
    <s v="LIVRET A"/>
    <n v="3.55"/>
    <s v="A-1"/>
    <m/>
    <n v="108.1"/>
    <n v="393.96"/>
  </r>
  <r>
    <x v="0"/>
    <x v="69"/>
    <n v="1999"/>
    <s v="X Produits CDC"/>
    <s v="Sco Sainte Marguerite 9em"/>
    <s v="CDC"/>
    <n v="2035456.63"/>
    <n v="1447426.53"/>
    <n v="17.25"/>
    <s v="A"/>
    <s v="V"/>
    <s v="LIVRET A"/>
    <n v="3.8879999999999999"/>
    <s v="V"/>
    <s v="LIVRET A"/>
    <n v="3.55"/>
    <s v="A-1"/>
    <m/>
    <n v="53399.86"/>
    <n v="56794.8"/>
  </r>
  <r>
    <x v="0"/>
    <x v="69"/>
    <n v="2017"/>
    <s v="X Produits CDC"/>
    <s v="145 BAILLE CLOS_x000a_FLEURI 39"/>
    <s v="CDC"/>
    <n v="473665.5"/>
    <n v="464656.89"/>
    <n v="38.08"/>
    <s v="A"/>
    <s v="V"/>
    <s v="LIVRET A"/>
    <n v="1.35"/>
    <s v="V"/>
    <s v="LIVRET A"/>
    <n v="1.35"/>
    <s v="A-1"/>
    <m/>
    <n v="6394.49"/>
    <n v="9008.61"/>
  </r>
  <r>
    <x v="0"/>
    <x v="69"/>
    <n v="2015"/>
    <s v="X Produits CDC"/>
    <s v="MARIO PAVRONE CONSTRUCT"/>
    <s v="CDC"/>
    <n v="57830.85"/>
    <n v="54790.13"/>
    <n v="46.5"/>
    <s v="A"/>
    <s v="V"/>
    <s v="LIVRET A"/>
    <n v="0.55000000000000004"/>
    <s v="V"/>
    <s v="LIVRET A"/>
    <n v="0.55000000000000004"/>
    <s v="A-1"/>
    <m/>
    <n v="306.95"/>
    <n v="1019.14"/>
  </r>
  <r>
    <x v="0"/>
    <x v="69"/>
    <n v="1992"/>
    <s v="X Produits CDC"/>
    <s v="20 RUE JEAN FRANCOIS LEC"/>
    <s v="CDC"/>
    <n v="13968.9"/>
    <n v="4405.07"/>
    <n v="5.83"/>
    <s v="A"/>
    <s v="V"/>
    <s v="LIVRET A"/>
    <n v="4.7670000000000003"/>
    <s v="V"/>
    <s v="LIVRET A"/>
    <n v="3.55"/>
    <s v="A-1"/>
    <m/>
    <n v="179.62"/>
    <n v="654.59"/>
  </r>
  <r>
    <x v="0"/>
    <x v="69"/>
    <n v="1992"/>
    <s v="X Produits CDC"/>
    <s v="4 RUE DES PHOCEENS ACQ"/>
    <s v="CDC"/>
    <n v="6845.88"/>
    <n v="2158.83"/>
    <n v="5.83"/>
    <s v="A"/>
    <s v="V"/>
    <s v="LIVRET A"/>
    <n v="4.7670000000000003"/>
    <s v="V"/>
    <s v="LIVRET A"/>
    <n v="3.55"/>
    <s v="A-1"/>
    <m/>
    <n v="88.03"/>
    <n v="320.8"/>
  </r>
  <r>
    <x v="0"/>
    <x v="69"/>
    <n v="1992"/>
    <s v="X Produits CDC"/>
    <s v="2 RUE DES PHOCEENS ACQ"/>
    <s v="CDC"/>
    <n v="8297.19"/>
    <n v="2616.4899999999998"/>
    <n v="5.83"/>
    <s v="A"/>
    <s v="V"/>
    <s v="LIVRET A"/>
    <n v="4.7670000000000003"/>
    <s v="V"/>
    <s v="LIVRET A"/>
    <n v="3.55"/>
    <s v="A-1"/>
    <m/>
    <n v="106.68"/>
    <n v="388.82"/>
  </r>
  <r>
    <x v="0"/>
    <x v="69"/>
    <n v="1992"/>
    <s v="X Produits CDC"/>
    <s v="59 RUE PIERRE ALBRAND"/>
    <s v="CDC"/>
    <n v="8102.06"/>
    <n v="2554.96"/>
    <n v="5.83"/>
    <s v="A"/>
    <s v="V"/>
    <s v="LIVRET A"/>
    <n v="4.7670000000000003"/>
    <s v="V"/>
    <s v="LIVRET A"/>
    <n v="3.55"/>
    <s v="A-1"/>
    <m/>
    <n v="104.18"/>
    <n v="379.67"/>
  </r>
  <r>
    <x v="0"/>
    <x v="69"/>
    <n v="2014"/>
    <s v="X Produits CDC"/>
    <s v="PLACE DES BAUMES CONST"/>
    <s v="CDC"/>
    <n v="47707.55"/>
    <n v="44859.95"/>
    <n v="35"/>
    <s v="A"/>
    <s v="V"/>
    <s v="LIVRET A"/>
    <n v="0.81200000000000006"/>
    <s v="V"/>
    <s v="LIVRET A"/>
    <n v="0.8"/>
    <s v="A-1"/>
    <m/>
    <n v="371.7"/>
    <n v="963.46"/>
  </r>
  <r>
    <x v="0"/>
    <x v="69"/>
    <n v="2014"/>
    <s v="X Produits CDC"/>
    <s v="CONSOLAT CONST DE 7 LOG"/>
    <s v="CDC"/>
    <n v="550000"/>
    <n v="507875.79"/>
    <n v="35.33"/>
    <s v="A"/>
    <s v="V"/>
    <s v="LIVRET A"/>
    <n v="0.81200000000000006"/>
    <s v="V"/>
    <s v="LIVRET A"/>
    <n v="0.8"/>
    <s v="A-1"/>
    <m/>
    <n v="4207.0200000000004"/>
    <n v="10769.65"/>
  </r>
  <r>
    <x v="0"/>
    <x v="69"/>
    <n v="2010"/>
    <s v="X Produits CDC"/>
    <s v="GACHET LOUBON BAUSSENQUE"/>
    <s v="CDC"/>
    <n v="3294730.31"/>
    <n v="2363068.71"/>
    <n v="11.33"/>
    <s v="A"/>
    <s v="V"/>
    <s v="LIVRET A"/>
    <n v="3.1840000000000002"/>
    <s v="V"/>
    <s v="LIVRET A"/>
    <n v="3.45"/>
    <s v="A-1"/>
    <m/>
    <n v="126902.3"/>
    <n v="138557.94"/>
  </r>
  <r>
    <x v="0"/>
    <x v="69"/>
    <n v="1993"/>
    <s v="X Produits CDC"/>
    <s v="ACQ INSER 1 LOGT 67 RUE"/>
    <s v="CDC"/>
    <n v="11665.4"/>
    <n v="5298.73"/>
    <n v="9.58"/>
    <s v="A"/>
    <s v="V"/>
    <s v="LIVRET A"/>
    <n v="5.0519999999999996"/>
    <s v="V"/>
    <s v="LIVRET A"/>
    <n v="3.55"/>
    <s v="A-1"/>
    <m/>
    <n v="203.8"/>
    <n v="442.23"/>
  </r>
  <r>
    <x v="0"/>
    <x v="69"/>
    <n v="1994"/>
    <s v="X Produits CDC"/>
    <s v="JEAN DE BERNARDY_x000a_75 rue"/>
    <s v="CDC"/>
    <n v="8878.9699999999993"/>
    <n v="4289.76"/>
    <n v="10.42"/>
    <s v="A"/>
    <s v="V"/>
    <s v="LIVRET A"/>
    <n v="4.9829999999999997"/>
    <s v="V"/>
    <s v="LIVRET A"/>
    <n v="3.55"/>
    <s v="A-1"/>
    <m/>
    <n v="163.65"/>
    <n v="320.13"/>
  </r>
  <r>
    <x v="0"/>
    <x v="69"/>
    <n v="2014"/>
    <s v="X Produits CDC"/>
    <s v="CONSOLAT CONST DE 7 LOG"/>
    <s v="CDC"/>
    <n v="55000"/>
    <n v="51914.98"/>
    <n v="45.33"/>
    <s v="A"/>
    <s v="V"/>
    <s v="LIVRET A"/>
    <n v="0.81200000000000006"/>
    <s v="V"/>
    <s v="LIVRET A"/>
    <n v="0.8"/>
    <s v="A-1"/>
    <m/>
    <n v="427.52"/>
    <n v="789.62"/>
  </r>
  <r>
    <x v="0"/>
    <x v="69"/>
    <n v="2015"/>
    <s v="X Produits CDC"/>
    <s v="MARIO PAVRONE CONSTRUCT"/>
    <s v="CDC"/>
    <n v="154851.4"/>
    <n v="144379.1"/>
    <n v="36.5"/>
    <s v="A"/>
    <s v="V"/>
    <s v="LIVRET A"/>
    <n v="0.55000000000000004"/>
    <s v="V"/>
    <s v="LIVRET A"/>
    <n v="0.55000000000000004"/>
    <s v="A-1"/>
    <m/>
    <n v="813.39"/>
    <n v="3509.93"/>
  </r>
  <r>
    <x v="0"/>
    <x v="69"/>
    <n v="2015"/>
    <s v="X Produits CDC"/>
    <s v="MOULIN DE MAI ACQ AME D"/>
    <s v="CDC"/>
    <n v="95253.95"/>
    <n v="89831.26"/>
    <n v="36.42"/>
    <s v="A"/>
    <s v="V"/>
    <s v="LIVRET A"/>
    <n v="0.8"/>
    <s v="V"/>
    <s v="LIVRET A"/>
    <n v="0.8"/>
    <s v="A-1"/>
    <m/>
    <n v="733.33"/>
    <n v="1834.71"/>
  </r>
  <r>
    <x v="0"/>
    <x v="69"/>
    <n v="2015"/>
    <s v="X Produits CDC"/>
    <s v="145 BAILLE PLS ACQ DE 5"/>
    <s v="CDC"/>
    <n v="1281117.2"/>
    <n v="1224221.81"/>
    <n v="36.5"/>
    <s v="A"/>
    <s v="V"/>
    <s v="LIVRET A"/>
    <n v="1.78"/>
    <s v="V"/>
    <s v="LIVRET A"/>
    <n v="1.79"/>
    <s v="A-1"/>
    <m/>
    <n v="22262.78"/>
    <n v="19508.810000000001"/>
  </r>
  <r>
    <x v="0"/>
    <x v="69"/>
    <n v="1992"/>
    <s v="X Produits CDC"/>
    <s v="119 BIS RUE DE L EVECHE"/>
    <s v="CDC"/>
    <n v="13186.84"/>
    <n v="4158.4399999999996"/>
    <n v="5.83"/>
    <s v="A"/>
    <s v="V"/>
    <s v="LIVRET A"/>
    <n v="4.7670000000000003"/>
    <s v="V"/>
    <s v="LIVRET A"/>
    <n v="3.55"/>
    <s v="A-1"/>
    <m/>
    <n v="169.57"/>
    <n v="617.94000000000005"/>
  </r>
  <r>
    <x v="0"/>
    <x v="69"/>
    <n v="2001"/>
    <s v="X Produits CDC"/>
    <s v="DAUDET CONST 31 LOGEMEN"/>
    <s v="CDC"/>
    <n v="901092.04"/>
    <n v="649045.79"/>
    <n v="18.75"/>
    <s v="A"/>
    <s v="V"/>
    <s v="LIVRET A"/>
    <n v="4.1959999999999997"/>
    <s v="V"/>
    <s v="LIVRET A"/>
    <n v="3.45"/>
    <s v="A-1"/>
    <m/>
    <n v="23217.29"/>
    <n v="23919.29"/>
  </r>
  <r>
    <x v="3"/>
    <x v="70"/>
    <m/>
    <m/>
    <m/>
    <m/>
    <s v="1692532_x000a_421,64"/>
    <s v="1266098_x000a_123,73"/>
    <m/>
    <m/>
    <m/>
    <m/>
    <m/>
    <m/>
    <m/>
    <m/>
    <m/>
    <m/>
    <s v="34169_x000a_030,44"/>
    <n v="60624424.659999996"/>
  </r>
  <r>
    <x v="0"/>
    <x v="71"/>
    <n v="2017"/>
    <s v="X Produits CDC"/>
    <s v="RUE DE LYON N° 28_x000a_Acq a"/>
    <s v="CDC"/>
    <n v="3891.25"/>
    <n v="3755.22"/>
    <n v="47.25"/>
    <s v="A"/>
    <s v="V"/>
    <s v="LIVRET A"/>
    <n v="0.55000000000000004"/>
    <s v="V"/>
    <s v="LIVRET A"/>
    <n v="0.55000000000000004"/>
    <s v="A-1"/>
    <m/>
    <n v="21.03"/>
    <n v="68.2"/>
  </r>
  <r>
    <x v="0"/>
    <x v="71"/>
    <n v="2017"/>
    <s v="X Produits CDC"/>
    <s v="ROUGET DE LISLE_x000a_Acq am"/>
    <s v="CDC"/>
    <n v="12416.25"/>
    <n v="12416.25"/>
    <n v="38.92"/>
    <s v="A"/>
    <s v="V"/>
    <s v="LIVRET A"/>
    <n v="0.55800000000000005"/>
    <s v="V"/>
    <s v="LIVRET A"/>
    <n v="0.55000000000000004"/>
    <s v="A-1"/>
    <m/>
    <n v="69.239999999999995"/>
    <n v="0"/>
  </r>
  <r>
    <x v="0"/>
    <x v="71"/>
    <n v="2016"/>
    <s v="X Produits CDC"/>
    <s v="PATRIMOINE DIFFUS_x000a_Trans"/>
    <s v="CDC"/>
    <n v="1136495.25"/>
    <n v="1105811.5900000001"/>
    <n v="31.42"/>
    <s v="A"/>
    <s v="V"/>
    <s v="LIVRET A"/>
    <n v="0.71"/>
    <s v="V"/>
    <s v="LIVRET A"/>
    <n v="0.71"/>
    <s v="A-1"/>
    <m/>
    <n v="8069.12"/>
    <n v="30683.66"/>
  </r>
  <r>
    <x v="0"/>
    <x v="71"/>
    <n v="2017"/>
    <s v="X Produits CDC"/>
    <s v="LYON 34 acq am e d 1 lg"/>
    <s v="CDC"/>
    <n v="12915.1"/>
    <n v="12625.01"/>
    <n v="38.67"/>
    <s v="A"/>
    <s v="V"/>
    <s v="LIVRET A"/>
    <n v="0.55800000000000005"/>
    <s v="V"/>
    <s v="LIVRET A"/>
    <n v="0.55000000000000004"/>
    <s v="A-1"/>
    <m/>
    <n v="71.03"/>
    <n v="290.08999999999997"/>
  </r>
  <r>
    <x v="0"/>
    <x v="71"/>
    <n v="2016"/>
    <s v="X Produits CDC"/>
    <s v="RUE DE LYON N° 19_x000a_Acq a"/>
    <s v="CDC"/>
    <n v="7540.5"/>
    <n v="7276.91"/>
    <n v="47.25"/>
    <s v="A"/>
    <s v="V"/>
    <s v="LIVRET A"/>
    <n v="0.55900000000000005"/>
    <s v="V"/>
    <s v="LIVRET A"/>
    <n v="0.55000000000000004"/>
    <s v="A-1"/>
    <m/>
    <n v="40.75"/>
    <n v="132.16"/>
  </r>
  <r>
    <x v="0"/>
    <x v="71"/>
    <n v="2017"/>
    <s v="X Produits CDC"/>
    <s v="RUE DE LYON N° 28_x000a_Acq a"/>
    <s v="CDC"/>
    <n v="7430.5"/>
    <n v="7096.41"/>
    <n v="37.25"/>
    <s v="A"/>
    <s v="V"/>
    <s v="LIVRET A"/>
    <n v="0.55000000000000004"/>
    <s v="V"/>
    <s v="LIVRET A"/>
    <n v="0.55000000000000004"/>
    <s v="A-1"/>
    <m/>
    <n v="39.950000000000003"/>
    <n v="167.5"/>
  </r>
  <r>
    <x v="0"/>
    <x v="71"/>
    <n v="2017"/>
    <s v="X Produits CDC"/>
    <s v="EGLANTINES MORETTI acq"/>
    <s v="CDC"/>
    <n v="8030.55"/>
    <n v="8030.55"/>
    <n v="48.75"/>
    <s v="A"/>
    <s v="V"/>
    <s v="LIVRET A"/>
    <n v="0.55800000000000005"/>
    <s v="V"/>
    <s v="LIVRET A"/>
    <n v="0.55000000000000004"/>
    <s v="A-1"/>
    <m/>
    <n v="44.78"/>
    <n v="0"/>
  </r>
  <r>
    <x v="0"/>
    <x v="71"/>
    <n v="2017"/>
    <s v="X Produits CDC"/>
    <s v="PARC ST LOUIS acq_x000a_am e"/>
    <s v="CDC"/>
    <n v="7674.7"/>
    <n v="7674.7"/>
    <n v="48.67"/>
    <s v="A"/>
    <s v="V"/>
    <s v="LIVRET A"/>
    <n v="0.55800000000000005"/>
    <s v="V"/>
    <s v="LIVRET A"/>
    <n v="0.55000000000000004"/>
    <s v="A-1"/>
    <m/>
    <n v="42.8"/>
    <n v="0"/>
  </r>
  <r>
    <x v="0"/>
    <x v="71"/>
    <n v="2016"/>
    <s v="X Produits CDC"/>
    <s v="RUE DE LYON N°11_x000a_Acq am"/>
    <s v="CDC"/>
    <n v="7152.75"/>
    <n v="6902.71"/>
    <n v="47.83"/>
    <s v="A"/>
    <s v="V"/>
    <s v="LIVRET A"/>
    <n v="0.55000000000000004"/>
    <s v="V"/>
    <s v="LIVRET A"/>
    <n v="0.55000000000000004"/>
    <s v="A-1"/>
    <m/>
    <n v="38.65"/>
    <n v="125.36"/>
  </r>
  <r>
    <x v="0"/>
    <x v="71"/>
    <n v="2017"/>
    <s v="X Produits CDC"/>
    <s v="GUICHOUX acq am e d 1 l"/>
    <s v="CDC"/>
    <n v="10681"/>
    <n v="10681"/>
    <n v="48.75"/>
    <s v="A"/>
    <s v="V"/>
    <s v="LIVRET A"/>
    <n v="0.55800000000000005"/>
    <s v="V"/>
    <s v="LIVRET A"/>
    <n v="0.55000000000000004"/>
    <s v="A-1"/>
    <m/>
    <n v="59.57"/>
    <n v="0"/>
  </r>
  <r>
    <x v="0"/>
    <x v="71"/>
    <n v="2015"/>
    <s v="X Produits CDC"/>
    <s v="CAMILLE PELETAN ACQ AME"/>
    <s v="CDC"/>
    <n v="17097.849999999999"/>
    <n v="16065.88"/>
    <n v="36.5"/>
    <s v="A"/>
    <s v="V"/>
    <s v="LIVRET A"/>
    <n v="0.55000000000000004"/>
    <s v="V"/>
    <s v="LIVRET A"/>
    <n v="0.55000000000000004"/>
    <s v="A-1"/>
    <m/>
    <n v="90.28"/>
    <n v="348.05"/>
  </r>
  <r>
    <x v="0"/>
    <x v="71"/>
    <n v="2018"/>
    <s v="X Produits CDC"/>
    <s v="GRAND VERGER MAURELLE N°4"/>
    <s v="CDC"/>
    <n v="22732.05"/>
    <n v="22732.05"/>
    <n v="39.33"/>
    <s v="A"/>
    <s v="V"/>
    <s v="LIVRET A"/>
    <n v="0.55000000000000004"/>
    <s v="V"/>
    <s v="LIVRET A"/>
    <n v="0.55000000000000004"/>
    <s v="A-1"/>
    <m/>
    <n v="0"/>
    <n v="0"/>
  </r>
  <r>
    <x v="0"/>
    <x v="71"/>
    <n v="2017"/>
    <s v="X Produits CDC"/>
    <s v="BELLEVISTE Acqu am e d"/>
    <s v="CDC"/>
    <n v="10294.35"/>
    <n v="10294.35"/>
    <n v="48.17"/>
    <s v="A"/>
    <s v="V"/>
    <s v="LIVRET A"/>
    <n v="0.55000000000000004"/>
    <s v="V"/>
    <s v="LIVRET A"/>
    <n v="0.55000000000000004"/>
    <s v="A-1"/>
    <m/>
    <n v="56.62"/>
    <n v="0"/>
  </r>
  <r>
    <x v="0"/>
    <x v="71"/>
    <n v="2015"/>
    <s v="X Produits CDC"/>
    <s v="GIRAUD 13014"/>
    <s v="CDC"/>
    <n v="13690.05"/>
    <n v="13365.14"/>
    <n v="36.5"/>
    <s v="A"/>
    <s v="V"/>
    <s v="LIVRET A"/>
    <n v="0.55000000000000004"/>
    <s v="V"/>
    <s v="LIVRET A"/>
    <n v="0.55000000000000004"/>
    <s v="A-1"/>
    <m/>
    <n v="75.3"/>
    <n v="324.91000000000003"/>
  </r>
  <r>
    <x v="0"/>
    <x v="71"/>
    <n v="2017"/>
    <s v="X Produits CDC"/>
    <s v="ROUGET DE LISLE_x000a_Acq am"/>
    <s v="CDC"/>
    <n v="5321.25"/>
    <n v="5321.25"/>
    <n v="48.92"/>
    <s v="A"/>
    <s v="V"/>
    <s v="LIVRET A"/>
    <n v="0.55800000000000005"/>
    <s v="V"/>
    <s v="LIVRET A"/>
    <n v="0.55000000000000004"/>
    <s v="A-1"/>
    <m/>
    <n v="29.67"/>
    <n v="0"/>
  </r>
  <r>
    <x v="0"/>
    <x v="71"/>
    <n v="2018"/>
    <s v="X Produits CDC"/>
    <s v="FLORALIES BARRY_x000a_349 Aqu"/>
    <s v="CDC"/>
    <n v="16242.05"/>
    <n v="16242.05"/>
    <n v="39.83"/>
    <s v="A"/>
    <s v="V"/>
    <s v="LIVRET A"/>
    <n v="0.55000000000000004"/>
    <s v="V"/>
    <s v="LIVRET A"/>
    <n v="0.55000000000000004"/>
    <s v="A-1"/>
    <m/>
    <n v="0"/>
    <n v="0"/>
  </r>
  <r>
    <x v="0"/>
    <x v="71"/>
    <n v="2017"/>
    <s v="X Produits CDC"/>
    <s v="LYON 34 acq am e d 1 lg"/>
    <s v="CDC"/>
    <n v="6954.2"/>
    <n v="6832.69"/>
    <n v="48.67"/>
    <s v="A"/>
    <s v="V"/>
    <s v="LIVRET A"/>
    <n v="0.55800000000000005"/>
    <s v="V"/>
    <s v="LIVRET A"/>
    <n v="0.55000000000000004"/>
    <s v="A-1"/>
    <m/>
    <n v="38.25"/>
    <n v="121.51"/>
  </r>
  <r>
    <x v="0"/>
    <x v="71"/>
    <n v="2016"/>
    <s v="X Produits CDC"/>
    <s v="RUE DE LYON N° 19_x000a_Acq a"/>
    <s v="CDC"/>
    <n v="9603.5499999999993"/>
    <n v="9171.76"/>
    <n v="37.25"/>
    <s v="A"/>
    <s v="V"/>
    <s v="LIVRET A"/>
    <n v="0.56100000000000005"/>
    <s v="V"/>
    <s v="LIVRET A"/>
    <n v="0.55000000000000004"/>
    <s v="A-1"/>
    <m/>
    <n v="51.63"/>
    <n v="216.49"/>
  </r>
  <r>
    <x v="0"/>
    <x v="71"/>
    <n v="2017"/>
    <s v="X Produits CDC"/>
    <s v="EGLANTINES MORETTI acq"/>
    <s v="CDC"/>
    <n v="14914.35"/>
    <n v="14914.35"/>
    <n v="38.75"/>
    <s v="A"/>
    <s v="V"/>
    <s v="LIVRET A"/>
    <n v="0.55800000000000005"/>
    <s v="V"/>
    <s v="LIVRET A"/>
    <n v="0.55000000000000004"/>
    <s v="A-1"/>
    <m/>
    <n v="83.17"/>
    <n v="0"/>
  </r>
  <r>
    <x v="0"/>
    <x v="71"/>
    <n v="2017"/>
    <s v="X Produits CDC"/>
    <s v="GUICHOUX acq am e d 1 l"/>
    <s v="CDC"/>
    <n v="19836.3"/>
    <n v="19836.3"/>
    <n v="38.75"/>
    <s v="A"/>
    <s v="V"/>
    <s v="LIVRET A"/>
    <n v="0.55800000000000005"/>
    <s v="V"/>
    <s v="LIVRET A"/>
    <n v="0.55000000000000004"/>
    <s v="A-1"/>
    <m/>
    <n v="110.62"/>
    <n v="0"/>
  </r>
  <r>
    <x v="0"/>
    <x v="71"/>
    <n v="2015"/>
    <s v="X Produits CDC"/>
    <s v="GENIE ACQ AME DE 1 LGT"/>
    <s v="CDC"/>
    <n v="9404.4500000000007"/>
    <n v="8980.11"/>
    <n v="46.5"/>
    <s v="A"/>
    <s v="V"/>
    <s v="LIVRET A"/>
    <n v="0.55000000000000004"/>
    <s v="V"/>
    <s v="LIVRET A"/>
    <n v="0.55000000000000004"/>
    <s v="A-1"/>
    <m/>
    <n v="50.18"/>
    <n v="143.18"/>
  </r>
  <r>
    <x v="0"/>
    <x v="71"/>
    <n v="2018"/>
    <s v="X Produits CDC"/>
    <s v="16 REVOLUTION Acq_x000a_ame d"/>
    <s v="CDC"/>
    <n v="13462.9"/>
    <n v="13462.9"/>
    <n v="39.67"/>
    <s v="A"/>
    <s v="V"/>
    <s v="LIVRET A"/>
    <n v="0.55000000000000004"/>
    <s v="V"/>
    <s v="LIVRET A"/>
    <n v="0.55000000000000004"/>
    <s v="A-1"/>
    <m/>
    <n v="0"/>
    <n v="0"/>
  </r>
  <r>
    <x v="0"/>
    <x v="71"/>
    <n v="2015"/>
    <s v="X Produits CDC"/>
    <s v="GIRAUD 13014"/>
    <s v="CDC"/>
    <n v="7752.8"/>
    <n v="7611.22"/>
    <n v="46.5"/>
    <s v="A"/>
    <s v="V"/>
    <s v="LIVRET A"/>
    <n v="0.55000000000000004"/>
    <s v="V"/>
    <s v="LIVRET A"/>
    <n v="0.55000000000000004"/>
    <s v="A-1"/>
    <m/>
    <n v="42.64"/>
    <n v="141.58000000000001"/>
  </r>
  <r>
    <x v="0"/>
    <x v="71"/>
    <n v="2017"/>
    <s v="X Produits CDC"/>
    <s v="PARC ST LOUIS acq_x000a_am e"/>
    <s v="CDC"/>
    <n v="14252.7"/>
    <n v="14252.7"/>
    <n v="38.67"/>
    <s v="A"/>
    <s v="V"/>
    <s v="LIVRET A"/>
    <n v="0.55800000000000005"/>
    <s v="V"/>
    <s v="LIVRET A"/>
    <n v="0.55000000000000004"/>
    <s v="A-1"/>
    <m/>
    <n v="79.48"/>
    <n v="0"/>
  </r>
  <r>
    <x v="0"/>
    <x v="71"/>
    <n v="2017"/>
    <s v="X Produits CDC"/>
    <s v="LYON 18 acq am e d 1 lg"/>
    <s v="CDC"/>
    <n v="13434.3"/>
    <n v="13132.55"/>
    <n v="38.67"/>
    <s v="A"/>
    <s v="V"/>
    <s v="LIVRET A"/>
    <n v="0.55800000000000005"/>
    <s v="V"/>
    <s v="LIVRET A"/>
    <n v="0.55000000000000004"/>
    <s v="A-1"/>
    <m/>
    <n v="73.89"/>
    <n v="301.75"/>
  </r>
  <r>
    <x v="0"/>
    <x v="71"/>
    <n v="2018"/>
    <s v="X Produits CDC"/>
    <s v="GRAND VERGER MAURELLE N°4"/>
    <s v="CDC"/>
    <n v="9742.7000000000007"/>
    <n v="9742.7000000000007"/>
    <n v="49.33"/>
    <s v="A"/>
    <s v="V"/>
    <s v="LIVRET A"/>
    <n v="0.55000000000000004"/>
    <s v="V"/>
    <s v="LIVRET A"/>
    <n v="0.55000000000000004"/>
    <s v="A-1"/>
    <m/>
    <n v="0"/>
    <n v="0"/>
  </r>
  <r>
    <x v="0"/>
    <x v="71"/>
    <n v="2016"/>
    <s v="X Produits CDC"/>
    <s v="VAL DES PINS acq am e d"/>
    <s v="CDC"/>
    <n v="9433.0499999999993"/>
    <n v="9103.2199999999993"/>
    <n v="47.42"/>
    <s v="A"/>
    <s v="V"/>
    <s v="LIVRET A"/>
    <n v="0.55800000000000005"/>
    <s v="V"/>
    <s v="LIVRET A"/>
    <n v="0.55000000000000004"/>
    <s v="A-1"/>
    <m/>
    <n v="52.41"/>
    <n v="165.01"/>
  </r>
  <r>
    <x v="0"/>
    <x v="71"/>
    <n v="2017"/>
    <s v="X Produits CDC"/>
    <s v="LYON 18 acq am e d 1 lg"/>
    <s v="CDC"/>
    <n v="7234.15"/>
    <n v="7107.75"/>
    <n v="48.67"/>
    <s v="A"/>
    <s v="V"/>
    <s v="LIVRET A"/>
    <n v="0.55800000000000005"/>
    <s v="V"/>
    <s v="LIVRET A"/>
    <n v="0.55000000000000004"/>
    <s v="A-1"/>
    <m/>
    <n v="39.79"/>
    <n v="126.4"/>
  </r>
  <r>
    <x v="0"/>
    <x v="71"/>
    <n v="2016"/>
    <s v="X Produits CDC"/>
    <s v="VAL DES PINS acq am e d"/>
    <s v="CDC"/>
    <n v="17518.05"/>
    <n v="16730.29"/>
    <n v="37.42"/>
    <s v="A"/>
    <s v="V"/>
    <s v="LIVRET A"/>
    <n v="0.55800000000000005"/>
    <s v="V"/>
    <s v="LIVRET A"/>
    <n v="0.55000000000000004"/>
    <s v="A-1"/>
    <m/>
    <n v="96.84"/>
    <n v="394.29"/>
  </r>
  <r>
    <x v="0"/>
    <x v="71"/>
    <n v="2018"/>
    <s v="X Produits CDC"/>
    <s v="FLORALIES BARRY_x000a_349 Aqu"/>
    <s v="CDC"/>
    <n v="8745.5499999999993"/>
    <n v="8745.5499999999993"/>
    <n v="59.83"/>
    <s v="A"/>
    <s v="V"/>
    <s v="LIVRET A"/>
    <n v="0.55000000000000004"/>
    <s v="V"/>
    <s v="LIVRET A"/>
    <n v="0.55000000000000004"/>
    <s v="A-1"/>
    <m/>
    <n v="0"/>
    <n v="0"/>
  </r>
  <r>
    <x v="0"/>
    <x v="71"/>
    <n v="2016"/>
    <s v="X Produits CDC"/>
    <s v="RUE DE LYON N°11_x000a_Acq am"/>
    <s v="CDC"/>
    <n v="13283.6"/>
    <n v="12686.36"/>
    <n v="37.83"/>
    <s v="A"/>
    <s v="V"/>
    <s v="LIVRET A"/>
    <n v="0.55000000000000004"/>
    <s v="V"/>
    <s v="LIVRET A"/>
    <n v="0.55000000000000004"/>
    <s v="A-1"/>
    <m/>
    <n v="71.42"/>
    <n v="299.44"/>
  </r>
  <r>
    <x v="0"/>
    <x v="71"/>
    <n v="2015"/>
    <s v="X Produits CDC"/>
    <s v="GENIE ACQ AME DE 1 LGT"/>
    <s v="CDC"/>
    <n v="17543.349999999999"/>
    <n v="16484.490000000002"/>
    <n v="36.5"/>
    <s v="A"/>
    <s v="V"/>
    <s v="LIVRET A"/>
    <n v="0.55000000000000004"/>
    <s v="V"/>
    <s v="LIVRET A"/>
    <n v="0.55000000000000004"/>
    <s v="A-1"/>
    <m/>
    <n v="92.63"/>
    <n v="357.12"/>
  </r>
  <r>
    <x v="0"/>
    <x v="71"/>
    <n v="2018"/>
    <s v="X Produits CDC"/>
    <s v="16 REVOLUTION Acq_x000a_ame d"/>
    <s v="CDC"/>
    <n v="7249.55"/>
    <n v="7249.55"/>
    <n v="49.67"/>
    <s v="A"/>
    <s v="V"/>
    <s v="LIVRET A"/>
    <n v="0.55000000000000004"/>
    <s v="V"/>
    <s v="LIVRET A"/>
    <n v="0.55000000000000004"/>
    <s v="A-1"/>
    <m/>
    <n v="0"/>
    <n v="0"/>
  </r>
  <r>
    <x v="0"/>
    <x v="71"/>
    <n v="2017"/>
    <s v="X Produits CDC"/>
    <s v="BELLEVISTE Acqu am e d"/>
    <s v="CDC"/>
    <n v="14718.55"/>
    <n v="14718.55"/>
    <n v="38.17"/>
    <s v="A"/>
    <s v="V"/>
    <s v="LIVRET A"/>
    <n v="0.55000000000000004"/>
    <s v="V"/>
    <s v="LIVRET A"/>
    <n v="0.55000000000000004"/>
    <s v="A-1"/>
    <m/>
    <n v="80.95"/>
    <n v="0"/>
  </r>
  <r>
    <x v="0"/>
    <x v="72"/>
    <n v="2018"/>
    <s v="X Produits CDC"/>
    <s v="BOIS FLEURI PLS_x000a_constru"/>
    <s v="CDC"/>
    <n v="483887.25"/>
    <n v="483887.25"/>
    <n v="50.33"/>
    <s v="A"/>
    <s v="V"/>
    <s v="LIVRET A"/>
    <n v="1.86"/>
    <s v="V"/>
    <s v="LIVRET A"/>
    <n v="1.86"/>
    <s v="A-1"/>
    <m/>
    <n v="0"/>
    <n v="0"/>
  </r>
  <r>
    <x v="0"/>
    <x v="72"/>
    <n v="2018"/>
    <s v="X Produits CDC"/>
    <s v="ILOT 3C NORD 12 LGTS Ac"/>
    <s v="CDC"/>
    <n v="184342.95"/>
    <n v="184342.95"/>
    <n v="59.33"/>
    <s v="A"/>
    <s v="V"/>
    <s v="LIVRET A"/>
    <n v="1.07"/>
    <s v="V"/>
    <s v="LIVRET A"/>
    <n v="1.07"/>
    <s v="A-1"/>
    <m/>
    <n v="0"/>
    <n v="0"/>
  </r>
  <r>
    <x v="0"/>
    <x v="72"/>
    <n v="2018"/>
    <s v="X Produits CDC"/>
    <s v="ILOT 3C NORD 12 LGTS Ac"/>
    <s v="CDC"/>
    <n v="99182.6"/>
    <n v="99182.6"/>
    <n v="59.33"/>
    <s v="A"/>
    <s v="V"/>
    <s v="LIVRET A"/>
    <n v="1.07"/>
    <s v="V"/>
    <s v="LIVRET A"/>
    <n v="1.07"/>
    <s v="A-1"/>
    <m/>
    <n v="0"/>
    <n v="0"/>
  </r>
  <r>
    <x v="0"/>
    <x v="72"/>
    <n v="2018"/>
    <s v="X Produits CDC"/>
    <s v="ILOT 3C NORD 12 LGTS Ac"/>
    <s v="CDC"/>
    <n v="155336.5"/>
    <n v="155336.5"/>
    <n v="39.33"/>
    <s v="A"/>
    <s v="V"/>
    <s v="LIVRET A"/>
    <n v="0.55000000000000004"/>
    <s v="V"/>
    <s v="LIVRET A"/>
    <n v="0.55000000000000004"/>
    <s v="A-1"/>
    <m/>
    <n v="0"/>
    <n v="0"/>
  </r>
  <r>
    <x v="0"/>
    <x v="72"/>
    <n v="2018"/>
    <s v="X Produits CDC"/>
    <s v="ILOT 3C NORD 16 lgts_x000a_Ac"/>
    <s v="CDC"/>
    <n v="121454.3"/>
    <n v="121454.3"/>
    <n v="59.58"/>
    <s v="A"/>
    <s v="V"/>
    <s v="LIVRET A"/>
    <n v="1.07"/>
    <s v="V"/>
    <s v="LIVRET A"/>
    <n v="1.07"/>
    <s v="A-1"/>
    <m/>
    <n v="0"/>
    <n v="0"/>
  </r>
  <r>
    <x v="0"/>
    <x v="72"/>
    <n v="2018"/>
    <s v="X Produits CDC"/>
    <s v="ST THYS MENUISERIES R e"/>
    <s v="CDC"/>
    <n v="374263.45"/>
    <n v="374263.45"/>
    <n v="24.08"/>
    <s v="A"/>
    <s v="V"/>
    <s v="LIVRET A"/>
    <n v="1.35"/>
    <s v="V"/>
    <s v="LIVRET A"/>
    <n v="1.35"/>
    <s v="A-1"/>
    <m/>
    <n v="0"/>
    <n v="0"/>
  </r>
  <r>
    <x v="0"/>
    <x v="72"/>
    <n v="2018"/>
    <s v="X Produits CDC"/>
    <s v="ILOT 3C NORD 16 lgts_x000a_Ac"/>
    <s v="CDC"/>
    <n v="338455.15"/>
    <n v="338455.15"/>
    <n v="39.58"/>
    <s v="A"/>
    <s v="V"/>
    <s v="LIVRET A"/>
    <n v="1.35"/>
    <s v="V"/>
    <s v="LIVRET A"/>
    <n v="1.35"/>
    <s v="A-1"/>
    <m/>
    <n v="0"/>
    <n v="0"/>
  </r>
  <r>
    <x v="0"/>
    <x v="72"/>
    <n v="2018"/>
    <s v="X Produits CDC"/>
    <s v="ILOT 3C NORD 16 lgts_x000a_Ac"/>
    <s v="CDC"/>
    <n v="220434.5"/>
    <n v="220434.5"/>
    <n v="59.58"/>
    <s v="A"/>
    <s v="V"/>
    <s v="LIVRET A"/>
    <n v="1.07"/>
    <s v="V"/>
    <s v="LIVRET A"/>
    <n v="1.07"/>
    <s v="A-1"/>
    <m/>
    <n v="0"/>
    <n v="0"/>
  </r>
  <r>
    <x v="0"/>
    <x v="72"/>
    <n v="2018"/>
    <s v="X Produits CDC"/>
    <s v="ILOT 3C NORD 12 LGTS Ac"/>
    <s v="CDC"/>
    <n v="288711.5"/>
    <n v="288711.5"/>
    <n v="39.33"/>
    <s v="A"/>
    <s v="V"/>
    <s v="LIVRET A"/>
    <n v="1.35"/>
    <s v="V"/>
    <s v="LIVRET A"/>
    <n v="1.35"/>
    <s v="A-1"/>
    <m/>
    <n v="0"/>
    <n v="0"/>
  </r>
  <r>
    <x v="0"/>
    <x v="72"/>
    <n v="2018"/>
    <s v="X Produits CDC"/>
    <s v="BOIS FLEURI PLS_x000a_constru"/>
    <s v="CDC"/>
    <n v="207959.95"/>
    <n v="207959.95"/>
    <n v="39.33"/>
    <s v="A"/>
    <s v="V"/>
    <s v="LIVRET A"/>
    <n v="1.86"/>
    <s v="V"/>
    <s v="LIVRET A"/>
    <n v="1.86"/>
    <s v="A-1"/>
    <m/>
    <n v="0"/>
    <n v="0"/>
  </r>
  <r>
    <x v="0"/>
    <x v="72"/>
    <n v="2018"/>
    <s v="X Produits CDC"/>
    <s v="BOIS FLEURI PLS_x000a_constru"/>
    <s v="CDC"/>
    <n v="601993.15"/>
    <n v="601993.15"/>
    <n v="39.33"/>
    <s v="A"/>
    <s v="V"/>
    <s v="LIVRET A"/>
    <n v="1.86"/>
    <s v="V"/>
    <s v="LIVRET A"/>
    <n v="1.86"/>
    <s v="A-1"/>
    <m/>
    <n v="0"/>
    <n v="0"/>
  </r>
  <r>
    <x v="0"/>
    <x v="72"/>
    <n v="2018"/>
    <s v="X Produits CDC"/>
    <s v="LA PLAGE R_x000a_ehabilitatio"/>
    <s v="CDC"/>
    <n v="221254.55"/>
    <n v="221254.55"/>
    <n v="14.67"/>
    <s v="A"/>
    <s v="V"/>
    <s v="LIVRET A"/>
    <n v="1.35"/>
    <s v="V"/>
    <s v="LIVRET A"/>
    <n v="1.35"/>
    <s v="A-1"/>
    <m/>
    <n v="0"/>
    <n v="0"/>
  </r>
  <r>
    <x v="0"/>
    <x v="72"/>
    <n v="2017"/>
    <s v="X Produits CDC"/>
    <s v="BOIS FLEURI PLI_x000a_constru"/>
    <s v="CDC"/>
    <n v="1507849.2"/>
    <n v="1495602.54"/>
    <n v="48.92"/>
    <s v="A"/>
    <s v="V"/>
    <s v="LIVRET A"/>
    <n v="2.15"/>
    <s v="V"/>
    <s v="LIVRET A"/>
    <n v="2.15"/>
    <s v="A-1"/>
    <m/>
    <n v="32418.76"/>
    <n v="12246.66"/>
  </r>
  <r>
    <x v="0"/>
    <x v="72"/>
    <n v="2018"/>
    <s v="X Produits CDC"/>
    <s v="ILOT 3C NORD 16 lgts_x000a_Ac"/>
    <s v="CDC"/>
    <n v="186481.35"/>
    <n v="186481.35"/>
    <n v="39.58"/>
    <s v="A"/>
    <s v="V"/>
    <s v="LIVRET A"/>
    <n v="0.55000000000000004"/>
    <s v="V"/>
    <s v="LIVRET A"/>
    <n v="0.55000000000000004"/>
    <s v="A-1"/>
    <m/>
    <n v="0"/>
    <n v="0"/>
  </r>
  <r>
    <x v="0"/>
    <x v="72"/>
    <n v="2017"/>
    <s v="X Produits CDC"/>
    <s v="BOIS FLEURI PLI_x000a_constru"/>
    <s v="CDC"/>
    <n v="2659421.6"/>
    <n v="2603059.59"/>
    <n v="28.92"/>
    <s v="A"/>
    <s v="V"/>
    <s v="LIVRET A"/>
    <n v="2.15"/>
    <s v="V"/>
    <s v="LIVRET A"/>
    <n v="2.15"/>
    <s v="A-1"/>
    <m/>
    <n v="57177.57"/>
    <n v="56362.01"/>
  </r>
  <r>
    <x v="0"/>
    <x v="72"/>
    <n v="2018"/>
    <s v="X Produits CDC"/>
    <s v="LES BALUSTRES HALL R eh"/>
    <s v="CDC"/>
    <n v="385000"/>
    <n v="385000"/>
    <n v="24.67"/>
    <s v="A"/>
    <s v="V"/>
    <s v="LIVRET A"/>
    <n v="1.35"/>
    <s v="V"/>
    <s v="LIVRET A"/>
    <n v="1.35"/>
    <s v="A-1"/>
    <m/>
    <n v="0"/>
    <n v="0"/>
  </r>
  <r>
    <x v="0"/>
    <x v="72"/>
    <n v="2018"/>
    <s v="X Produits CDC"/>
    <s v="ST THYS Terrasse R ehab"/>
    <s v="CDC"/>
    <n v="385617.65"/>
    <n v="385617.65"/>
    <n v="14.5"/>
    <s v="A"/>
    <s v="V"/>
    <s v="LIVRET A"/>
    <n v="1.35"/>
    <s v="V"/>
    <s v="LIVRET A"/>
    <n v="1.35"/>
    <s v="A-1"/>
    <m/>
    <n v="0"/>
    <n v="0"/>
  </r>
  <r>
    <x v="1"/>
    <x v="73"/>
    <n v="2015"/>
    <s v="C"/>
    <s v="ACQUISITIOIN FONCIERE ET"/>
    <s v="CDC"/>
    <n v="1050000"/>
    <n v="0"/>
    <n v="0"/>
    <s v="A"/>
    <s v="V"/>
    <s v="EURLIBOR3"/>
    <n v="2.7309999999999999"/>
    <s v="V"/>
    <s v="EURLIBOR3"/>
    <n v="2.6909999999999998"/>
    <s v="A-1"/>
    <m/>
    <n v="9549.32"/>
    <n v="350000"/>
  </r>
  <r>
    <x v="0"/>
    <x v="74"/>
    <n v="2012"/>
    <s v="X Produits CDC"/>
    <s v="RESIDENCE LES CEDRES"/>
    <s v="CDC"/>
    <n v="2107820"/>
    <n v="1936953.9"/>
    <n v="28.67"/>
    <s v="A"/>
    <s v="V"/>
    <s v="LIVRET A"/>
    <n v="3.448"/>
    <s v="V"/>
    <s v="LIVRET A"/>
    <n v="3.45"/>
    <s v="A-1"/>
    <m/>
    <n v="67935.42"/>
    <n v="32188.83"/>
  </r>
  <r>
    <x v="0"/>
    <x v="74"/>
    <n v="2015"/>
    <s v="X Produits CDC"/>
    <s v="COSTEBELLE ACQ AME DE 4"/>
    <s v="CDC"/>
    <n v="1505.35"/>
    <n v="1426.85"/>
    <n v="36.75"/>
    <s v="A"/>
    <s v="V"/>
    <s v="LIVRET A"/>
    <n v="1.86"/>
    <s v="V"/>
    <s v="LIVRET A"/>
    <n v="1.86"/>
    <s v="A-1"/>
    <m/>
    <n v="27.03"/>
    <n v="26.65"/>
  </r>
  <r>
    <x v="0"/>
    <x v="74"/>
    <n v="2015"/>
    <s v="X Produits CDC"/>
    <s v="COSTEBELLE ACQ AME DE 4"/>
    <s v="CDC"/>
    <n v="1773087.25"/>
    <n v="1706469.03"/>
    <n v="46.75"/>
    <s v="A"/>
    <s v="V"/>
    <s v="LIVRET A"/>
    <n v="1.86"/>
    <s v="V"/>
    <s v="LIVRET A"/>
    <n v="1.86"/>
    <s v="A-1"/>
    <m/>
    <n v="32160.99"/>
    <n v="22616.54"/>
  </r>
  <r>
    <x v="0"/>
    <x v="74"/>
    <n v="2015"/>
    <s v="X Produits CDC"/>
    <s v="COSTEBELLE ACQ AME DE 4"/>
    <s v="CDC"/>
    <n v="1957402.15"/>
    <n v="1855322.43"/>
    <n v="36.75"/>
    <s v="A"/>
    <s v="V"/>
    <s v="LIVRET A"/>
    <n v="1.86"/>
    <s v="V"/>
    <s v="LIVRET A"/>
    <n v="1.86"/>
    <s v="A-1"/>
    <m/>
    <n v="35153.589999999997"/>
    <n v="34655.54"/>
  </r>
  <r>
    <x v="0"/>
    <x v="75"/>
    <n v="2012"/>
    <s v="X Produits CDC"/>
    <s v="LA REYNARDE 1 ACQ AME D"/>
    <s v="CDC"/>
    <n v="974624.75"/>
    <n v="919652.9"/>
    <n v="33.08"/>
    <s v="A"/>
    <s v="V"/>
    <s v="LIVRET A"/>
    <n v="3.3319999999999999"/>
    <s v="V"/>
    <s v="LIVRET A"/>
    <n v="3.35"/>
    <s v="A-1"/>
    <m/>
    <n v="31291.759999999998"/>
    <n v="14429.5"/>
  </r>
  <r>
    <x v="0"/>
    <x v="75"/>
    <n v="2012"/>
    <s v="P"/>
    <s v="LA REYNARDE ST MENET AC"/>
    <s v="CFF"/>
    <n v="2274447.4500000002"/>
    <n v="2194600.2000000002"/>
    <n v="42.92"/>
    <s v="A"/>
    <s v="V"/>
    <s v="LIVRET A"/>
    <n v="3.492"/>
    <s v="V"/>
    <s v="LIVRET A"/>
    <n v="3.65"/>
    <s v="A-1"/>
    <m/>
    <n v="80871.149999999994"/>
    <n v="21047.72"/>
  </r>
  <r>
    <x v="0"/>
    <x v="75"/>
    <n v="2012"/>
    <s v="P"/>
    <s v="LA REYNARDE ST MENET AC"/>
    <s v="CFF"/>
    <n v="6620065.0999999996"/>
    <n v="6307518.1699999999"/>
    <n v="35.92"/>
    <s v="A"/>
    <s v="V"/>
    <s v="EURIBOR 12"/>
    <n v="2.0259999999999998"/>
    <s v="V"/>
    <s v="EURIBOR 12"/>
    <n v="2.109"/>
    <s v="A-1"/>
    <m/>
    <n v="134765.54999999999"/>
    <n v="82502.98"/>
  </r>
  <r>
    <x v="0"/>
    <x v="75"/>
    <n v="2012"/>
    <s v="P"/>
    <s v="LA REYNARDE ST MENET AC"/>
    <s v="CFF"/>
    <n v="5500"/>
    <n v="5060.92"/>
    <n v="25.92"/>
    <s v="A"/>
    <s v="V"/>
    <s v="LIVRET A"/>
    <n v="3.4449999999999998"/>
    <s v="V"/>
    <s v="LIVRET A"/>
    <n v="3.65"/>
    <s v="A-1"/>
    <m/>
    <n v="188.95"/>
    <n v="115.74"/>
  </r>
  <r>
    <x v="0"/>
    <x v="75"/>
    <n v="2009"/>
    <s v="P"/>
    <s v="TERRASSE SAINTJEAN CAPELE"/>
    <s v="CFF"/>
    <n v="2435100.7999999998"/>
    <n v="2173142.1"/>
    <n v="36.92"/>
    <s v="A"/>
    <s v="V"/>
    <s v="EURIBOR 3"/>
    <n v="1.2490000000000001"/>
    <s v="V"/>
    <s v="EURIBOR 3"/>
    <n v="1.1639999999999999"/>
    <s v="A-1"/>
    <m/>
    <n v="25756.92"/>
    <n v="39651.43"/>
  </r>
  <r>
    <x v="0"/>
    <x v="75"/>
    <n v="2012"/>
    <s v="X Produits CDC"/>
    <s v="LA REYNARDE 1 ACQ AME D"/>
    <s v="CDC"/>
    <n v="1949249.5"/>
    <n v="1838193.88"/>
    <n v="33.08"/>
    <s v="A"/>
    <s v="V"/>
    <s v="LIVRET A"/>
    <n v="3.2829999999999999"/>
    <s v="V"/>
    <s v="LIVRET A"/>
    <n v="3.3"/>
    <s v="A-1"/>
    <m/>
    <n v="61621.7"/>
    <n v="29130.3"/>
  </r>
  <r>
    <x v="0"/>
    <x v="75"/>
    <n v="2012"/>
    <s v="X Produits CDC"/>
    <s v="LA REYNARDE 1 ACQ AME D"/>
    <s v="CDC"/>
    <n v="1461936.85"/>
    <n v="1408619.26"/>
    <n v="43.08"/>
    <s v="A"/>
    <s v="V"/>
    <s v="LIVRET A"/>
    <n v="3.3340000000000001"/>
    <s v="V"/>
    <s v="LIVRET A"/>
    <n v="3.35"/>
    <s v="A-1"/>
    <m/>
    <n v="47657.59"/>
    <n v="13995.2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10">
  <r>
    <x v="0"/>
    <x v="0"/>
    <n v="10251784.4"/>
    <x v="0"/>
  </r>
  <r>
    <x v="0"/>
    <x v="0"/>
    <n v="5208410.4000000004"/>
    <x v="1"/>
  </r>
  <r>
    <x v="0"/>
    <x v="1"/>
    <n v="4759797.8899999997"/>
    <x v="2"/>
  </r>
  <r>
    <x v="1"/>
    <x v="2"/>
    <n v="4504430.8600000003"/>
    <x v="3"/>
  </r>
  <r>
    <x v="1"/>
    <x v="3"/>
    <n v="3546201"/>
    <x v="4"/>
  </r>
  <r>
    <x v="1"/>
    <x v="2"/>
    <n v="3195464.06"/>
    <x v="5"/>
  </r>
  <r>
    <x v="1"/>
    <x v="2"/>
    <n v="3136975.54"/>
    <x v="6"/>
  </r>
  <r>
    <x v="1"/>
    <x v="3"/>
    <n v="2843007.57"/>
    <x v="7"/>
  </r>
  <r>
    <x v="1"/>
    <x v="3"/>
    <n v="2175550"/>
    <x v="8"/>
  </r>
  <r>
    <x v="0"/>
    <x v="0"/>
    <n v="2105441.31"/>
    <x v="9"/>
  </r>
  <r>
    <x v="1"/>
    <x v="3"/>
    <n v="2020000"/>
    <x v="10"/>
  </r>
  <r>
    <x v="1"/>
    <x v="3"/>
    <n v="1843742.27"/>
    <x v="11"/>
  </r>
  <r>
    <x v="0"/>
    <x v="0"/>
    <n v="1800000"/>
    <x v="12"/>
  </r>
  <r>
    <x v="1"/>
    <x v="3"/>
    <n v="1627959.2"/>
    <x v="13"/>
  </r>
  <r>
    <x v="1"/>
    <x v="2"/>
    <n v="1619900.08"/>
    <x v="14"/>
  </r>
  <r>
    <x v="1"/>
    <x v="2"/>
    <n v="1533000"/>
    <x v="15"/>
  </r>
  <r>
    <x v="1"/>
    <x v="3"/>
    <n v="1480000"/>
    <x v="16"/>
  </r>
  <r>
    <x v="1"/>
    <x v="3"/>
    <n v="1425926"/>
    <x v="17"/>
  </r>
  <r>
    <x v="1"/>
    <x v="3"/>
    <n v="1368271.87"/>
    <x v="18"/>
  </r>
  <r>
    <x v="1"/>
    <x v="3"/>
    <n v="1364117.64"/>
    <x v="19"/>
  </r>
  <r>
    <x v="0"/>
    <x v="0"/>
    <n v="1325000"/>
    <x v="20"/>
  </r>
  <r>
    <x v="1"/>
    <x v="3"/>
    <n v="1305030"/>
    <x v="21"/>
  </r>
  <r>
    <x v="1"/>
    <x v="3"/>
    <n v="1223692.33"/>
    <x v="22"/>
  </r>
  <r>
    <x v="1"/>
    <x v="2"/>
    <n v="1188400"/>
    <x v="23"/>
  </r>
  <r>
    <x v="1"/>
    <x v="3"/>
    <n v="1173030.02"/>
    <x v="24"/>
  </r>
  <r>
    <x v="1"/>
    <x v="3"/>
    <n v="1139100"/>
    <x v="25"/>
  </r>
  <r>
    <x v="1"/>
    <x v="3"/>
    <n v="1067648.25"/>
    <x v="26"/>
  </r>
  <r>
    <x v="1"/>
    <x v="3"/>
    <n v="1017000"/>
    <x v="27"/>
  </r>
  <r>
    <x v="1"/>
    <x v="3"/>
    <n v="972307.54"/>
    <x v="28"/>
  </r>
  <r>
    <x v="1"/>
    <x v="3"/>
    <n v="970887.55"/>
    <x v="29"/>
  </r>
  <r>
    <x v="1"/>
    <x v="3"/>
    <n v="900000"/>
    <x v="30"/>
  </r>
  <r>
    <x v="0"/>
    <x v="0"/>
    <n v="874171.75"/>
    <x v="1"/>
  </r>
  <r>
    <x v="1"/>
    <x v="3"/>
    <n v="854999.98"/>
    <x v="31"/>
  </r>
  <r>
    <x v="1"/>
    <x v="3"/>
    <n v="825952"/>
    <x v="32"/>
  </r>
  <r>
    <x v="1"/>
    <x v="3"/>
    <n v="806639.92"/>
    <x v="33"/>
  </r>
  <r>
    <x v="1"/>
    <x v="3"/>
    <n v="753240.6"/>
    <x v="34"/>
  </r>
  <r>
    <x v="0"/>
    <x v="1"/>
    <n v="744955.6"/>
    <x v="35"/>
  </r>
  <r>
    <x v="0"/>
    <x v="0"/>
    <n v="742387"/>
    <x v="36"/>
  </r>
  <r>
    <x v="1"/>
    <x v="3"/>
    <n v="645230.79"/>
    <x v="30"/>
  </r>
  <r>
    <x v="1"/>
    <x v="2"/>
    <n v="642489.09"/>
    <x v="37"/>
  </r>
  <r>
    <x v="1"/>
    <x v="3"/>
    <n v="636874.99"/>
    <x v="38"/>
  </r>
  <r>
    <x v="1"/>
    <x v="3"/>
    <n v="600000"/>
    <x v="39"/>
  </r>
  <r>
    <x v="1"/>
    <x v="3"/>
    <n v="600000"/>
    <x v="40"/>
  </r>
  <r>
    <x v="1"/>
    <x v="3"/>
    <n v="547139.6"/>
    <x v="41"/>
  </r>
  <r>
    <x v="1"/>
    <x v="3"/>
    <n v="547078.44999999995"/>
    <x v="42"/>
  </r>
  <r>
    <x v="1"/>
    <x v="3"/>
    <n v="540198"/>
    <x v="43"/>
  </r>
  <r>
    <x v="1"/>
    <x v="3"/>
    <n v="535000"/>
    <x v="44"/>
  </r>
  <r>
    <x v="1"/>
    <x v="3"/>
    <n v="530000"/>
    <x v="45"/>
  </r>
  <r>
    <x v="0"/>
    <x v="1"/>
    <n v="514667.38"/>
    <x v="46"/>
  </r>
  <r>
    <x v="1"/>
    <x v="3"/>
    <n v="490861.71"/>
    <x v="17"/>
  </r>
  <r>
    <x v="1"/>
    <x v="3"/>
    <n v="479860.8"/>
    <x v="47"/>
  </r>
  <r>
    <x v="1"/>
    <x v="3"/>
    <n v="474398.35"/>
    <x v="16"/>
  </r>
  <r>
    <x v="1"/>
    <x v="3"/>
    <n v="465221.81"/>
    <x v="48"/>
  </r>
  <r>
    <x v="0"/>
    <x v="1"/>
    <n v="454628.72"/>
    <x v="46"/>
  </r>
  <r>
    <x v="1"/>
    <x v="3"/>
    <n v="441958.48"/>
    <x v="49"/>
  </r>
  <r>
    <x v="1"/>
    <x v="3"/>
    <n v="430000"/>
    <x v="50"/>
  </r>
  <r>
    <x v="1"/>
    <x v="3"/>
    <n v="415000"/>
    <x v="51"/>
  </r>
  <r>
    <x v="1"/>
    <x v="3"/>
    <n v="415000"/>
    <x v="52"/>
  </r>
  <r>
    <x v="1"/>
    <x v="3"/>
    <n v="406000"/>
    <x v="53"/>
  </r>
  <r>
    <x v="1"/>
    <x v="3"/>
    <n v="396044"/>
    <x v="54"/>
  </r>
  <r>
    <x v="1"/>
    <x v="3"/>
    <n v="375000"/>
    <x v="55"/>
  </r>
  <r>
    <x v="1"/>
    <x v="3"/>
    <n v="359638.48"/>
    <x v="56"/>
  </r>
  <r>
    <x v="1"/>
    <x v="3"/>
    <n v="348633"/>
    <x v="57"/>
  </r>
  <r>
    <x v="1"/>
    <x v="2"/>
    <n v="337040.19"/>
    <x v="58"/>
  </r>
  <r>
    <x v="1"/>
    <x v="3"/>
    <n v="333372.86"/>
    <x v="59"/>
  </r>
  <r>
    <x v="1"/>
    <x v="2"/>
    <n v="332219.93"/>
    <x v="60"/>
  </r>
  <r>
    <x v="1"/>
    <x v="3"/>
    <n v="329883.71999999997"/>
    <x v="61"/>
  </r>
  <r>
    <x v="1"/>
    <x v="3"/>
    <n v="324000"/>
    <x v="62"/>
  </r>
  <r>
    <x v="1"/>
    <x v="3"/>
    <n v="317000"/>
    <x v="63"/>
  </r>
  <r>
    <x v="1"/>
    <x v="3"/>
    <n v="300000"/>
    <x v="64"/>
  </r>
  <r>
    <x v="1"/>
    <x v="3"/>
    <n v="296454.8"/>
    <x v="65"/>
  </r>
  <r>
    <x v="1"/>
    <x v="3"/>
    <n v="292467.82"/>
    <x v="29"/>
  </r>
  <r>
    <x v="1"/>
    <x v="3"/>
    <n v="292306.36"/>
    <x v="66"/>
  </r>
  <r>
    <x v="1"/>
    <x v="3"/>
    <n v="291719.07"/>
    <x v="67"/>
  </r>
  <r>
    <x v="1"/>
    <x v="2"/>
    <n v="288748.40000000002"/>
    <x v="68"/>
  </r>
  <r>
    <x v="0"/>
    <x v="1"/>
    <n v="280436"/>
    <x v="69"/>
  </r>
  <r>
    <x v="1"/>
    <x v="3"/>
    <n v="274210.25"/>
    <x v="21"/>
  </r>
  <r>
    <x v="1"/>
    <x v="3"/>
    <n v="273700"/>
    <x v="70"/>
  </r>
  <r>
    <x v="1"/>
    <x v="3"/>
    <n v="273000"/>
    <x v="71"/>
  </r>
  <r>
    <x v="1"/>
    <x v="3"/>
    <n v="266854.8"/>
    <x v="72"/>
  </r>
  <r>
    <x v="0"/>
    <x v="0"/>
    <n v="265691.75"/>
    <x v="73"/>
  </r>
  <r>
    <x v="1"/>
    <x v="3"/>
    <n v="265000"/>
    <x v="74"/>
  </r>
  <r>
    <x v="1"/>
    <x v="3"/>
    <n v="255634.4"/>
    <x v="75"/>
  </r>
  <r>
    <x v="1"/>
    <x v="2"/>
    <n v="252243.61"/>
    <x v="23"/>
  </r>
  <r>
    <x v="1"/>
    <x v="3"/>
    <n v="251653.71"/>
    <x v="76"/>
  </r>
  <r>
    <x v="1"/>
    <x v="3"/>
    <n v="241944"/>
    <x v="77"/>
  </r>
  <r>
    <x v="1"/>
    <x v="3"/>
    <n v="238458.4"/>
    <x v="78"/>
  </r>
  <r>
    <x v="1"/>
    <x v="3"/>
    <n v="238000"/>
    <x v="79"/>
  </r>
  <r>
    <x v="0"/>
    <x v="0"/>
    <n v="237146.75"/>
    <x v="80"/>
  </r>
  <r>
    <x v="1"/>
    <x v="3"/>
    <n v="236915.20000000001"/>
    <x v="81"/>
  </r>
  <r>
    <x v="1"/>
    <x v="3"/>
    <n v="235392"/>
    <x v="82"/>
  </r>
  <r>
    <x v="1"/>
    <x v="3"/>
    <n v="225000"/>
    <x v="83"/>
  </r>
  <r>
    <x v="1"/>
    <x v="3"/>
    <n v="222470.53"/>
    <x v="84"/>
  </r>
  <r>
    <x v="1"/>
    <x v="3"/>
    <n v="221126.8"/>
    <x v="85"/>
  </r>
  <r>
    <x v="1"/>
    <x v="3"/>
    <n v="220000"/>
    <x v="86"/>
  </r>
  <r>
    <x v="1"/>
    <x v="3"/>
    <n v="219434.4"/>
    <x v="87"/>
  </r>
  <r>
    <x v="1"/>
    <x v="3"/>
    <n v="217379.95"/>
    <x v="16"/>
  </r>
  <r>
    <x v="1"/>
    <x v="3"/>
    <n v="215642"/>
    <x v="88"/>
  </r>
  <r>
    <x v="1"/>
    <x v="3"/>
    <n v="215000"/>
    <x v="89"/>
  </r>
  <r>
    <x v="1"/>
    <x v="3"/>
    <n v="213204.4"/>
    <x v="90"/>
  </r>
  <r>
    <x v="1"/>
    <x v="3"/>
    <n v="210475.14"/>
    <x v="91"/>
  </r>
  <r>
    <x v="1"/>
    <x v="3"/>
    <n v="210419"/>
    <x v="92"/>
  </r>
  <r>
    <x v="1"/>
    <x v="3"/>
    <n v="207000"/>
    <x v="93"/>
  </r>
  <r>
    <x v="1"/>
    <x v="2"/>
    <n v="206580.45"/>
    <x v="94"/>
  </r>
  <r>
    <x v="1"/>
    <x v="3"/>
    <n v="206533.33"/>
    <x v="25"/>
  </r>
  <r>
    <x v="1"/>
    <x v="3"/>
    <n v="205000"/>
    <x v="95"/>
  </r>
  <r>
    <x v="1"/>
    <x v="3"/>
    <n v="204176"/>
    <x v="96"/>
  </r>
  <r>
    <x v="1"/>
    <x v="3"/>
    <n v="203672.6"/>
    <x v="97"/>
  </r>
  <r>
    <x v="1"/>
    <x v="3"/>
    <n v="200000"/>
    <x v="98"/>
  </r>
  <r>
    <x v="1"/>
    <x v="3"/>
    <n v="200000"/>
    <x v="99"/>
  </r>
  <r>
    <x v="1"/>
    <x v="3"/>
    <n v="197190"/>
    <x v="100"/>
  </r>
  <r>
    <x v="1"/>
    <x v="3"/>
    <n v="197000"/>
    <x v="101"/>
  </r>
  <r>
    <x v="1"/>
    <x v="3"/>
    <n v="192911"/>
    <x v="102"/>
  </r>
  <r>
    <x v="1"/>
    <x v="3"/>
    <n v="191000"/>
    <x v="103"/>
  </r>
  <r>
    <x v="1"/>
    <x v="3"/>
    <n v="189509.02"/>
    <x v="104"/>
  </r>
  <r>
    <x v="1"/>
    <x v="3"/>
    <n v="187390"/>
    <x v="105"/>
  </r>
  <r>
    <x v="1"/>
    <x v="3"/>
    <n v="186029.5"/>
    <x v="106"/>
  </r>
  <r>
    <x v="1"/>
    <x v="3"/>
    <n v="184214.68"/>
    <x v="107"/>
  </r>
  <r>
    <x v="1"/>
    <x v="3"/>
    <n v="183233"/>
    <x v="10"/>
  </r>
  <r>
    <x v="1"/>
    <x v="3"/>
    <n v="181500"/>
    <x v="108"/>
  </r>
  <r>
    <x v="1"/>
    <x v="3"/>
    <n v="180000"/>
    <x v="109"/>
  </r>
  <r>
    <x v="1"/>
    <x v="3"/>
    <n v="177386.4"/>
    <x v="110"/>
  </r>
  <r>
    <x v="1"/>
    <x v="3"/>
    <n v="177374.19"/>
    <x v="111"/>
  </r>
  <r>
    <x v="1"/>
    <x v="3"/>
    <n v="175100"/>
    <x v="112"/>
  </r>
  <r>
    <x v="1"/>
    <x v="3"/>
    <n v="169048.06"/>
    <x v="24"/>
  </r>
  <r>
    <x v="1"/>
    <x v="3"/>
    <n v="168810.4"/>
    <x v="113"/>
  </r>
  <r>
    <x v="1"/>
    <x v="3"/>
    <n v="167230.39999999999"/>
    <x v="114"/>
  </r>
  <r>
    <x v="1"/>
    <x v="3"/>
    <n v="162676.57999999999"/>
    <x v="106"/>
  </r>
  <r>
    <x v="1"/>
    <x v="3"/>
    <n v="157710"/>
    <x v="115"/>
  </r>
  <r>
    <x v="0"/>
    <x v="0"/>
    <n v="156200"/>
    <x v="116"/>
  </r>
  <r>
    <x v="1"/>
    <x v="3"/>
    <n v="152407"/>
    <x v="8"/>
  </r>
  <r>
    <x v="1"/>
    <x v="3"/>
    <n v="150316"/>
    <x v="117"/>
  </r>
  <r>
    <x v="1"/>
    <x v="3"/>
    <n v="150000"/>
    <x v="118"/>
  </r>
  <r>
    <x v="0"/>
    <x v="0"/>
    <n v="150000"/>
    <x v="119"/>
  </r>
  <r>
    <x v="1"/>
    <x v="3"/>
    <n v="149508"/>
    <x v="120"/>
  </r>
  <r>
    <x v="1"/>
    <x v="3"/>
    <n v="149057.49"/>
    <x v="121"/>
  </r>
  <r>
    <x v="1"/>
    <x v="3"/>
    <n v="148394"/>
    <x v="122"/>
  </r>
  <r>
    <x v="1"/>
    <x v="3"/>
    <n v="146580"/>
    <x v="123"/>
  </r>
  <r>
    <x v="1"/>
    <x v="3"/>
    <n v="146070.39999999999"/>
    <x v="124"/>
  </r>
  <r>
    <x v="1"/>
    <x v="3"/>
    <n v="144738"/>
    <x v="125"/>
  </r>
  <r>
    <x v="1"/>
    <x v="3"/>
    <n v="144478"/>
    <x v="126"/>
  </r>
  <r>
    <x v="1"/>
    <x v="3"/>
    <n v="143347"/>
    <x v="127"/>
  </r>
  <r>
    <x v="1"/>
    <x v="3"/>
    <n v="142123.78"/>
    <x v="128"/>
  </r>
  <r>
    <x v="1"/>
    <x v="3"/>
    <n v="140525.20000000001"/>
    <x v="44"/>
  </r>
  <r>
    <x v="1"/>
    <x v="3"/>
    <n v="140316.44"/>
    <x v="129"/>
  </r>
  <r>
    <x v="1"/>
    <x v="3"/>
    <n v="140128.47"/>
    <x v="130"/>
  </r>
  <r>
    <x v="1"/>
    <x v="3"/>
    <n v="139635.20000000001"/>
    <x v="131"/>
  </r>
  <r>
    <x v="1"/>
    <x v="3"/>
    <n v="138804"/>
    <x v="132"/>
  </r>
  <r>
    <x v="1"/>
    <x v="3"/>
    <n v="138240"/>
    <x v="133"/>
  </r>
  <r>
    <x v="1"/>
    <x v="3"/>
    <n v="137000"/>
    <x v="134"/>
  </r>
  <r>
    <x v="1"/>
    <x v="3"/>
    <n v="135926.92000000001"/>
    <x v="59"/>
  </r>
  <r>
    <x v="1"/>
    <x v="3"/>
    <n v="134550"/>
    <x v="135"/>
  </r>
  <r>
    <x v="1"/>
    <x v="3"/>
    <n v="132040.6"/>
    <x v="136"/>
  </r>
  <r>
    <x v="1"/>
    <x v="3"/>
    <n v="130400"/>
    <x v="137"/>
  </r>
  <r>
    <x v="0"/>
    <x v="0"/>
    <n v="130305.31"/>
    <x v="138"/>
  </r>
  <r>
    <x v="1"/>
    <x v="3"/>
    <n v="130000"/>
    <x v="139"/>
  </r>
  <r>
    <x v="1"/>
    <x v="3"/>
    <n v="130000"/>
    <x v="140"/>
  </r>
  <r>
    <x v="1"/>
    <x v="3"/>
    <n v="130000"/>
    <x v="141"/>
  </r>
  <r>
    <x v="1"/>
    <x v="3"/>
    <n v="129557.27"/>
    <x v="142"/>
  </r>
  <r>
    <x v="1"/>
    <x v="3"/>
    <n v="129247"/>
    <x v="143"/>
  </r>
  <r>
    <x v="1"/>
    <x v="3"/>
    <n v="128387"/>
    <x v="144"/>
  </r>
  <r>
    <x v="1"/>
    <x v="3"/>
    <n v="124621.38"/>
    <x v="8"/>
  </r>
  <r>
    <x v="1"/>
    <x v="3"/>
    <n v="122869.71"/>
    <x v="145"/>
  </r>
  <r>
    <x v="1"/>
    <x v="3"/>
    <n v="122661.69"/>
    <x v="146"/>
  </r>
  <r>
    <x v="1"/>
    <x v="3"/>
    <n v="122000"/>
    <x v="147"/>
  </r>
  <r>
    <x v="1"/>
    <x v="3"/>
    <n v="120000"/>
    <x v="148"/>
  </r>
  <r>
    <x v="1"/>
    <x v="3"/>
    <n v="120000"/>
    <x v="149"/>
  </r>
  <r>
    <x v="1"/>
    <x v="3"/>
    <n v="119383.66"/>
    <x v="21"/>
  </r>
  <r>
    <x v="1"/>
    <x v="3"/>
    <n v="119311"/>
    <x v="150"/>
  </r>
  <r>
    <x v="1"/>
    <x v="3"/>
    <n v="118674.71"/>
    <x v="151"/>
  </r>
  <r>
    <x v="1"/>
    <x v="3"/>
    <n v="118650"/>
    <x v="152"/>
  </r>
  <r>
    <x v="1"/>
    <x v="3"/>
    <n v="112000"/>
    <x v="153"/>
  </r>
  <r>
    <x v="1"/>
    <x v="3"/>
    <n v="111200"/>
    <x v="154"/>
  </r>
  <r>
    <x v="1"/>
    <x v="3"/>
    <n v="110747"/>
    <x v="155"/>
  </r>
  <r>
    <x v="1"/>
    <x v="3"/>
    <n v="108739"/>
    <x v="156"/>
  </r>
  <r>
    <x v="1"/>
    <x v="3"/>
    <n v="104765.99"/>
    <x v="157"/>
  </r>
  <r>
    <x v="1"/>
    <x v="2"/>
    <n v="102871"/>
    <x v="158"/>
  </r>
  <r>
    <x v="1"/>
    <x v="3"/>
    <n v="100559.96"/>
    <x v="83"/>
  </r>
  <r>
    <x v="1"/>
    <x v="3"/>
    <n v="100227.45"/>
    <x v="159"/>
  </r>
  <r>
    <x v="1"/>
    <x v="3"/>
    <n v="100000"/>
    <x v="160"/>
  </r>
  <r>
    <x v="1"/>
    <x v="3"/>
    <n v="99900"/>
    <x v="161"/>
  </r>
  <r>
    <x v="1"/>
    <x v="3"/>
    <n v="99000"/>
    <x v="162"/>
  </r>
  <r>
    <x v="1"/>
    <x v="3"/>
    <n v="98070"/>
    <x v="163"/>
  </r>
  <r>
    <x v="1"/>
    <x v="3"/>
    <n v="95000"/>
    <x v="164"/>
  </r>
  <r>
    <x v="0"/>
    <x v="0"/>
    <n v="95000"/>
    <x v="165"/>
  </r>
  <r>
    <x v="1"/>
    <x v="3"/>
    <n v="93926.399999999994"/>
    <x v="166"/>
  </r>
  <r>
    <x v="1"/>
    <x v="3"/>
    <n v="92610"/>
    <x v="167"/>
  </r>
  <r>
    <x v="1"/>
    <x v="3"/>
    <n v="92000"/>
    <x v="168"/>
  </r>
  <r>
    <x v="1"/>
    <x v="3"/>
    <n v="91737.16"/>
    <x v="21"/>
  </r>
  <r>
    <x v="1"/>
    <x v="3"/>
    <n v="91531.87"/>
    <x v="169"/>
  </r>
  <r>
    <x v="1"/>
    <x v="3"/>
    <n v="91061.73"/>
    <x v="170"/>
  </r>
  <r>
    <x v="1"/>
    <x v="3"/>
    <n v="90907.6"/>
    <x v="171"/>
  </r>
  <r>
    <x v="1"/>
    <x v="3"/>
    <n v="90000"/>
    <x v="172"/>
  </r>
  <r>
    <x v="1"/>
    <x v="3"/>
    <n v="90000"/>
    <x v="173"/>
  </r>
  <r>
    <x v="1"/>
    <x v="3"/>
    <n v="90000"/>
    <x v="174"/>
  </r>
  <r>
    <x v="1"/>
    <x v="3"/>
    <n v="90000"/>
    <x v="175"/>
  </r>
  <r>
    <x v="1"/>
    <x v="3"/>
    <n v="90000"/>
    <x v="176"/>
  </r>
  <r>
    <x v="1"/>
    <x v="3"/>
    <n v="88400"/>
    <x v="177"/>
  </r>
  <r>
    <x v="1"/>
    <x v="3"/>
    <n v="85260"/>
    <x v="178"/>
  </r>
  <r>
    <x v="1"/>
    <x v="3"/>
    <n v="85000"/>
    <x v="179"/>
  </r>
  <r>
    <x v="1"/>
    <x v="3"/>
    <n v="85000"/>
    <x v="180"/>
  </r>
  <r>
    <x v="1"/>
    <x v="3"/>
    <n v="83067.839999999997"/>
    <x v="169"/>
  </r>
  <r>
    <x v="1"/>
    <x v="3"/>
    <n v="83006.399999999994"/>
    <x v="181"/>
  </r>
  <r>
    <x v="0"/>
    <x v="0"/>
    <n v="81448.28"/>
    <x v="0"/>
  </r>
  <r>
    <x v="1"/>
    <x v="3"/>
    <n v="80344"/>
    <x v="182"/>
  </r>
  <r>
    <x v="1"/>
    <x v="3"/>
    <n v="80000"/>
    <x v="183"/>
  </r>
  <r>
    <x v="1"/>
    <x v="3"/>
    <n v="80000"/>
    <x v="184"/>
  </r>
  <r>
    <x v="1"/>
    <x v="3"/>
    <n v="80000"/>
    <x v="185"/>
  </r>
  <r>
    <x v="1"/>
    <x v="3"/>
    <n v="80000"/>
    <x v="186"/>
  </r>
  <r>
    <x v="1"/>
    <x v="3"/>
    <n v="80000"/>
    <x v="187"/>
  </r>
  <r>
    <x v="0"/>
    <x v="0"/>
    <n v="80000"/>
    <x v="188"/>
  </r>
  <r>
    <x v="1"/>
    <x v="3"/>
    <n v="79190.559999999998"/>
    <x v="55"/>
  </r>
  <r>
    <x v="1"/>
    <x v="3"/>
    <n v="79095.199999999997"/>
    <x v="189"/>
  </r>
  <r>
    <x v="1"/>
    <x v="2"/>
    <n v="78100"/>
    <x v="190"/>
  </r>
  <r>
    <x v="1"/>
    <x v="3"/>
    <n v="78089.63"/>
    <x v="22"/>
  </r>
  <r>
    <x v="1"/>
    <x v="3"/>
    <n v="77647.97"/>
    <x v="191"/>
  </r>
  <r>
    <x v="1"/>
    <x v="2"/>
    <n v="77056"/>
    <x v="192"/>
  </r>
  <r>
    <x v="1"/>
    <x v="3"/>
    <n v="76821"/>
    <x v="193"/>
  </r>
  <r>
    <x v="1"/>
    <x v="3"/>
    <n v="76708.800000000003"/>
    <x v="194"/>
  </r>
  <r>
    <x v="1"/>
    <x v="3"/>
    <n v="76605.929999999993"/>
    <x v="11"/>
  </r>
  <r>
    <x v="1"/>
    <x v="3"/>
    <n v="76230"/>
    <x v="195"/>
  </r>
  <r>
    <x v="1"/>
    <x v="3"/>
    <n v="76080"/>
    <x v="196"/>
  </r>
  <r>
    <x v="1"/>
    <x v="3"/>
    <n v="76020"/>
    <x v="197"/>
  </r>
  <r>
    <x v="1"/>
    <x v="3"/>
    <n v="75945.95"/>
    <x v="125"/>
  </r>
  <r>
    <x v="1"/>
    <x v="3"/>
    <n v="75180"/>
    <x v="198"/>
  </r>
  <r>
    <x v="1"/>
    <x v="3"/>
    <n v="75000"/>
    <x v="199"/>
  </r>
  <r>
    <x v="1"/>
    <x v="2"/>
    <n v="75000"/>
    <x v="200"/>
  </r>
  <r>
    <x v="1"/>
    <x v="3"/>
    <n v="74922.87"/>
    <x v="21"/>
  </r>
  <r>
    <x v="1"/>
    <x v="3"/>
    <n v="74406.67"/>
    <x v="201"/>
  </r>
  <r>
    <x v="1"/>
    <x v="3"/>
    <n v="73784.42"/>
    <x v="29"/>
  </r>
  <r>
    <x v="1"/>
    <x v="3"/>
    <n v="73360"/>
    <x v="202"/>
  </r>
  <r>
    <x v="1"/>
    <x v="3"/>
    <n v="72000"/>
    <x v="203"/>
  </r>
  <r>
    <x v="1"/>
    <x v="3"/>
    <n v="70486.8"/>
    <x v="19"/>
  </r>
  <r>
    <x v="1"/>
    <x v="3"/>
    <n v="70000"/>
    <x v="204"/>
  </r>
  <r>
    <x v="1"/>
    <x v="3"/>
    <n v="70000"/>
    <x v="205"/>
  </r>
  <r>
    <x v="1"/>
    <x v="3"/>
    <n v="70000"/>
    <x v="206"/>
  </r>
  <r>
    <x v="1"/>
    <x v="3"/>
    <n v="70000"/>
    <x v="207"/>
  </r>
  <r>
    <x v="1"/>
    <x v="3"/>
    <n v="67588.78"/>
    <x v="28"/>
  </r>
  <r>
    <x v="1"/>
    <x v="3"/>
    <n v="66000"/>
    <x v="208"/>
  </r>
  <r>
    <x v="1"/>
    <x v="3"/>
    <n v="65000"/>
    <x v="209"/>
  </r>
  <r>
    <x v="1"/>
    <x v="3"/>
    <n v="65000"/>
    <x v="210"/>
  </r>
  <r>
    <x v="1"/>
    <x v="3"/>
    <n v="64896.24"/>
    <x v="211"/>
  </r>
  <r>
    <x v="1"/>
    <x v="3"/>
    <n v="64274"/>
    <x v="212"/>
  </r>
  <r>
    <x v="1"/>
    <x v="3"/>
    <n v="63808.22"/>
    <x v="213"/>
  </r>
  <r>
    <x v="1"/>
    <x v="3"/>
    <n v="63624"/>
    <x v="214"/>
  </r>
  <r>
    <x v="1"/>
    <x v="3"/>
    <n v="63318.87"/>
    <x v="215"/>
  </r>
  <r>
    <x v="1"/>
    <x v="3"/>
    <n v="63210"/>
    <x v="216"/>
  </r>
  <r>
    <x v="1"/>
    <x v="3"/>
    <n v="63081.9"/>
    <x v="217"/>
  </r>
  <r>
    <x v="1"/>
    <x v="2"/>
    <n v="63000"/>
    <x v="218"/>
  </r>
  <r>
    <x v="1"/>
    <x v="3"/>
    <n v="62749.599999999999"/>
    <x v="219"/>
  </r>
  <r>
    <x v="1"/>
    <x v="3"/>
    <n v="62702.84"/>
    <x v="21"/>
  </r>
  <r>
    <x v="1"/>
    <x v="3"/>
    <n v="62500"/>
    <x v="220"/>
  </r>
  <r>
    <x v="1"/>
    <x v="3"/>
    <n v="61740"/>
    <x v="221"/>
  </r>
  <r>
    <x v="1"/>
    <x v="3"/>
    <n v="61110"/>
    <x v="222"/>
  </r>
  <r>
    <x v="1"/>
    <x v="3"/>
    <n v="60840.800000000003"/>
    <x v="223"/>
  </r>
  <r>
    <x v="1"/>
    <x v="3"/>
    <n v="60642.400000000001"/>
    <x v="224"/>
  </r>
  <r>
    <x v="1"/>
    <x v="3"/>
    <n v="60600"/>
    <x v="225"/>
  </r>
  <r>
    <x v="1"/>
    <x v="3"/>
    <n v="60207.199999999997"/>
    <x v="226"/>
  </r>
  <r>
    <x v="1"/>
    <x v="3"/>
    <n v="60000"/>
    <x v="227"/>
  </r>
  <r>
    <x v="1"/>
    <x v="3"/>
    <n v="60000"/>
    <x v="228"/>
  </r>
  <r>
    <x v="1"/>
    <x v="3"/>
    <n v="60000"/>
    <x v="229"/>
  </r>
  <r>
    <x v="1"/>
    <x v="3"/>
    <n v="60000"/>
    <x v="230"/>
  </r>
  <r>
    <x v="1"/>
    <x v="3"/>
    <n v="60000"/>
    <x v="231"/>
  </r>
  <r>
    <x v="1"/>
    <x v="3"/>
    <n v="59256"/>
    <x v="232"/>
  </r>
  <r>
    <x v="0"/>
    <x v="0"/>
    <n v="58433.27"/>
    <x v="233"/>
  </r>
  <r>
    <x v="1"/>
    <x v="3"/>
    <n v="58349.96"/>
    <x v="234"/>
  </r>
  <r>
    <x v="0"/>
    <x v="0"/>
    <n v="58000"/>
    <x v="235"/>
  </r>
  <r>
    <x v="1"/>
    <x v="3"/>
    <n v="57960"/>
    <x v="236"/>
  </r>
  <r>
    <x v="1"/>
    <x v="3"/>
    <n v="57000"/>
    <x v="237"/>
  </r>
  <r>
    <x v="1"/>
    <x v="3"/>
    <n v="57000"/>
    <x v="238"/>
  </r>
  <r>
    <x v="1"/>
    <x v="3"/>
    <n v="56000"/>
    <x v="239"/>
  </r>
  <r>
    <x v="1"/>
    <x v="3"/>
    <n v="55735.56"/>
    <x v="240"/>
  </r>
  <r>
    <x v="1"/>
    <x v="3"/>
    <n v="55440"/>
    <x v="241"/>
  </r>
  <r>
    <x v="1"/>
    <x v="3"/>
    <n v="55020"/>
    <x v="242"/>
  </r>
  <r>
    <x v="1"/>
    <x v="3"/>
    <n v="53924.43"/>
    <x v="243"/>
  </r>
  <r>
    <x v="1"/>
    <x v="3"/>
    <n v="53340"/>
    <x v="244"/>
  </r>
  <r>
    <x v="1"/>
    <x v="3"/>
    <n v="52928"/>
    <x v="53"/>
  </r>
  <r>
    <x v="1"/>
    <x v="3"/>
    <n v="52920"/>
    <x v="245"/>
  </r>
  <r>
    <x v="1"/>
    <x v="3"/>
    <n v="51590"/>
    <x v="246"/>
  </r>
  <r>
    <x v="1"/>
    <x v="3"/>
    <n v="51453.599999999999"/>
    <x v="247"/>
  </r>
  <r>
    <x v="1"/>
    <x v="3"/>
    <n v="51083.54"/>
    <x v="248"/>
  </r>
  <r>
    <x v="1"/>
    <x v="3"/>
    <n v="50703.199999999997"/>
    <x v="249"/>
  </r>
  <r>
    <x v="1"/>
    <x v="3"/>
    <n v="50500"/>
    <x v="250"/>
  </r>
  <r>
    <x v="1"/>
    <x v="3"/>
    <n v="50000"/>
    <x v="251"/>
  </r>
  <r>
    <x v="1"/>
    <x v="3"/>
    <n v="50000"/>
    <x v="252"/>
  </r>
  <r>
    <x v="1"/>
    <x v="3"/>
    <n v="50000"/>
    <x v="253"/>
  </r>
  <r>
    <x v="1"/>
    <x v="3"/>
    <n v="50000"/>
    <x v="254"/>
  </r>
  <r>
    <x v="0"/>
    <x v="0"/>
    <n v="50000"/>
    <x v="255"/>
  </r>
  <r>
    <x v="1"/>
    <x v="3"/>
    <n v="49872.53"/>
    <x v="256"/>
  </r>
  <r>
    <x v="1"/>
    <x v="3"/>
    <n v="49864.02"/>
    <x v="257"/>
  </r>
  <r>
    <x v="1"/>
    <x v="3"/>
    <n v="49687.51"/>
    <x v="258"/>
  </r>
  <r>
    <x v="1"/>
    <x v="3"/>
    <n v="49135.05"/>
    <x v="24"/>
  </r>
  <r>
    <x v="1"/>
    <x v="3"/>
    <n v="48300"/>
    <x v="259"/>
  </r>
  <r>
    <x v="1"/>
    <x v="3"/>
    <n v="47500"/>
    <x v="260"/>
  </r>
  <r>
    <x v="1"/>
    <x v="3"/>
    <n v="46830"/>
    <x v="261"/>
  </r>
  <r>
    <x v="1"/>
    <x v="3"/>
    <n v="46357.93"/>
    <x v="10"/>
  </r>
  <r>
    <x v="1"/>
    <x v="2"/>
    <n v="46064.54"/>
    <x v="23"/>
  </r>
  <r>
    <x v="1"/>
    <x v="2"/>
    <n v="45975.23"/>
    <x v="262"/>
  </r>
  <r>
    <x v="1"/>
    <x v="3"/>
    <n v="45960"/>
    <x v="263"/>
  </r>
  <r>
    <x v="1"/>
    <x v="3"/>
    <n v="45360"/>
    <x v="264"/>
  </r>
  <r>
    <x v="1"/>
    <x v="3"/>
    <n v="45000"/>
    <x v="265"/>
  </r>
  <r>
    <x v="1"/>
    <x v="3"/>
    <n v="44520"/>
    <x v="266"/>
  </r>
  <r>
    <x v="1"/>
    <x v="3"/>
    <n v="44075"/>
    <x v="267"/>
  </r>
  <r>
    <x v="1"/>
    <x v="3"/>
    <n v="44008.800000000003"/>
    <x v="268"/>
  </r>
  <r>
    <x v="1"/>
    <x v="3"/>
    <n v="42840"/>
    <x v="269"/>
  </r>
  <r>
    <x v="1"/>
    <x v="3"/>
    <n v="42550"/>
    <x v="270"/>
  </r>
  <r>
    <x v="1"/>
    <x v="1"/>
    <n v="42055.199999999997"/>
    <x v="271"/>
  </r>
  <r>
    <x v="1"/>
    <x v="3"/>
    <n v="42043.37"/>
    <x v="272"/>
  </r>
  <r>
    <x v="1"/>
    <x v="3"/>
    <n v="42000"/>
    <x v="273"/>
  </r>
  <r>
    <x v="1"/>
    <x v="3"/>
    <n v="41833.129999999997"/>
    <x v="274"/>
  </r>
  <r>
    <x v="1"/>
    <x v="3"/>
    <n v="41429.89"/>
    <x v="275"/>
  </r>
  <r>
    <x v="1"/>
    <x v="3"/>
    <n v="41140.58"/>
    <x v="276"/>
  </r>
  <r>
    <x v="1"/>
    <x v="3"/>
    <n v="41000"/>
    <x v="277"/>
  </r>
  <r>
    <x v="1"/>
    <x v="3"/>
    <n v="40585.03"/>
    <x v="278"/>
  </r>
  <r>
    <x v="1"/>
    <x v="3"/>
    <n v="40470.400000000001"/>
    <x v="279"/>
  </r>
  <r>
    <x v="1"/>
    <x v="3"/>
    <n v="40200"/>
    <x v="280"/>
  </r>
  <r>
    <x v="1"/>
    <x v="3"/>
    <n v="40110"/>
    <x v="281"/>
  </r>
  <r>
    <x v="1"/>
    <x v="3"/>
    <n v="40000"/>
    <x v="282"/>
  </r>
  <r>
    <x v="1"/>
    <x v="3"/>
    <n v="40000"/>
    <x v="283"/>
  </r>
  <r>
    <x v="1"/>
    <x v="3"/>
    <n v="40000"/>
    <x v="104"/>
  </r>
  <r>
    <x v="1"/>
    <x v="3"/>
    <n v="40000"/>
    <x v="284"/>
  </r>
  <r>
    <x v="1"/>
    <x v="3"/>
    <n v="40000"/>
    <x v="285"/>
  </r>
  <r>
    <x v="1"/>
    <x v="3"/>
    <n v="40000"/>
    <x v="275"/>
  </r>
  <r>
    <x v="1"/>
    <x v="3"/>
    <n v="40000"/>
    <x v="286"/>
  </r>
  <r>
    <x v="0"/>
    <x v="0"/>
    <n v="40000"/>
    <x v="287"/>
  </r>
  <r>
    <x v="1"/>
    <x v="3"/>
    <n v="39629.74"/>
    <x v="109"/>
  </r>
  <r>
    <x v="1"/>
    <x v="3"/>
    <n v="39463.79"/>
    <x v="191"/>
  </r>
  <r>
    <x v="1"/>
    <x v="3"/>
    <n v="39390.54"/>
    <x v="288"/>
  </r>
  <r>
    <x v="1"/>
    <x v="3"/>
    <n v="39346.29"/>
    <x v="265"/>
  </r>
  <r>
    <x v="1"/>
    <x v="3"/>
    <n v="39270"/>
    <x v="289"/>
  </r>
  <r>
    <x v="1"/>
    <x v="3"/>
    <n v="39003.85"/>
    <x v="22"/>
  </r>
  <r>
    <x v="1"/>
    <x v="3"/>
    <n v="38112.980000000003"/>
    <x v="290"/>
  </r>
  <r>
    <x v="1"/>
    <x v="3"/>
    <n v="38000"/>
    <x v="160"/>
  </r>
  <r>
    <x v="1"/>
    <x v="3"/>
    <n v="38000"/>
    <x v="291"/>
  </r>
  <r>
    <x v="1"/>
    <x v="3"/>
    <n v="37934.42"/>
    <x v="292"/>
  </r>
  <r>
    <x v="1"/>
    <x v="3"/>
    <n v="37800"/>
    <x v="293"/>
  </r>
  <r>
    <x v="1"/>
    <x v="3"/>
    <n v="37500"/>
    <x v="294"/>
  </r>
  <r>
    <x v="1"/>
    <x v="3"/>
    <n v="37500"/>
    <x v="295"/>
  </r>
  <r>
    <x v="1"/>
    <x v="2"/>
    <n v="37500"/>
    <x v="296"/>
  </r>
  <r>
    <x v="1"/>
    <x v="3"/>
    <n v="37380"/>
    <x v="297"/>
  </r>
  <r>
    <x v="1"/>
    <x v="3"/>
    <n v="37000"/>
    <x v="298"/>
  </r>
  <r>
    <x v="1"/>
    <x v="3"/>
    <n v="36900"/>
    <x v="299"/>
  </r>
  <r>
    <x v="0"/>
    <x v="0"/>
    <n v="36691.72"/>
    <x v="300"/>
  </r>
  <r>
    <x v="0"/>
    <x v="0"/>
    <n v="36298.54"/>
    <x v="301"/>
  </r>
  <r>
    <x v="1"/>
    <x v="3"/>
    <n v="36000"/>
    <x v="302"/>
  </r>
  <r>
    <x v="1"/>
    <x v="3"/>
    <n v="36000"/>
    <x v="303"/>
  </r>
  <r>
    <x v="1"/>
    <x v="4"/>
    <n v="35478.25"/>
    <x v="304"/>
  </r>
  <r>
    <x v="1"/>
    <x v="3"/>
    <n v="35053.5"/>
    <x v="305"/>
  </r>
  <r>
    <x v="1"/>
    <x v="3"/>
    <n v="35000"/>
    <x v="306"/>
  </r>
  <r>
    <x v="1"/>
    <x v="3"/>
    <n v="35000"/>
    <x v="307"/>
  </r>
  <r>
    <x v="1"/>
    <x v="3"/>
    <n v="35000"/>
    <x v="308"/>
  </r>
  <r>
    <x v="1"/>
    <x v="3"/>
    <n v="35000"/>
    <x v="309"/>
  </r>
  <r>
    <x v="1"/>
    <x v="3"/>
    <n v="35000"/>
    <x v="310"/>
  </r>
  <r>
    <x v="1"/>
    <x v="3"/>
    <n v="35000"/>
    <x v="311"/>
  </r>
  <r>
    <x v="1"/>
    <x v="3"/>
    <n v="35000"/>
    <x v="312"/>
  </r>
  <r>
    <x v="1"/>
    <x v="3"/>
    <n v="34650.129999999997"/>
    <x v="313"/>
  </r>
  <r>
    <x v="1"/>
    <x v="3"/>
    <n v="34521.800000000003"/>
    <x v="314"/>
  </r>
  <r>
    <x v="1"/>
    <x v="3"/>
    <n v="34310.400000000001"/>
    <x v="315"/>
  </r>
  <r>
    <x v="1"/>
    <x v="3"/>
    <n v="33716.28"/>
    <x v="316"/>
  </r>
  <r>
    <x v="1"/>
    <x v="3"/>
    <n v="33535.11"/>
    <x v="8"/>
  </r>
  <r>
    <x v="1"/>
    <x v="3"/>
    <n v="33107.199999999997"/>
    <x v="317"/>
  </r>
  <r>
    <x v="1"/>
    <x v="3"/>
    <n v="33000"/>
    <x v="318"/>
  </r>
  <r>
    <x v="1"/>
    <x v="3"/>
    <n v="33000"/>
    <x v="319"/>
  </r>
  <r>
    <x v="1"/>
    <x v="3"/>
    <n v="32908.120000000003"/>
    <x v="320"/>
  </r>
  <r>
    <x v="1"/>
    <x v="3"/>
    <n v="32760"/>
    <x v="321"/>
  </r>
  <r>
    <x v="1"/>
    <x v="2"/>
    <n v="32313.599999999999"/>
    <x v="322"/>
  </r>
  <r>
    <x v="1"/>
    <x v="3"/>
    <n v="31831.81"/>
    <x v="323"/>
  </r>
  <r>
    <x v="1"/>
    <x v="3"/>
    <n v="31676.720000000001"/>
    <x v="19"/>
  </r>
  <r>
    <x v="1"/>
    <x v="3"/>
    <n v="31638.83"/>
    <x v="121"/>
  </r>
  <r>
    <x v="1"/>
    <x v="3"/>
    <n v="31000"/>
    <x v="324"/>
  </r>
  <r>
    <x v="1"/>
    <x v="3"/>
    <n v="30024"/>
    <x v="325"/>
  </r>
  <r>
    <x v="1"/>
    <x v="3"/>
    <n v="30000"/>
    <x v="326"/>
  </r>
  <r>
    <x v="1"/>
    <x v="3"/>
    <n v="30000"/>
    <x v="327"/>
  </r>
  <r>
    <x v="1"/>
    <x v="3"/>
    <n v="30000"/>
    <x v="328"/>
  </r>
  <r>
    <x v="1"/>
    <x v="3"/>
    <n v="30000"/>
    <x v="329"/>
  </r>
  <r>
    <x v="1"/>
    <x v="3"/>
    <n v="30000"/>
    <x v="330"/>
  </r>
  <r>
    <x v="1"/>
    <x v="3"/>
    <n v="30000"/>
    <x v="331"/>
  </r>
  <r>
    <x v="1"/>
    <x v="3"/>
    <n v="30000"/>
    <x v="332"/>
  </r>
  <r>
    <x v="1"/>
    <x v="3"/>
    <n v="30000"/>
    <x v="333"/>
  </r>
  <r>
    <x v="1"/>
    <x v="3"/>
    <n v="30000"/>
    <x v="334"/>
  </r>
  <r>
    <x v="1"/>
    <x v="3"/>
    <n v="30000"/>
    <x v="335"/>
  </r>
  <r>
    <x v="1"/>
    <x v="3"/>
    <n v="30000"/>
    <x v="336"/>
  </r>
  <r>
    <x v="1"/>
    <x v="3"/>
    <n v="30000"/>
    <x v="337"/>
  </r>
  <r>
    <x v="1"/>
    <x v="3"/>
    <n v="29500"/>
    <x v="338"/>
  </r>
  <r>
    <x v="1"/>
    <x v="3"/>
    <n v="29190"/>
    <x v="339"/>
  </r>
  <r>
    <x v="1"/>
    <x v="3"/>
    <n v="28950"/>
    <x v="340"/>
  </r>
  <r>
    <x v="1"/>
    <x v="3"/>
    <n v="28000"/>
    <x v="341"/>
  </r>
  <r>
    <x v="1"/>
    <x v="3"/>
    <n v="28000"/>
    <x v="342"/>
  </r>
  <r>
    <x v="1"/>
    <x v="3"/>
    <n v="28000"/>
    <x v="343"/>
  </r>
  <r>
    <x v="1"/>
    <x v="3"/>
    <n v="28000"/>
    <x v="344"/>
  </r>
  <r>
    <x v="1"/>
    <x v="3"/>
    <n v="28000"/>
    <x v="345"/>
  </r>
  <r>
    <x v="1"/>
    <x v="3"/>
    <n v="27647.61"/>
    <x v="346"/>
  </r>
  <r>
    <x v="1"/>
    <x v="3"/>
    <n v="27630.9"/>
    <x v="347"/>
  </r>
  <r>
    <x v="1"/>
    <x v="3"/>
    <n v="27600"/>
    <x v="348"/>
  </r>
  <r>
    <x v="1"/>
    <x v="3"/>
    <n v="27090"/>
    <x v="349"/>
  </r>
  <r>
    <x v="1"/>
    <x v="3"/>
    <n v="27090"/>
    <x v="350"/>
  </r>
  <r>
    <x v="1"/>
    <x v="3"/>
    <n v="27018.81"/>
    <x v="240"/>
  </r>
  <r>
    <x v="1"/>
    <x v="3"/>
    <n v="27000"/>
    <x v="351"/>
  </r>
  <r>
    <x v="1"/>
    <x v="3"/>
    <n v="27000"/>
    <x v="352"/>
  </r>
  <r>
    <x v="1"/>
    <x v="3"/>
    <n v="26995.55"/>
    <x v="319"/>
  </r>
  <r>
    <x v="1"/>
    <x v="3"/>
    <n v="26616.87"/>
    <x v="353"/>
  </r>
  <r>
    <x v="1"/>
    <x v="3"/>
    <n v="26460"/>
    <x v="297"/>
  </r>
  <r>
    <x v="1"/>
    <x v="3"/>
    <n v="26410"/>
    <x v="354"/>
  </r>
  <r>
    <x v="1"/>
    <x v="3"/>
    <n v="26024"/>
    <x v="355"/>
  </r>
  <r>
    <x v="1"/>
    <x v="3"/>
    <n v="25271.71"/>
    <x v="356"/>
  </r>
  <r>
    <x v="1"/>
    <x v="4"/>
    <n v="25237.96"/>
    <x v="357"/>
  </r>
  <r>
    <x v="1"/>
    <x v="3"/>
    <n v="25000"/>
    <x v="358"/>
  </r>
  <r>
    <x v="1"/>
    <x v="3"/>
    <n v="25000"/>
    <x v="359"/>
  </r>
  <r>
    <x v="1"/>
    <x v="3"/>
    <n v="25000"/>
    <x v="129"/>
  </r>
  <r>
    <x v="1"/>
    <x v="3"/>
    <n v="25000"/>
    <x v="360"/>
  </r>
  <r>
    <x v="1"/>
    <x v="3"/>
    <n v="25000"/>
    <x v="361"/>
  </r>
  <r>
    <x v="1"/>
    <x v="3"/>
    <n v="25000"/>
    <x v="362"/>
  </r>
  <r>
    <x v="1"/>
    <x v="3"/>
    <n v="25000"/>
    <x v="363"/>
  </r>
  <r>
    <x v="1"/>
    <x v="3"/>
    <n v="25000"/>
    <x v="364"/>
  </r>
  <r>
    <x v="1"/>
    <x v="3"/>
    <n v="25000"/>
    <x v="365"/>
  </r>
  <r>
    <x v="1"/>
    <x v="3"/>
    <n v="25000"/>
    <x v="366"/>
  </r>
  <r>
    <x v="1"/>
    <x v="3"/>
    <n v="24909.78"/>
    <x v="364"/>
  </r>
  <r>
    <x v="1"/>
    <x v="3"/>
    <n v="24854.62"/>
    <x v="367"/>
  </r>
  <r>
    <x v="1"/>
    <x v="3"/>
    <n v="24370"/>
    <x v="368"/>
  </r>
  <r>
    <x v="1"/>
    <x v="3"/>
    <n v="24197.25"/>
    <x v="17"/>
  </r>
  <r>
    <x v="1"/>
    <x v="3"/>
    <n v="24000"/>
    <x v="369"/>
  </r>
  <r>
    <x v="1"/>
    <x v="3"/>
    <n v="24000"/>
    <x v="370"/>
  </r>
  <r>
    <x v="1"/>
    <x v="3"/>
    <n v="24000"/>
    <x v="371"/>
  </r>
  <r>
    <x v="0"/>
    <x v="1"/>
    <n v="23906"/>
    <x v="372"/>
  </r>
  <r>
    <x v="1"/>
    <x v="3"/>
    <n v="23546.14"/>
    <x v="373"/>
  </r>
  <r>
    <x v="1"/>
    <x v="3"/>
    <n v="23520"/>
    <x v="374"/>
  </r>
  <r>
    <x v="1"/>
    <x v="3"/>
    <n v="23515.22"/>
    <x v="375"/>
  </r>
  <r>
    <x v="1"/>
    <x v="3"/>
    <n v="23500"/>
    <x v="376"/>
  </r>
  <r>
    <x v="1"/>
    <x v="3"/>
    <n v="23200"/>
    <x v="377"/>
  </r>
  <r>
    <x v="1"/>
    <x v="3"/>
    <n v="23174"/>
    <x v="378"/>
  </r>
  <r>
    <x v="1"/>
    <x v="3"/>
    <n v="23000"/>
    <x v="379"/>
  </r>
  <r>
    <x v="1"/>
    <x v="3"/>
    <n v="23000"/>
    <x v="380"/>
  </r>
  <r>
    <x v="1"/>
    <x v="3"/>
    <n v="23000"/>
    <x v="381"/>
  </r>
  <r>
    <x v="1"/>
    <x v="3"/>
    <n v="23000"/>
    <x v="382"/>
  </r>
  <r>
    <x v="1"/>
    <x v="3"/>
    <n v="23000"/>
    <x v="383"/>
  </r>
  <r>
    <x v="1"/>
    <x v="3"/>
    <n v="23000"/>
    <x v="384"/>
  </r>
  <r>
    <x v="1"/>
    <x v="3"/>
    <n v="23000"/>
    <x v="385"/>
  </r>
  <r>
    <x v="1"/>
    <x v="3"/>
    <n v="23000"/>
    <x v="386"/>
  </r>
  <r>
    <x v="1"/>
    <x v="3"/>
    <n v="23000"/>
    <x v="387"/>
  </r>
  <r>
    <x v="1"/>
    <x v="3"/>
    <n v="22383.96"/>
    <x v="388"/>
  </r>
  <r>
    <x v="1"/>
    <x v="2"/>
    <n v="22250"/>
    <x v="389"/>
  </r>
  <r>
    <x v="1"/>
    <x v="2"/>
    <n v="22203.09"/>
    <x v="390"/>
  </r>
  <r>
    <x v="1"/>
    <x v="3"/>
    <n v="22000"/>
    <x v="391"/>
  </r>
  <r>
    <x v="1"/>
    <x v="3"/>
    <n v="22000"/>
    <x v="392"/>
  </r>
  <r>
    <x v="1"/>
    <x v="3"/>
    <n v="21748.87"/>
    <x v="393"/>
  </r>
  <r>
    <x v="1"/>
    <x v="3"/>
    <n v="21500"/>
    <x v="394"/>
  </r>
  <r>
    <x v="1"/>
    <x v="3"/>
    <n v="21500"/>
    <x v="395"/>
  </r>
  <r>
    <x v="1"/>
    <x v="3"/>
    <n v="21200"/>
    <x v="396"/>
  </r>
  <r>
    <x v="0"/>
    <x v="0"/>
    <n v="21141"/>
    <x v="397"/>
  </r>
  <r>
    <x v="1"/>
    <x v="3"/>
    <n v="21129.21"/>
    <x v="61"/>
  </r>
  <r>
    <x v="1"/>
    <x v="3"/>
    <n v="21100"/>
    <x v="398"/>
  </r>
  <r>
    <x v="1"/>
    <x v="3"/>
    <n v="21000"/>
    <x v="399"/>
  </r>
  <r>
    <x v="1"/>
    <x v="3"/>
    <n v="21000"/>
    <x v="400"/>
  </r>
  <r>
    <x v="1"/>
    <x v="3"/>
    <n v="21000"/>
    <x v="401"/>
  </r>
  <r>
    <x v="1"/>
    <x v="3"/>
    <n v="20926.14"/>
    <x v="402"/>
  </r>
  <r>
    <x v="1"/>
    <x v="2"/>
    <n v="20556"/>
    <x v="403"/>
  </r>
  <r>
    <x v="1"/>
    <x v="3"/>
    <n v="20500"/>
    <x v="321"/>
  </r>
  <r>
    <x v="1"/>
    <x v="3"/>
    <n v="20500"/>
    <x v="404"/>
  </r>
  <r>
    <x v="1"/>
    <x v="4"/>
    <n v="20257.52"/>
    <x v="405"/>
  </r>
  <r>
    <x v="1"/>
    <x v="3"/>
    <n v="20000"/>
    <x v="406"/>
  </r>
  <r>
    <x v="1"/>
    <x v="3"/>
    <n v="20000"/>
    <x v="407"/>
  </r>
  <r>
    <x v="1"/>
    <x v="3"/>
    <n v="20000"/>
    <x v="408"/>
  </r>
  <r>
    <x v="1"/>
    <x v="3"/>
    <n v="20000"/>
    <x v="409"/>
  </r>
  <r>
    <x v="1"/>
    <x v="3"/>
    <n v="20000"/>
    <x v="410"/>
  </r>
  <r>
    <x v="1"/>
    <x v="3"/>
    <n v="20000"/>
    <x v="411"/>
  </r>
  <r>
    <x v="1"/>
    <x v="3"/>
    <n v="20000"/>
    <x v="412"/>
  </r>
  <r>
    <x v="1"/>
    <x v="3"/>
    <n v="20000"/>
    <x v="413"/>
  </r>
  <r>
    <x v="1"/>
    <x v="3"/>
    <n v="20000"/>
    <x v="414"/>
  </r>
  <r>
    <x v="1"/>
    <x v="3"/>
    <n v="20000"/>
    <x v="415"/>
  </r>
  <r>
    <x v="1"/>
    <x v="3"/>
    <n v="20000"/>
    <x v="416"/>
  </r>
  <r>
    <x v="1"/>
    <x v="3"/>
    <n v="20000"/>
    <x v="417"/>
  </r>
  <r>
    <x v="1"/>
    <x v="3"/>
    <n v="20000"/>
    <x v="418"/>
  </r>
  <r>
    <x v="1"/>
    <x v="3"/>
    <n v="20000"/>
    <x v="419"/>
  </r>
  <r>
    <x v="1"/>
    <x v="3"/>
    <n v="20000"/>
    <x v="420"/>
  </r>
  <r>
    <x v="1"/>
    <x v="3"/>
    <n v="20000"/>
    <x v="421"/>
  </r>
  <r>
    <x v="1"/>
    <x v="3"/>
    <n v="20000"/>
    <x v="422"/>
  </r>
  <r>
    <x v="1"/>
    <x v="3"/>
    <n v="20000"/>
    <x v="423"/>
  </r>
  <r>
    <x v="1"/>
    <x v="3"/>
    <n v="20000"/>
    <x v="424"/>
  </r>
  <r>
    <x v="1"/>
    <x v="3"/>
    <n v="20000"/>
    <x v="425"/>
  </r>
  <r>
    <x v="1"/>
    <x v="3"/>
    <n v="20000"/>
    <x v="157"/>
  </r>
  <r>
    <x v="1"/>
    <x v="2"/>
    <n v="20000"/>
    <x v="426"/>
  </r>
  <r>
    <x v="1"/>
    <x v="2"/>
    <n v="20000"/>
    <x v="427"/>
  </r>
  <r>
    <x v="1"/>
    <x v="3"/>
    <n v="19755.189999999999"/>
    <x v="54"/>
  </r>
  <r>
    <x v="1"/>
    <x v="3"/>
    <n v="19740"/>
    <x v="428"/>
  </r>
  <r>
    <x v="1"/>
    <x v="2"/>
    <n v="19595.830000000002"/>
    <x v="429"/>
  </r>
  <r>
    <x v="1"/>
    <x v="3"/>
    <n v="19581.3"/>
    <x v="430"/>
  </r>
  <r>
    <x v="1"/>
    <x v="4"/>
    <n v="19538.75"/>
    <x v="431"/>
  </r>
  <r>
    <x v="1"/>
    <x v="3"/>
    <n v="19500"/>
    <x v="432"/>
  </r>
  <r>
    <x v="1"/>
    <x v="4"/>
    <n v="19500"/>
    <x v="433"/>
  </r>
  <r>
    <x v="1"/>
    <x v="3"/>
    <n v="19080"/>
    <x v="434"/>
  </r>
  <r>
    <x v="1"/>
    <x v="2"/>
    <n v="19020"/>
    <x v="435"/>
  </r>
  <r>
    <x v="1"/>
    <x v="3"/>
    <n v="18887.43"/>
    <x v="144"/>
  </r>
  <r>
    <x v="1"/>
    <x v="3"/>
    <n v="18738.330000000002"/>
    <x v="436"/>
  </r>
  <r>
    <x v="1"/>
    <x v="3"/>
    <n v="18690"/>
    <x v="437"/>
  </r>
  <r>
    <x v="0"/>
    <x v="0"/>
    <n v="18612.3"/>
    <x v="20"/>
  </r>
  <r>
    <x v="1"/>
    <x v="3"/>
    <n v="18502.990000000002"/>
    <x v="438"/>
  </r>
  <r>
    <x v="1"/>
    <x v="2"/>
    <n v="18500"/>
    <x v="439"/>
  </r>
  <r>
    <x v="1"/>
    <x v="3"/>
    <n v="18141.8"/>
    <x v="440"/>
  </r>
  <r>
    <x v="1"/>
    <x v="3"/>
    <n v="18004.419999999998"/>
    <x v="24"/>
  </r>
  <r>
    <x v="1"/>
    <x v="3"/>
    <n v="18000"/>
    <x v="441"/>
  </r>
  <r>
    <x v="1"/>
    <x v="3"/>
    <n v="18000"/>
    <x v="442"/>
  </r>
  <r>
    <x v="1"/>
    <x v="3"/>
    <n v="18000"/>
    <x v="443"/>
  </r>
  <r>
    <x v="1"/>
    <x v="3"/>
    <n v="18000"/>
    <x v="444"/>
  </r>
  <r>
    <x v="1"/>
    <x v="3"/>
    <n v="18000"/>
    <x v="445"/>
  </r>
  <r>
    <x v="1"/>
    <x v="3"/>
    <n v="18000"/>
    <x v="446"/>
  </r>
  <r>
    <x v="1"/>
    <x v="3"/>
    <n v="18000"/>
    <x v="447"/>
  </r>
  <r>
    <x v="1"/>
    <x v="3"/>
    <n v="18000"/>
    <x v="448"/>
  </r>
  <r>
    <x v="1"/>
    <x v="3"/>
    <n v="18000"/>
    <x v="449"/>
  </r>
  <r>
    <x v="1"/>
    <x v="3"/>
    <n v="18000"/>
    <x v="450"/>
  </r>
  <r>
    <x v="1"/>
    <x v="3"/>
    <n v="18000"/>
    <x v="451"/>
  </r>
  <r>
    <x v="1"/>
    <x v="2"/>
    <n v="18000"/>
    <x v="452"/>
  </r>
  <r>
    <x v="1"/>
    <x v="3"/>
    <n v="17415.28"/>
    <x v="210"/>
  </r>
  <r>
    <x v="1"/>
    <x v="3"/>
    <n v="17400"/>
    <x v="453"/>
  </r>
  <r>
    <x v="1"/>
    <x v="3"/>
    <n v="17000"/>
    <x v="454"/>
  </r>
  <r>
    <x v="1"/>
    <x v="3"/>
    <n v="17000"/>
    <x v="455"/>
  </r>
  <r>
    <x v="1"/>
    <x v="3"/>
    <n v="17000"/>
    <x v="456"/>
  </r>
  <r>
    <x v="1"/>
    <x v="3"/>
    <n v="16900"/>
    <x v="457"/>
  </r>
  <r>
    <x v="1"/>
    <x v="3"/>
    <n v="16829.060000000001"/>
    <x v="458"/>
  </r>
  <r>
    <x v="1"/>
    <x v="3"/>
    <n v="16590"/>
    <x v="459"/>
  </r>
  <r>
    <x v="1"/>
    <x v="3"/>
    <n v="16545.28"/>
    <x v="24"/>
  </r>
  <r>
    <x v="1"/>
    <x v="3"/>
    <n v="16507.810000000001"/>
    <x v="460"/>
  </r>
  <r>
    <x v="1"/>
    <x v="4"/>
    <n v="16482.39"/>
    <x v="461"/>
  </r>
  <r>
    <x v="1"/>
    <x v="3"/>
    <n v="16321.35"/>
    <x v="462"/>
  </r>
  <r>
    <x v="1"/>
    <x v="3"/>
    <n v="16000"/>
    <x v="463"/>
  </r>
  <r>
    <x v="1"/>
    <x v="3"/>
    <n v="16000"/>
    <x v="464"/>
  </r>
  <r>
    <x v="1"/>
    <x v="3"/>
    <n v="16000"/>
    <x v="465"/>
  </r>
  <r>
    <x v="1"/>
    <x v="3"/>
    <n v="15919.44"/>
    <x v="34"/>
  </r>
  <r>
    <x v="1"/>
    <x v="3"/>
    <n v="15807.83"/>
    <x v="466"/>
  </r>
  <r>
    <x v="1"/>
    <x v="3"/>
    <n v="15703.9"/>
    <x v="280"/>
  </r>
  <r>
    <x v="1"/>
    <x v="2"/>
    <n v="15669.2"/>
    <x v="467"/>
  </r>
  <r>
    <x v="1"/>
    <x v="1"/>
    <n v="15657.82"/>
    <x v="468"/>
  </r>
  <r>
    <x v="1"/>
    <x v="3"/>
    <n v="15446.63"/>
    <x v="469"/>
  </r>
  <r>
    <x v="1"/>
    <x v="3"/>
    <n v="15300"/>
    <x v="470"/>
  </r>
  <r>
    <x v="1"/>
    <x v="3"/>
    <n v="15103"/>
    <x v="471"/>
  </r>
  <r>
    <x v="1"/>
    <x v="2"/>
    <n v="15031.65"/>
    <x v="60"/>
  </r>
  <r>
    <x v="1"/>
    <x v="3"/>
    <n v="15000"/>
    <x v="472"/>
  </r>
  <r>
    <x v="1"/>
    <x v="3"/>
    <n v="15000"/>
    <x v="473"/>
  </r>
  <r>
    <x v="1"/>
    <x v="3"/>
    <n v="15000"/>
    <x v="474"/>
  </r>
  <r>
    <x v="1"/>
    <x v="3"/>
    <n v="15000"/>
    <x v="475"/>
  </r>
  <r>
    <x v="1"/>
    <x v="3"/>
    <n v="15000"/>
    <x v="476"/>
  </r>
  <r>
    <x v="1"/>
    <x v="3"/>
    <n v="15000"/>
    <x v="477"/>
  </r>
  <r>
    <x v="1"/>
    <x v="3"/>
    <n v="15000"/>
    <x v="478"/>
  </r>
  <r>
    <x v="1"/>
    <x v="3"/>
    <n v="15000"/>
    <x v="479"/>
  </r>
  <r>
    <x v="1"/>
    <x v="3"/>
    <n v="15000"/>
    <x v="480"/>
  </r>
  <r>
    <x v="1"/>
    <x v="3"/>
    <n v="15000"/>
    <x v="481"/>
  </r>
  <r>
    <x v="1"/>
    <x v="3"/>
    <n v="15000"/>
    <x v="482"/>
  </r>
  <r>
    <x v="1"/>
    <x v="3"/>
    <n v="15000"/>
    <x v="483"/>
  </r>
  <r>
    <x v="1"/>
    <x v="3"/>
    <n v="15000"/>
    <x v="484"/>
  </r>
  <r>
    <x v="1"/>
    <x v="3"/>
    <n v="15000"/>
    <x v="485"/>
  </r>
  <r>
    <x v="1"/>
    <x v="3"/>
    <n v="15000"/>
    <x v="486"/>
  </r>
  <r>
    <x v="1"/>
    <x v="3"/>
    <n v="15000"/>
    <x v="487"/>
  </r>
  <r>
    <x v="1"/>
    <x v="3"/>
    <n v="15000"/>
    <x v="488"/>
  </r>
  <r>
    <x v="1"/>
    <x v="3"/>
    <n v="15000"/>
    <x v="489"/>
  </r>
  <r>
    <x v="1"/>
    <x v="3"/>
    <n v="15000"/>
    <x v="490"/>
  </r>
  <r>
    <x v="1"/>
    <x v="3"/>
    <n v="15000"/>
    <x v="491"/>
  </r>
  <r>
    <x v="1"/>
    <x v="2"/>
    <n v="15000"/>
    <x v="492"/>
  </r>
  <r>
    <x v="0"/>
    <x v="5"/>
    <n v="14966.45"/>
    <x v="493"/>
  </r>
  <r>
    <x v="1"/>
    <x v="3"/>
    <n v="14861.45"/>
    <x v="61"/>
  </r>
  <r>
    <x v="1"/>
    <x v="3"/>
    <n v="14612.54"/>
    <x v="161"/>
  </r>
  <r>
    <x v="1"/>
    <x v="3"/>
    <n v="14452.37"/>
    <x v="400"/>
  </r>
  <r>
    <x v="1"/>
    <x v="3"/>
    <n v="14389.84"/>
    <x v="494"/>
  </r>
  <r>
    <x v="1"/>
    <x v="2"/>
    <n v="14264"/>
    <x v="495"/>
  </r>
  <r>
    <x v="1"/>
    <x v="2"/>
    <n v="14223.8"/>
    <x v="496"/>
  </r>
  <r>
    <x v="1"/>
    <x v="3"/>
    <n v="14000"/>
    <x v="497"/>
  </r>
  <r>
    <x v="1"/>
    <x v="3"/>
    <n v="14000"/>
    <x v="498"/>
  </r>
  <r>
    <x v="1"/>
    <x v="3"/>
    <n v="14000"/>
    <x v="499"/>
  </r>
  <r>
    <x v="1"/>
    <x v="3"/>
    <n v="14000"/>
    <x v="500"/>
  </r>
  <r>
    <x v="1"/>
    <x v="3"/>
    <n v="14000"/>
    <x v="501"/>
  </r>
  <r>
    <x v="1"/>
    <x v="3"/>
    <n v="14000"/>
    <x v="502"/>
  </r>
  <r>
    <x v="1"/>
    <x v="3"/>
    <n v="14000"/>
    <x v="503"/>
  </r>
  <r>
    <x v="1"/>
    <x v="2"/>
    <n v="14000"/>
    <x v="504"/>
  </r>
  <r>
    <x v="1"/>
    <x v="2"/>
    <n v="14000"/>
    <x v="505"/>
  </r>
  <r>
    <x v="1"/>
    <x v="3"/>
    <n v="13774.22"/>
    <x v="506"/>
  </r>
  <r>
    <x v="1"/>
    <x v="3"/>
    <n v="13721.98"/>
    <x v="507"/>
  </r>
  <r>
    <x v="1"/>
    <x v="3"/>
    <n v="13650"/>
    <x v="508"/>
  </r>
  <r>
    <x v="1"/>
    <x v="3"/>
    <n v="13650"/>
    <x v="509"/>
  </r>
  <r>
    <x v="1"/>
    <x v="3"/>
    <n v="13500"/>
    <x v="213"/>
  </r>
  <r>
    <x v="1"/>
    <x v="2"/>
    <n v="13297.9"/>
    <x v="510"/>
  </r>
  <r>
    <x v="1"/>
    <x v="3"/>
    <n v="13000"/>
    <x v="511"/>
  </r>
  <r>
    <x v="1"/>
    <x v="3"/>
    <n v="13000"/>
    <x v="512"/>
  </r>
  <r>
    <x v="1"/>
    <x v="3"/>
    <n v="13000"/>
    <x v="513"/>
  </r>
  <r>
    <x v="1"/>
    <x v="3"/>
    <n v="13000"/>
    <x v="514"/>
  </r>
  <r>
    <x v="1"/>
    <x v="3"/>
    <n v="13000"/>
    <x v="515"/>
  </r>
  <r>
    <x v="1"/>
    <x v="3"/>
    <n v="13000"/>
    <x v="516"/>
  </r>
  <r>
    <x v="1"/>
    <x v="3"/>
    <n v="13000"/>
    <x v="517"/>
  </r>
  <r>
    <x v="1"/>
    <x v="3"/>
    <n v="13000"/>
    <x v="518"/>
  </r>
  <r>
    <x v="1"/>
    <x v="3"/>
    <n v="13000"/>
    <x v="519"/>
  </r>
  <r>
    <x v="1"/>
    <x v="3"/>
    <n v="12959.59"/>
    <x v="520"/>
  </r>
  <r>
    <x v="1"/>
    <x v="3"/>
    <n v="12896.61"/>
    <x v="521"/>
  </r>
  <r>
    <x v="1"/>
    <x v="3"/>
    <n v="12850"/>
    <x v="522"/>
  </r>
  <r>
    <x v="1"/>
    <x v="3"/>
    <n v="12814.8"/>
    <x v="523"/>
  </r>
  <r>
    <x v="1"/>
    <x v="3"/>
    <n v="12704.77"/>
    <x v="524"/>
  </r>
  <r>
    <x v="1"/>
    <x v="2"/>
    <n v="12695.86"/>
    <x v="525"/>
  </r>
  <r>
    <x v="1"/>
    <x v="2"/>
    <n v="12672"/>
    <x v="526"/>
  </r>
  <r>
    <x v="1"/>
    <x v="3"/>
    <n v="12600"/>
    <x v="18"/>
  </r>
  <r>
    <x v="1"/>
    <x v="3"/>
    <n v="12500"/>
    <x v="527"/>
  </r>
  <r>
    <x v="1"/>
    <x v="3"/>
    <n v="12300"/>
    <x v="528"/>
  </r>
  <r>
    <x v="1"/>
    <x v="3"/>
    <n v="12293.92"/>
    <x v="529"/>
  </r>
  <r>
    <x v="1"/>
    <x v="2"/>
    <n v="12275.2"/>
    <x v="530"/>
  </r>
  <r>
    <x v="1"/>
    <x v="3"/>
    <n v="12180"/>
    <x v="531"/>
  </r>
  <r>
    <x v="1"/>
    <x v="3"/>
    <n v="12000"/>
    <x v="532"/>
  </r>
  <r>
    <x v="1"/>
    <x v="3"/>
    <n v="12000"/>
    <x v="533"/>
  </r>
  <r>
    <x v="1"/>
    <x v="3"/>
    <n v="12000"/>
    <x v="534"/>
  </r>
  <r>
    <x v="1"/>
    <x v="3"/>
    <n v="12000"/>
    <x v="535"/>
  </r>
  <r>
    <x v="1"/>
    <x v="3"/>
    <n v="12000"/>
    <x v="536"/>
  </r>
  <r>
    <x v="1"/>
    <x v="3"/>
    <n v="12000"/>
    <x v="537"/>
  </r>
  <r>
    <x v="1"/>
    <x v="3"/>
    <n v="12000"/>
    <x v="538"/>
  </r>
  <r>
    <x v="1"/>
    <x v="3"/>
    <n v="12000"/>
    <x v="539"/>
  </r>
  <r>
    <x v="1"/>
    <x v="3"/>
    <n v="12000"/>
    <x v="540"/>
  </r>
  <r>
    <x v="1"/>
    <x v="3"/>
    <n v="12000"/>
    <x v="462"/>
  </r>
  <r>
    <x v="1"/>
    <x v="3"/>
    <n v="12000"/>
    <x v="541"/>
  </r>
  <r>
    <x v="1"/>
    <x v="3"/>
    <n v="12000"/>
    <x v="542"/>
  </r>
  <r>
    <x v="1"/>
    <x v="3"/>
    <n v="12000"/>
    <x v="543"/>
  </r>
  <r>
    <x v="1"/>
    <x v="3"/>
    <n v="12000"/>
    <x v="544"/>
  </r>
  <r>
    <x v="1"/>
    <x v="3"/>
    <n v="12000"/>
    <x v="545"/>
  </r>
  <r>
    <x v="1"/>
    <x v="3"/>
    <n v="12000"/>
    <x v="546"/>
  </r>
  <r>
    <x v="1"/>
    <x v="3"/>
    <n v="12000"/>
    <x v="547"/>
  </r>
  <r>
    <x v="1"/>
    <x v="4"/>
    <n v="12000"/>
    <x v="548"/>
  </r>
  <r>
    <x v="1"/>
    <x v="3"/>
    <n v="11945.23"/>
    <x v="549"/>
  </r>
  <r>
    <x v="1"/>
    <x v="3"/>
    <n v="11845.9"/>
    <x v="550"/>
  </r>
  <r>
    <x v="0"/>
    <x v="0"/>
    <n v="11800"/>
    <x v="551"/>
  </r>
  <r>
    <x v="1"/>
    <x v="3"/>
    <n v="11703"/>
    <x v="552"/>
  </r>
  <r>
    <x v="1"/>
    <x v="3"/>
    <n v="11678.51"/>
    <x v="553"/>
  </r>
  <r>
    <x v="1"/>
    <x v="3"/>
    <n v="11662"/>
    <x v="554"/>
  </r>
  <r>
    <x v="1"/>
    <x v="2"/>
    <n v="11634"/>
    <x v="555"/>
  </r>
  <r>
    <x v="1"/>
    <x v="4"/>
    <n v="11592.54"/>
    <x v="556"/>
  </r>
  <r>
    <x v="1"/>
    <x v="3"/>
    <n v="11500"/>
    <x v="557"/>
  </r>
  <r>
    <x v="1"/>
    <x v="3"/>
    <n v="11493.94"/>
    <x v="558"/>
  </r>
  <r>
    <x v="1"/>
    <x v="3"/>
    <n v="11413.5"/>
    <x v="559"/>
  </r>
  <r>
    <x v="1"/>
    <x v="3"/>
    <n v="11340"/>
    <x v="560"/>
  </r>
  <r>
    <x v="1"/>
    <x v="3"/>
    <n v="11340"/>
    <x v="561"/>
  </r>
  <r>
    <x v="1"/>
    <x v="2"/>
    <n v="11264.4"/>
    <x v="562"/>
  </r>
  <r>
    <x v="0"/>
    <x v="0"/>
    <n v="11250"/>
    <x v="563"/>
  </r>
  <r>
    <x v="1"/>
    <x v="3"/>
    <n v="11100"/>
    <x v="564"/>
  </r>
  <r>
    <x v="1"/>
    <x v="3"/>
    <n v="11052.31"/>
    <x v="565"/>
  </r>
  <r>
    <x v="1"/>
    <x v="3"/>
    <n v="11000"/>
    <x v="566"/>
  </r>
  <r>
    <x v="1"/>
    <x v="3"/>
    <n v="11000"/>
    <x v="567"/>
  </r>
  <r>
    <x v="1"/>
    <x v="3"/>
    <n v="11000"/>
    <x v="568"/>
  </r>
  <r>
    <x v="1"/>
    <x v="3"/>
    <n v="11000"/>
    <x v="569"/>
  </r>
  <r>
    <x v="1"/>
    <x v="3"/>
    <n v="11000"/>
    <x v="570"/>
  </r>
  <r>
    <x v="1"/>
    <x v="3"/>
    <n v="11000"/>
    <x v="571"/>
  </r>
  <r>
    <x v="1"/>
    <x v="3"/>
    <n v="11000"/>
    <x v="572"/>
  </r>
  <r>
    <x v="1"/>
    <x v="3"/>
    <n v="11000"/>
    <x v="573"/>
  </r>
  <r>
    <x v="1"/>
    <x v="3"/>
    <n v="10990.56"/>
    <x v="574"/>
  </r>
  <r>
    <x v="1"/>
    <x v="3"/>
    <n v="10950"/>
    <x v="575"/>
  </r>
  <r>
    <x v="0"/>
    <x v="0"/>
    <n v="10941"/>
    <x v="301"/>
  </r>
  <r>
    <x v="1"/>
    <x v="3"/>
    <n v="10810"/>
    <x v="576"/>
  </r>
  <r>
    <x v="0"/>
    <x v="0"/>
    <n v="10561.93"/>
    <x v="0"/>
  </r>
  <r>
    <x v="1"/>
    <x v="3"/>
    <n v="10500"/>
    <x v="577"/>
  </r>
  <r>
    <x v="1"/>
    <x v="3"/>
    <n v="10481.4"/>
    <x v="578"/>
  </r>
  <r>
    <x v="1"/>
    <x v="3"/>
    <n v="10452.93"/>
    <x v="579"/>
  </r>
  <r>
    <x v="1"/>
    <x v="3"/>
    <n v="10400"/>
    <x v="580"/>
  </r>
  <r>
    <x v="1"/>
    <x v="3"/>
    <n v="10296.74"/>
    <x v="267"/>
  </r>
  <r>
    <x v="1"/>
    <x v="3"/>
    <n v="10283"/>
    <x v="581"/>
  </r>
  <r>
    <x v="1"/>
    <x v="3"/>
    <n v="10272"/>
    <x v="582"/>
  </r>
  <r>
    <x v="1"/>
    <x v="3"/>
    <n v="10220"/>
    <x v="583"/>
  </r>
  <r>
    <x v="1"/>
    <x v="3"/>
    <n v="10200"/>
    <x v="584"/>
  </r>
  <r>
    <x v="1"/>
    <x v="3"/>
    <n v="10200"/>
    <x v="585"/>
  </r>
  <r>
    <x v="1"/>
    <x v="3"/>
    <n v="10098"/>
    <x v="586"/>
  </r>
  <r>
    <x v="1"/>
    <x v="3"/>
    <n v="10041.52"/>
    <x v="587"/>
  </r>
  <r>
    <x v="1"/>
    <x v="3"/>
    <n v="10000"/>
    <x v="588"/>
  </r>
  <r>
    <x v="1"/>
    <x v="3"/>
    <n v="10000"/>
    <x v="589"/>
  </r>
  <r>
    <x v="1"/>
    <x v="3"/>
    <n v="10000"/>
    <x v="590"/>
  </r>
  <r>
    <x v="1"/>
    <x v="3"/>
    <n v="10000"/>
    <x v="591"/>
  </r>
  <r>
    <x v="1"/>
    <x v="3"/>
    <n v="10000"/>
    <x v="592"/>
  </r>
  <r>
    <x v="1"/>
    <x v="3"/>
    <n v="10000"/>
    <x v="593"/>
  </r>
  <r>
    <x v="1"/>
    <x v="3"/>
    <n v="10000"/>
    <x v="594"/>
  </r>
  <r>
    <x v="1"/>
    <x v="3"/>
    <n v="10000"/>
    <x v="595"/>
  </r>
  <r>
    <x v="1"/>
    <x v="3"/>
    <n v="10000"/>
    <x v="596"/>
  </r>
  <r>
    <x v="1"/>
    <x v="3"/>
    <n v="10000"/>
    <x v="597"/>
  </r>
  <r>
    <x v="1"/>
    <x v="3"/>
    <n v="10000"/>
    <x v="598"/>
  </r>
  <r>
    <x v="1"/>
    <x v="3"/>
    <n v="10000"/>
    <x v="599"/>
  </r>
  <r>
    <x v="1"/>
    <x v="3"/>
    <n v="10000"/>
    <x v="600"/>
  </r>
  <r>
    <x v="1"/>
    <x v="3"/>
    <n v="10000"/>
    <x v="601"/>
  </r>
  <r>
    <x v="1"/>
    <x v="3"/>
    <n v="10000"/>
    <x v="602"/>
  </r>
  <r>
    <x v="1"/>
    <x v="3"/>
    <n v="10000"/>
    <x v="603"/>
  </r>
  <r>
    <x v="1"/>
    <x v="3"/>
    <n v="10000"/>
    <x v="604"/>
  </r>
  <r>
    <x v="1"/>
    <x v="3"/>
    <n v="10000"/>
    <x v="605"/>
  </r>
  <r>
    <x v="1"/>
    <x v="3"/>
    <n v="10000"/>
    <x v="606"/>
  </r>
  <r>
    <x v="1"/>
    <x v="3"/>
    <n v="10000"/>
    <x v="607"/>
  </r>
  <r>
    <x v="1"/>
    <x v="3"/>
    <n v="10000"/>
    <x v="608"/>
  </r>
  <r>
    <x v="1"/>
    <x v="3"/>
    <n v="10000"/>
    <x v="609"/>
  </r>
  <r>
    <x v="1"/>
    <x v="3"/>
    <n v="10000"/>
    <x v="610"/>
  </r>
  <r>
    <x v="1"/>
    <x v="3"/>
    <n v="10000"/>
    <x v="611"/>
  </r>
  <r>
    <x v="1"/>
    <x v="3"/>
    <n v="10000"/>
    <x v="612"/>
  </r>
  <r>
    <x v="1"/>
    <x v="3"/>
    <n v="10000"/>
    <x v="613"/>
  </r>
  <r>
    <x v="1"/>
    <x v="3"/>
    <n v="10000"/>
    <x v="614"/>
  </r>
  <r>
    <x v="1"/>
    <x v="3"/>
    <n v="10000"/>
    <x v="615"/>
  </r>
  <r>
    <x v="1"/>
    <x v="3"/>
    <n v="10000"/>
    <x v="616"/>
  </r>
  <r>
    <x v="1"/>
    <x v="3"/>
    <n v="10000"/>
    <x v="617"/>
  </r>
  <r>
    <x v="1"/>
    <x v="3"/>
    <n v="10000"/>
    <x v="618"/>
  </r>
  <r>
    <x v="1"/>
    <x v="3"/>
    <n v="10000"/>
    <x v="619"/>
  </r>
  <r>
    <x v="1"/>
    <x v="3"/>
    <n v="10000"/>
    <x v="620"/>
  </r>
  <r>
    <x v="1"/>
    <x v="3"/>
    <n v="10000"/>
    <x v="621"/>
  </r>
  <r>
    <x v="1"/>
    <x v="3"/>
    <n v="10000"/>
    <x v="622"/>
  </r>
  <r>
    <x v="1"/>
    <x v="3"/>
    <n v="10000"/>
    <x v="623"/>
  </r>
  <r>
    <x v="1"/>
    <x v="3"/>
    <n v="10000"/>
    <x v="624"/>
  </r>
  <r>
    <x v="1"/>
    <x v="3"/>
    <n v="10000"/>
    <x v="625"/>
  </r>
  <r>
    <x v="1"/>
    <x v="3"/>
    <n v="10000"/>
    <x v="626"/>
  </r>
  <r>
    <x v="1"/>
    <x v="4"/>
    <n v="10000"/>
    <x v="627"/>
  </r>
  <r>
    <x v="1"/>
    <x v="4"/>
    <n v="10000"/>
    <x v="628"/>
  </r>
  <r>
    <x v="0"/>
    <x v="0"/>
    <n v="10000"/>
    <x v="629"/>
  </r>
  <r>
    <x v="1"/>
    <x v="3"/>
    <n v="9992"/>
    <x v="630"/>
  </r>
  <r>
    <x v="1"/>
    <x v="3"/>
    <n v="9900"/>
    <x v="631"/>
  </r>
  <r>
    <x v="1"/>
    <x v="3"/>
    <n v="9689.73"/>
    <x v="632"/>
  </r>
  <r>
    <x v="1"/>
    <x v="3"/>
    <n v="9684"/>
    <x v="229"/>
  </r>
  <r>
    <x v="1"/>
    <x v="3"/>
    <n v="9618.1200000000008"/>
    <x v="633"/>
  </r>
  <r>
    <x v="1"/>
    <x v="3"/>
    <n v="9500"/>
    <x v="634"/>
  </r>
  <r>
    <x v="1"/>
    <x v="3"/>
    <n v="9500"/>
    <x v="635"/>
  </r>
  <r>
    <x v="1"/>
    <x v="3"/>
    <n v="9500"/>
    <x v="636"/>
  </r>
  <r>
    <x v="1"/>
    <x v="2"/>
    <n v="9091.2000000000007"/>
    <x v="637"/>
  </r>
  <r>
    <x v="1"/>
    <x v="3"/>
    <n v="9023.43"/>
    <x v="93"/>
  </r>
  <r>
    <x v="1"/>
    <x v="3"/>
    <n v="9000"/>
    <x v="638"/>
  </r>
  <r>
    <x v="1"/>
    <x v="3"/>
    <n v="9000"/>
    <x v="639"/>
  </r>
  <r>
    <x v="1"/>
    <x v="3"/>
    <n v="9000"/>
    <x v="640"/>
  </r>
  <r>
    <x v="1"/>
    <x v="3"/>
    <n v="9000"/>
    <x v="641"/>
  </r>
  <r>
    <x v="1"/>
    <x v="3"/>
    <n v="9000"/>
    <x v="642"/>
  </r>
  <r>
    <x v="1"/>
    <x v="3"/>
    <n v="9000"/>
    <x v="643"/>
  </r>
  <r>
    <x v="1"/>
    <x v="3"/>
    <n v="9000"/>
    <x v="644"/>
  </r>
  <r>
    <x v="1"/>
    <x v="3"/>
    <n v="9000"/>
    <x v="645"/>
  </r>
  <r>
    <x v="1"/>
    <x v="3"/>
    <n v="9000"/>
    <x v="646"/>
  </r>
  <r>
    <x v="1"/>
    <x v="3"/>
    <n v="9000"/>
    <x v="647"/>
  </r>
  <r>
    <x v="1"/>
    <x v="3"/>
    <n v="9000"/>
    <x v="648"/>
  </r>
  <r>
    <x v="1"/>
    <x v="3"/>
    <n v="8951.5400000000009"/>
    <x v="649"/>
  </r>
  <r>
    <x v="1"/>
    <x v="3"/>
    <n v="8864.42"/>
    <x v="121"/>
  </r>
  <r>
    <x v="1"/>
    <x v="3"/>
    <n v="8864.42"/>
    <x v="74"/>
  </r>
  <r>
    <x v="1"/>
    <x v="3"/>
    <n v="8855.39"/>
    <x v="650"/>
  </r>
  <r>
    <x v="1"/>
    <x v="3"/>
    <n v="8810.09"/>
    <x v="651"/>
  </r>
  <r>
    <x v="1"/>
    <x v="2"/>
    <n v="8737.85"/>
    <x v="652"/>
  </r>
  <r>
    <x v="1"/>
    <x v="1"/>
    <n v="8575.06"/>
    <x v="653"/>
  </r>
  <r>
    <x v="1"/>
    <x v="4"/>
    <n v="8562"/>
    <x v="654"/>
  </r>
  <r>
    <x v="1"/>
    <x v="1"/>
    <n v="8546.7199999999993"/>
    <x v="653"/>
  </r>
  <r>
    <x v="1"/>
    <x v="3"/>
    <n v="8500"/>
    <x v="655"/>
  </r>
  <r>
    <x v="1"/>
    <x v="3"/>
    <n v="8450.65"/>
    <x v="381"/>
  </r>
  <r>
    <x v="1"/>
    <x v="3"/>
    <n v="8425.58"/>
    <x v="656"/>
  </r>
  <r>
    <x v="1"/>
    <x v="3"/>
    <n v="8400"/>
    <x v="27"/>
  </r>
  <r>
    <x v="1"/>
    <x v="3"/>
    <n v="8331.9500000000007"/>
    <x v="587"/>
  </r>
  <r>
    <x v="1"/>
    <x v="3"/>
    <n v="8278.68"/>
    <x v="52"/>
  </r>
  <r>
    <x v="1"/>
    <x v="3"/>
    <n v="8094.8"/>
    <x v="657"/>
  </r>
  <r>
    <x v="1"/>
    <x v="3"/>
    <n v="8000"/>
    <x v="658"/>
  </r>
  <r>
    <x v="1"/>
    <x v="3"/>
    <n v="8000"/>
    <x v="659"/>
  </r>
  <r>
    <x v="1"/>
    <x v="3"/>
    <n v="8000"/>
    <x v="660"/>
  </r>
  <r>
    <x v="1"/>
    <x v="3"/>
    <n v="8000"/>
    <x v="661"/>
  </r>
  <r>
    <x v="1"/>
    <x v="3"/>
    <n v="8000"/>
    <x v="662"/>
  </r>
  <r>
    <x v="1"/>
    <x v="3"/>
    <n v="8000"/>
    <x v="663"/>
  </r>
  <r>
    <x v="1"/>
    <x v="3"/>
    <n v="8000"/>
    <x v="664"/>
  </r>
  <r>
    <x v="1"/>
    <x v="3"/>
    <n v="8000"/>
    <x v="665"/>
  </r>
  <r>
    <x v="1"/>
    <x v="3"/>
    <n v="8000"/>
    <x v="666"/>
  </r>
  <r>
    <x v="1"/>
    <x v="3"/>
    <n v="8000"/>
    <x v="667"/>
  </r>
  <r>
    <x v="1"/>
    <x v="3"/>
    <n v="8000"/>
    <x v="668"/>
  </r>
  <r>
    <x v="1"/>
    <x v="3"/>
    <n v="8000"/>
    <x v="669"/>
  </r>
  <r>
    <x v="1"/>
    <x v="3"/>
    <n v="8000"/>
    <x v="373"/>
  </r>
  <r>
    <x v="1"/>
    <x v="3"/>
    <n v="8000"/>
    <x v="670"/>
  </r>
  <r>
    <x v="1"/>
    <x v="3"/>
    <n v="8000"/>
    <x v="671"/>
  </r>
  <r>
    <x v="1"/>
    <x v="3"/>
    <n v="8000"/>
    <x v="672"/>
  </r>
  <r>
    <x v="1"/>
    <x v="3"/>
    <n v="8000"/>
    <x v="673"/>
  </r>
  <r>
    <x v="1"/>
    <x v="3"/>
    <n v="8000"/>
    <x v="674"/>
  </r>
  <r>
    <x v="1"/>
    <x v="3"/>
    <n v="8000"/>
    <x v="675"/>
  </r>
  <r>
    <x v="1"/>
    <x v="3"/>
    <n v="8000"/>
    <x v="676"/>
  </r>
  <r>
    <x v="1"/>
    <x v="3"/>
    <n v="8000"/>
    <x v="677"/>
  </r>
  <r>
    <x v="1"/>
    <x v="3"/>
    <n v="8000"/>
    <x v="678"/>
  </r>
  <r>
    <x v="1"/>
    <x v="3"/>
    <n v="8000"/>
    <x v="679"/>
  </r>
  <r>
    <x v="1"/>
    <x v="3"/>
    <n v="8000"/>
    <x v="558"/>
  </r>
  <r>
    <x v="1"/>
    <x v="4"/>
    <n v="8000"/>
    <x v="680"/>
  </r>
  <r>
    <x v="1"/>
    <x v="4"/>
    <n v="8000"/>
    <x v="681"/>
  </r>
  <r>
    <x v="1"/>
    <x v="4"/>
    <n v="8000"/>
    <x v="682"/>
  </r>
  <r>
    <x v="1"/>
    <x v="4"/>
    <n v="8000"/>
    <x v="683"/>
  </r>
  <r>
    <x v="1"/>
    <x v="1"/>
    <n v="7847.13"/>
    <x v="684"/>
  </r>
  <r>
    <x v="1"/>
    <x v="3"/>
    <n v="7842.09"/>
    <x v="685"/>
  </r>
  <r>
    <x v="1"/>
    <x v="3"/>
    <n v="7826.55"/>
    <x v="686"/>
  </r>
  <r>
    <x v="1"/>
    <x v="3"/>
    <n v="7825.18"/>
    <x v="687"/>
  </r>
  <r>
    <x v="1"/>
    <x v="3"/>
    <n v="7800"/>
    <x v="112"/>
  </r>
  <r>
    <x v="1"/>
    <x v="2"/>
    <n v="7800"/>
    <x v="688"/>
  </r>
  <r>
    <x v="1"/>
    <x v="3"/>
    <n v="7770"/>
    <x v="689"/>
  </r>
  <r>
    <x v="1"/>
    <x v="3"/>
    <n v="7734.4"/>
    <x v="690"/>
  </r>
  <r>
    <x v="1"/>
    <x v="3"/>
    <n v="7543.03"/>
    <x v="691"/>
  </r>
  <r>
    <x v="1"/>
    <x v="3"/>
    <n v="7510.66"/>
    <x v="692"/>
  </r>
  <r>
    <x v="1"/>
    <x v="3"/>
    <n v="7500"/>
    <x v="693"/>
  </r>
  <r>
    <x v="1"/>
    <x v="3"/>
    <n v="7500"/>
    <x v="694"/>
  </r>
  <r>
    <x v="1"/>
    <x v="3"/>
    <n v="7500"/>
    <x v="695"/>
  </r>
  <r>
    <x v="1"/>
    <x v="3"/>
    <n v="7500"/>
    <x v="696"/>
  </r>
  <r>
    <x v="0"/>
    <x v="0"/>
    <n v="7500"/>
    <x v="697"/>
  </r>
  <r>
    <x v="1"/>
    <x v="3"/>
    <n v="7466.84"/>
    <x v="650"/>
  </r>
  <r>
    <x v="1"/>
    <x v="3"/>
    <n v="7462.65"/>
    <x v="698"/>
  </r>
  <r>
    <x v="1"/>
    <x v="3"/>
    <n v="7462.65"/>
    <x v="699"/>
  </r>
  <r>
    <x v="1"/>
    <x v="3"/>
    <n v="7462.65"/>
    <x v="700"/>
  </r>
  <r>
    <x v="1"/>
    <x v="3"/>
    <n v="7462.65"/>
    <x v="701"/>
  </r>
  <r>
    <x v="1"/>
    <x v="3"/>
    <n v="7405.12"/>
    <x v="267"/>
  </r>
  <r>
    <x v="1"/>
    <x v="3"/>
    <n v="7388.65"/>
    <x v="702"/>
  </r>
  <r>
    <x v="1"/>
    <x v="2"/>
    <n v="7350"/>
    <x v="703"/>
  </r>
  <r>
    <x v="0"/>
    <x v="0"/>
    <n v="7257.42"/>
    <x v="0"/>
  </r>
  <r>
    <x v="1"/>
    <x v="3"/>
    <n v="7163.65"/>
    <x v="704"/>
  </r>
  <r>
    <x v="1"/>
    <x v="3"/>
    <n v="7143.91"/>
    <x v="705"/>
  </r>
  <r>
    <x v="1"/>
    <x v="3"/>
    <n v="7136.01"/>
    <x v="706"/>
  </r>
  <r>
    <x v="1"/>
    <x v="3"/>
    <n v="7126"/>
    <x v="707"/>
  </r>
  <r>
    <x v="1"/>
    <x v="4"/>
    <n v="7049.09"/>
    <x v="708"/>
  </r>
  <r>
    <x v="1"/>
    <x v="3"/>
    <n v="7000"/>
    <x v="709"/>
  </r>
  <r>
    <x v="1"/>
    <x v="3"/>
    <n v="7000"/>
    <x v="710"/>
  </r>
  <r>
    <x v="1"/>
    <x v="3"/>
    <n v="7000"/>
    <x v="711"/>
  </r>
  <r>
    <x v="1"/>
    <x v="3"/>
    <n v="7000"/>
    <x v="712"/>
  </r>
  <r>
    <x v="1"/>
    <x v="3"/>
    <n v="7000"/>
    <x v="713"/>
  </r>
  <r>
    <x v="1"/>
    <x v="3"/>
    <n v="7000"/>
    <x v="714"/>
  </r>
  <r>
    <x v="1"/>
    <x v="3"/>
    <n v="7000"/>
    <x v="715"/>
  </r>
  <r>
    <x v="1"/>
    <x v="3"/>
    <n v="7000"/>
    <x v="716"/>
  </r>
  <r>
    <x v="1"/>
    <x v="3"/>
    <n v="7000"/>
    <x v="717"/>
  </r>
  <r>
    <x v="1"/>
    <x v="3"/>
    <n v="7000"/>
    <x v="718"/>
  </r>
  <r>
    <x v="1"/>
    <x v="3"/>
    <n v="7000"/>
    <x v="719"/>
  </r>
  <r>
    <x v="1"/>
    <x v="3"/>
    <n v="7000"/>
    <x v="720"/>
  </r>
  <r>
    <x v="1"/>
    <x v="3"/>
    <n v="7000"/>
    <x v="721"/>
  </r>
  <r>
    <x v="1"/>
    <x v="3"/>
    <n v="7000"/>
    <x v="722"/>
  </r>
  <r>
    <x v="1"/>
    <x v="3"/>
    <n v="7000"/>
    <x v="723"/>
  </r>
  <r>
    <x v="1"/>
    <x v="3"/>
    <n v="7000"/>
    <x v="724"/>
  </r>
  <r>
    <x v="1"/>
    <x v="3"/>
    <n v="7000"/>
    <x v="725"/>
  </r>
  <r>
    <x v="1"/>
    <x v="3"/>
    <n v="7000"/>
    <x v="726"/>
  </r>
  <r>
    <x v="1"/>
    <x v="3"/>
    <n v="6833.83"/>
    <x v="53"/>
  </r>
  <r>
    <x v="1"/>
    <x v="4"/>
    <n v="6833"/>
    <x v="727"/>
  </r>
  <r>
    <x v="1"/>
    <x v="3"/>
    <n v="6800"/>
    <x v="728"/>
  </r>
  <r>
    <x v="1"/>
    <x v="3"/>
    <n v="6794.17"/>
    <x v="18"/>
  </r>
  <r>
    <x v="1"/>
    <x v="1"/>
    <n v="6785.52"/>
    <x v="729"/>
  </r>
  <r>
    <x v="1"/>
    <x v="3"/>
    <n v="6660"/>
    <x v="730"/>
  </r>
  <r>
    <x v="1"/>
    <x v="3"/>
    <n v="6600"/>
    <x v="731"/>
  </r>
  <r>
    <x v="1"/>
    <x v="3"/>
    <n v="6600"/>
    <x v="732"/>
  </r>
  <r>
    <x v="1"/>
    <x v="3"/>
    <n v="6500"/>
    <x v="733"/>
  </r>
  <r>
    <x v="1"/>
    <x v="3"/>
    <n v="6500"/>
    <x v="734"/>
  </r>
  <r>
    <x v="1"/>
    <x v="3"/>
    <n v="6500"/>
    <x v="735"/>
  </r>
  <r>
    <x v="1"/>
    <x v="3"/>
    <n v="6500"/>
    <x v="736"/>
  </r>
  <r>
    <x v="1"/>
    <x v="3"/>
    <n v="6421.92"/>
    <x v="737"/>
  </r>
  <r>
    <x v="1"/>
    <x v="3"/>
    <n v="6370.48"/>
    <x v="107"/>
  </r>
  <r>
    <x v="1"/>
    <x v="2"/>
    <n v="6248.9"/>
    <x v="738"/>
  </r>
  <r>
    <x v="1"/>
    <x v="3"/>
    <n v="6246"/>
    <x v="739"/>
  </r>
  <r>
    <x v="1"/>
    <x v="3"/>
    <n v="6100.32"/>
    <x v="740"/>
  </r>
  <r>
    <x v="1"/>
    <x v="3"/>
    <n v="6000"/>
    <x v="741"/>
  </r>
  <r>
    <x v="1"/>
    <x v="3"/>
    <n v="6000"/>
    <x v="742"/>
  </r>
  <r>
    <x v="1"/>
    <x v="3"/>
    <n v="6000"/>
    <x v="743"/>
  </r>
  <r>
    <x v="1"/>
    <x v="3"/>
    <n v="6000"/>
    <x v="744"/>
  </r>
  <r>
    <x v="1"/>
    <x v="3"/>
    <n v="6000"/>
    <x v="745"/>
  </r>
  <r>
    <x v="1"/>
    <x v="3"/>
    <n v="6000"/>
    <x v="746"/>
  </r>
  <r>
    <x v="1"/>
    <x v="3"/>
    <n v="6000"/>
    <x v="747"/>
  </r>
  <r>
    <x v="1"/>
    <x v="3"/>
    <n v="6000"/>
    <x v="748"/>
  </r>
  <r>
    <x v="1"/>
    <x v="3"/>
    <n v="6000"/>
    <x v="749"/>
  </r>
  <r>
    <x v="1"/>
    <x v="3"/>
    <n v="6000"/>
    <x v="750"/>
  </r>
  <r>
    <x v="1"/>
    <x v="3"/>
    <n v="6000"/>
    <x v="751"/>
  </r>
  <r>
    <x v="1"/>
    <x v="3"/>
    <n v="6000"/>
    <x v="752"/>
  </r>
  <r>
    <x v="1"/>
    <x v="3"/>
    <n v="6000"/>
    <x v="753"/>
  </r>
  <r>
    <x v="1"/>
    <x v="3"/>
    <n v="6000"/>
    <x v="754"/>
  </r>
  <r>
    <x v="1"/>
    <x v="3"/>
    <n v="6000"/>
    <x v="755"/>
  </r>
  <r>
    <x v="1"/>
    <x v="3"/>
    <n v="6000"/>
    <x v="756"/>
  </r>
  <r>
    <x v="1"/>
    <x v="3"/>
    <n v="6000"/>
    <x v="757"/>
  </r>
  <r>
    <x v="1"/>
    <x v="3"/>
    <n v="6000"/>
    <x v="758"/>
  </r>
  <r>
    <x v="1"/>
    <x v="4"/>
    <n v="6000"/>
    <x v="759"/>
  </r>
  <r>
    <x v="1"/>
    <x v="4"/>
    <n v="6000"/>
    <x v="760"/>
  </r>
  <r>
    <x v="1"/>
    <x v="4"/>
    <n v="6000"/>
    <x v="761"/>
  </r>
  <r>
    <x v="1"/>
    <x v="4"/>
    <n v="6000"/>
    <x v="762"/>
  </r>
  <r>
    <x v="1"/>
    <x v="4"/>
    <n v="6000"/>
    <x v="763"/>
  </r>
  <r>
    <x v="1"/>
    <x v="1"/>
    <n v="6000"/>
    <x v="764"/>
  </r>
  <r>
    <x v="1"/>
    <x v="3"/>
    <n v="5908.31"/>
    <x v="765"/>
  </r>
  <r>
    <x v="1"/>
    <x v="4"/>
    <n v="5828.03"/>
    <x v="766"/>
  </r>
  <r>
    <x v="1"/>
    <x v="1"/>
    <n v="5796.76"/>
    <x v="684"/>
  </r>
  <r>
    <x v="1"/>
    <x v="3"/>
    <n v="5700"/>
    <x v="767"/>
  </r>
  <r>
    <x v="1"/>
    <x v="3"/>
    <n v="5645"/>
    <x v="768"/>
  </r>
  <r>
    <x v="1"/>
    <x v="3"/>
    <n v="5634.81"/>
    <x v="769"/>
  </r>
  <r>
    <x v="1"/>
    <x v="3"/>
    <n v="5628.07"/>
    <x v="770"/>
  </r>
  <r>
    <x v="1"/>
    <x v="3"/>
    <n v="5623.58"/>
    <x v="771"/>
  </r>
  <r>
    <x v="1"/>
    <x v="3"/>
    <n v="5623.58"/>
    <x v="772"/>
  </r>
  <r>
    <x v="0"/>
    <x v="0"/>
    <n v="5600"/>
    <x v="773"/>
  </r>
  <r>
    <x v="1"/>
    <x v="3"/>
    <n v="5577.62"/>
    <x v="234"/>
  </r>
  <r>
    <x v="1"/>
    <x v="3"/>
    <n v="5521.51"/>
    <x v="19"/>
  </r>
  <r>
    <x v="1"/>
    <x v="3"/>
    <n v="5500"/>
    <x v="774"/>
  </r>
  <r>
    <x v="1"/>
    <x v="3"/>
    <n v="5500"/>
    <x v="775"/>
  </r>
  <r>
    <x v="1"/>
    <x v="3"/>
    <n v="5500"/>
    <x v="776"/>
  </r>
  <r>
    <x v="1"/>
    <x v="3"/>
    <n v="5500"/>
    <x v="777"/>
  </r>
  <r>
    <x v="1"/>
    <x v="3"/>
    <n v="5500"/>
    <x v="778"/>
  </r>
  <r>
    <x v="1"/>
    <x v="3"/>
    <n v="5475"/>
    <x v="779"/>
  </r>
  <r>
    <x v="1"/>
    <x v="3"/>
    <n v="5450"/>
    <x v="780"/>
  </r>
  <r>
    <x v="1"/>
    <x v="3"/>
    <n v="5436"/>
    <x v="781"/>
  </r>
  <r>
    <x v="1"/>
    <x v="4"/>
    <n v="5434.12"/>
    <x v="782"/>
  </r>
  <r>
    <x v="1"/>
    <x v="3"/>
    <n v="5400"/>
    <x v="783"/>
  </r>
  <r>
    <x v="1"/>
    <x v="3"/>
    <n v="5330"/>
    <x v="784"/>
  </r>
  <r>
    <x v="1"/>
    <x v="3"/>
    <n v="5321.44"/>
    <x v="785"/>
  </r>
  <r>
    <x v="1"/>
    <x v="4"/>
    <n v="5311.8"/>
    <x v="786"/>
  </r>
  <r>
    <x v="1"/>
    <x v="3"/>
    <n v="5267.92"/>
    <x v="692"/>
  </r>
  <r>
    <x v="1"/>
    <x v="1"/>
    <n v="5255.01"/>
    <x v="787"/>
  </r>
  <r>
    <x v="1"/>
    <x v="3"/>
    <n v="5254.59"/>
    <x v="788"/>
  </r>
  <r>
    <x v="1"/>
    <x v="3"/>
    <n v="5208"/>
    <x v="789"/>
  </r>
  <r>
    <x v="1"/>
    <x v="3"/>
    <n v="5149.75"/>
    <x v="790"/>
  </r>
  <r>
    <x v="1"/>
    <x v="3"/>
    <n v="5122.79"/>
    <x v="791"/>
  </r>
  <r>
    <x v="1"/>
    <x v="3"/>
    <n v="5020.2299999999996"/>
    <x v="792"/>
  </r>
  <r>
    <x v="1"/>
    <x v="3"/>
    <n v="5016.1499999999996"/>
    <x v="793"/>
  </r>
  <r>
    <x v="1"/>
    <x v="3"/>
    <n v="5000"/>
    <x v="794"/>
  </r>
  <r>
    <x v="1"/>
    <x v="3"/>
    <n v="5000"/>
    <x v="795"/>
  </r>
  <r>
    <x v="1"/>
    <x v="3"/>
    <n v="5000"/>
    <x v="796"/>
  </r>
  <r>
    <x v="1"/>
    <x v="3"/>
    <n v="5000"/>
    <x v="797"/>
  </r>
  <r>
    <x v="1"/>
    <x v="3"/>
    <n v="5000"/>
    <x v="798"/>
  </r>
  <r>
    <x v="1"/>
    <x v="3"/>
    <n v="5000"/>
    <x v="799"/>
  </r>
  <r>
    <x v="1"/>
    <x v="3"/>
    <n v="5000"/>
    <x v="800"/>
  </r>
  <r>
    <x v="1"/>
    <x v="3"/>
    <n v="5000"/>
    <x v="801"/>
  </r>
  <r>
    <x v="1"/>
    <x v="3"/>
    <n v="5000"/>
    <x v="802"/>
  </r>
  <r>
    <x v="1"/>
    <x v="3"/>
    <n v="5000"/>
    <x v="803"/>
  </r>
  <r>
    <x v="1"/>
    <x v="3"/>
    <n v="5000"/>
    <x v="804"/>
  </r>
  <r>
    <x v="1"/>
    <x v="3"/>
    <n v="5000"/>
    <x v="805"/>
  </r>
  <r>
    <x v="1"/>
    <x v="3"/>
    <n v="5000"/>
    <x v="806"/>
  </r>
  <r>
    <x v="1"/>
    <x v="3"/>
    <n v="5000"/>
    <x v="807"/>
  </r>
  <r>
    <x v="1"/>
    <x v="3"/>
    <n v="5000"/>
    <x v="808"/>
  </r>
  <r>
    <x v="1"/>
    <x v="3"/>
    <n v="5000"/>
    <x v="809"/>
  </r>
  <r>
    <x v="1"/>
    <x v="3"/>
    <n v="5000"/>
    <x v="810"/>
  </r>
  <r>
    <x v="1"/>
    <x v="3"/>
    <n v="5000"/>
    <x v="811"/>
  </r>
  <r>
    <x v="1"/>
    <x v="3"/>
    <n v="5000"/>
    <x v="812"/>
  </r>
  <r>
    <x v="1"/>
    <x v="3"/>
    <n v="5000"/>
    <x v="813"/>
  </r>
  <r>
    <x v="1"/>
    <x v="3"/>
    <n v="5000"/>
    <x v="814"/>
  </r>
  <r>
    <x v="1"/>
    <x v="3"/>
    <n v="5000"/>
    <x v="815"/>
  </r>
  <r>
    <x v="1"/>
    <x v="3"/>
    <n v="5000"/>
    <x v="816"/>
  </r>
  <r>
    <x v="1"/>
    <x v="3"/>
    <n v="5000"/>
    <x v="817"/>
  </r>
  <r>
    <x v="1"/>
    <x v="3"/>
    <n v="5000"/>
    <x v="818"/>
  </r>
  <r>
    <x v="1"/>
    <x v="3"/>
    <n v="5000"/>
    <x v="819"/>
  </r>
  <r>
    <x v="1"/>
    <x v="3"/>
    <n v="5000"/>
    <x v="820"/>
  </r>
  <r>
    <x v="1"/>
    <x v="3"/>
    <n v="5000"/>
    <x v="821"/>
  </r>
  <r>
    <x v="1"/>
    <x v="3"/>
    <n v="5000"/>
    <x v="822"/>
  </r>
  <r>
    <x v="1"/>
    <x v="3"/>
    <n v="5000"/>
    <x v="823"/>
  </r>
  <r>
    <x v="1"/>
    <x v="3"/>
    <n v="5000"/>
    <x v="824"/>
  </r>
  <r>
    <x v="1"/>
    <x v="3"/>
    <n v="5000"/>
    <x v="825"/>
  </r>
  <r>
    <x v="1"/>
    <x v="3"/>
    <n v="5000"/>
    <x v="826"/>
  </r>
  <r>
    <x v="1"/>
    <x v="3"/>
    <n v="5000"/>
    <x v="827"/>
  </r>
  <r>
    <x v="1"/>
    <x v="3"/>
    <n v="5000"/>
    <x v="828"/>
  </r>
  <r>
    <x v="1"/>
    <x v="3"/>
    <n v="5000"/>
    <x v="829"/>
  </r>
  <r>
    <x v="1"/>
    <x v="3"/>
    <n v="5000"/>
    <x v="830"/>
  </r>
  <r>
    <x v="1"/>
    <x v="3"/>
    <n v="5000"/>
    <x v="831"/>
  </r>
  <r>
    <x v="1"/>
    <x v="3"/>
    <n v="5000"/>
    <x v="832"/>
  </r>
  <r>
    <x v="1"/>
    <x v="3"/>
    <n v="5000"/>
    <x v="833"/>
  </r>
  <r>
    <x v="1"/>
    <x v="3"/>
    <n v="5000"/>
    <x v="834"/>
  </r>
  <r>
    <x v="1"/>
    <x v="3"/>
    <n v="5000"/>
    <x v="835"/>
  </r>
  <r>
    <x v="1"/>
    <x v="3"/>
    <n v="5000"/>
    <x v="836"/>
  </r>
  <r>
    <x v="1"/>
    <x v="3"/>
    <n v="5000"/>
    <x v="837"/>
  </r>
  <r>
    <x v="1"/>
    <x v="3"/>
    <n v="5000"/>
    <x v="838"/>
  </r>
  <r>
    <x v="1"/>
    <x v="3"/>
    <n v="5000"/>
    <x v="839"/>
  </r>
  <r>
    <x v="1"/>
    <x v="3"/>
    <n v="5000"/>
    <x v="840"/>
  </r>
  <r>
    <x v="1"/>
    <x v="3"/>
    <n v="5000"/>
    <x v="841"/>
  </r>
  <r>
    <x v="1"/>
    <x v="3"/>
    <n v="5000"/>
    <x v="842"/>
  </r>
  <r>
    <x v="1"/>
    <x v="3"/>
    <n v="5000"/>
    <x v="843"/>
  </r>
  <r>
    <x v="1"/>
    <x v="3"/>
    <n v="5000"/>
    <x v="844"/>
  </r>
  <r>
    <x v="1"/>
    <x v="3"/>
    <n v="5000"/>
    <x v="845"/>
  </r>
  <r>
    <x v="1"/>
    <x v="3"/>
    <n v="5000"/>
    <x v="846"/>
  </r>
  <r>
    <x v="1"/>
    <x v="3"/>
    <n v="5000"/>
    <x v="847"/>
  </r>
  <r>
    <x v="1"/>
    <x v="3"/>
    <n v="5000"/>
    <x v="848"/>
  </r>
  <r>
    <x v="1"/>
    <x v="3"/>
    <n v="5000"/>
    <x v="849"/>
  </r>
  <r>
    <x v="1"/>
    <x v="3"/>
    <n v="5000"/>
    <x v="850"/>
  </r>
  <r>
    <x v="1"/>
    <x v="3"/>
    <n v="5000"/>
    <x v="851"/>
  </r>
  <r>
    <x v="1"/>
    <x v="3"/>
    <n v="5000"/>
    <x v="852"/>
  </r>
  <r>
    <x v="1"/>
    <x v="3"/>
    <n v="5000"/>
    <x v="853"/>
  </r>
  <r>
    <x v="1"/>
    <x v="3"/>
    <n v="5000"/>
    <x v="854"/>
  </r>
  <r>
    <x v="1"/>
    <x v="3"/>
    <n v="5000"/>
    <x v="855"/>
  </r>
  <r>
    <x v="1"/>
    <x v="3"/>
    <n v="5000"/>
    <x v="856"/>
  </r>
  <r>
    <x v="1"/>
    <x v="3"/>
    <n v="5000"/>
    <x v="857"/>
  </r>
  <r>
    <x v="1"/>
    <x v="3"/>
    <n v="5000"/>
    <x v="858"/>
  </r>
  <r>
    <x v="1"/>
    <x v="3"/>
    <n v="5000"/>
    <x v="859"/>
  </r>
  <r>
    <x v="1"/>
    <x v="3"/>
    <n v="5000"/>
    <x v="860"/>
  </r>
  <r>
    <x v="1"/>
    <x v="2"/>
    <n v="5000"/>
    <x v="861"/>
  </r>
  <r>
    <x v="1"/>
    <x v="1"/>
    <n v="5000"/>
    <x v="862"/>
  </r>
  <r>
    <x v="1"/>
    <x v="1"/>
    <n v="4936.2"/>
    <x v="684"/>
  </r>
  <r>
    <x v="1"/>
    <x v="3"/>
    <n v="4878.5600000000004"/>
    <x v="718"/>
  </r>
  <r>
    <x v="1"/>
    <x v="3"/>
    <n v="4861.72"/>
    <x v="863"/>
  </r>
  <r>
    <x v="1"/>
    <x v="3"/>
    <n v="4838.07"/>
    <x v="864"/>
  </r>
  <r>
    <x v="1"/>
    <x v="3"/>
    <n v="4831"/>
    <x v="865"/>
  </r>
  <r>
    <x v="1"/>
    <x v="3"/>
    <n v="4808.32"/>
    <x v="866"/>
  </r>
  <r>
    <x v="1"/>
    <x v="3"/>
    <n v="4807.51"/>
    <x v="867"/>
  </r>
  <r>
    <x v="1"/>
    <x v="3"/>
    <n v="4800"/>
    <x v="574"/>
  </r>
  <r>
    <x v="1"/>
    <x v="3"/>
    <n v="4769.46"/>
    <x v="868"/>
  </r>
  <r>
    <x v="1"/>
    <x v="4"/>
    <n v="4698.1000000000004"/>
    <x v="869"/>
  </r>
  <r>
    <x v="1"/>
    <x v="3"/>
    <n v="4646.08"/>
    <x v="870"/>
  </r>
  <r>
    <x v="1"/>
    <x v="4"/>
    <n v="4570.8599999999997"/>
    <x v="871"/>
  </r>
  <r>
    <x v="1"/>
    <x v="3"/>
    <n v="4500"/>
    <x v="872"/>
  </r>
  <r>
    <x v="1"/>
    <x v="3"/>
    <n v="4500"/>
    <x v="873"/>
  </r>
  <r>
    <x v="1"/>
    <x v="3"/>
    <n v="4500"/>
    <x v="874"/>
  </r>
  <r>
    <x v="1"/>
    <x v="3"/>
    <n v="4500"/>
    <x v="875"/>
  </r>
  <r>
    <x v="0"/>
    <x v="0"/>
    <n v="4500"/>
    <x v="876"/>
  </r>
  <r>
    <x v="1"/>
    <x v="3"/>
    <n v="4466.24"/>
    <x v="650"/>
  </r>
  <r>
    <x v="1"/>
    <x v="3"/>
    <n v="4452.71"/>
    <x v="877"/>
  </r>
  <r>
    <x v="1"/>
    <x v="4"/>
    <n v="4442.84"/>
    <x v="878"/>
  </r>
  <r>
    <x v="1"/>
    <x v="2"/>
    <n v="4425.26"/>
    <x v="879"/>
  </r>
  <r>
    <x v="1"/>
    <x v="3"/>
    <n v="4413.05"/>
    <x v="880"/>
  </r>
  <r>
    <x v="1"/>
    <x v="3"/>
    <n v="4400"/>
    <x v="881"/>
  </r>
  <r>
    <x v="1"/>
    <x v="2"/>
    <n v="4400"/>
    <x v="882"/>
  </r>
  <r>
    <x v="1"/>
    <x v="3"/>
    <n v="4377.29"/>
    <x v="883"/>
  </r>
  <r>
    <x v="1"/>
    <x v="3"/>
    <n v="4338.78"/>
    <x v="884"/>
  </r>
  <r>
    <x v="1"/>
    <x v="3"/>
    <n v="4338.76"/>
    <x v="885"/>
  </r>
  <r>
    <x v="1"/>
    <x v="2"/>
    <n v="4292.18"/>
    <x v="886"/>
  </r>
  <r>
    <x v="1"/>
    <x v="2"/>
    <n v="4228.8100000000004"/>
    <x v="887"/>
  </r>
  <r>
    <x v="1"/>
    <x v="1"/>
    <n v="4216.67"/>
    <x v="888"/>
  </r>
  <r>
    <x v="1"/>
    <x v="3"/>
    <n v="4200"/>
    <x v="889"/>
  </r>
  <r>
    <x v="1"/>
    <x v="3"/>
    <n v="4163.51"/>
    <x v="535"/>
  </r>
  <r>
    <x v="1"/>
    <x v="4"/>
    <n v="4130.12"/>
    <x v="890"/>
  </r>
  <r>
    <x v="1"/>
    <x v="3"/>
    <n v="4121.54"/>
    <x v="891"/>
  </r>
  <r>
    <x v="1"/>
    <x v="3"/>
    <n v="4111.0600000000004"/>
    <x v="154"/>
  </r>
  <r>
    <x v="1"/>
    <x v="3"/>
    <n v="4000"/>
    <x v="892"/>
  </r>
  <r>
    <x v="1"/>
    <x v="3"/>
    <n v="4000"/>
    <x v="893"/>
  </r>
  <r>
    <x v="1"/>
    <x v="3"/>
    <n v="4000"/>
    <x v="894"/>
  </r>
  <r>
    <x v="1"/>
    <x v="3"/>
    <n v="4000"/>
    <x v="895"/>
  </r>
  <r>
    <x v="1"/>
    <x v="3"/>
    <n v="4000"/>
    <x v="896"/>
  </r>
  <r>
    <x v="1"/>
    <x v="3"/>
    <n v="4000"/>
    <x v="897"/>
  </r>
  <r>
    <x v="1"/>
    <x v="3"/>
    <n v="4000"/>
    <x v="898"/>
  </r>
  <r>
    <x v="1"/>
    <x v="3"/>
    <n v="4000"/>
    <x v="899"/>
  </r>
  <r>
    <x v="1"/>
    <x v="3"/>
    <n v="4000"/>
    <x v="900"/>
  </r>
  <r>
    <x v="1"/>
    <x v="3"/>
    <n v="4000"/>
    <x v="901"/>
  </r>
  <r>
    <x v="1"/>
    <x v="3"/>
    <n v="4000"/>
    <x v="902"/>
  </r>
  <r>
    <x v="1"/>
    <x v="3"/>
    <n v="4000"/>
    <x v="903"/>
  </r>
  <r>
    <x v="1"/>
    <x v="3"/>
    <n v="4000"/>
    <x v="904"/>
  </r>
  <r>
    <x v="1"/>
    <x v="3"/>
    <n v="4000"/>
    <x v="905"/>
  </r>
  <r>
    <x v="1"/>
    <x v="3"/>
    <n v="4000"/>
    <x v="906"/>
  </r>
  <r>
    <x v="1"/>
    <x v="3"/>
    <n v="4000"/>
    <x v="907"/>
  </r>
  <r>
    <x v="1"/>
    <x v="3"/>
    <n v="4000"/>
    <x v="908"/>
  </r>
  <r>
    <x v="1"/>
    <x v="3"/>
    <n v="4000"/>
    <x v="909"/>
  </r>
  <r>
    <x v="1"/>
    <x v="3"/>
    <n v="4000"/>
    <x v="910"/>
  </r>
  <r>
    <x v="1"/>
    <x v="3"/>
    <n v="4000"/>
    <x v="911"/>
  </r>
  <r>
    <x v="1"/>
    <x v="3"/>
    <n v="4000"/>
    <x v="912"/>
  </r>
  <r>
    <x v="1"/>
    <x v="3"/>
    <n v="4000"/>
    <x v="692"/>
  </r>
  <r>
    <x v="1"/>
    <x v="3"/>
    <n v="4000"/>
    <x v="913"/>
  </r>
  <r>
    <x v="1"/>
    <x v="3"/>
    <n v="4000"/>
    <x v="914"/>
  </r>
  <r>
    <x v="1"/>
    <x v="3"/>
    <n v="4000"/>
    <x v="915"/>
  </r>
  <r>
    <x v="1"/>
    <x v="3"/>
    <n v="4000"/>
    <x v="916"/>
  </r>
  <r>
    <x v="1"/>
    <x v="3"/>
    <n v="4000"/>
    <x v="917"/>
  </r>
  <r>
    <x v="1"/>
    <x v="3"/>
    <n v="4000"/>
    <x v="918"/>
  </r>
  <r>
    <x v="1"/>
    <x v="3"/>
    <n v="4000"/>
    <x v="919"/>
  </r>
  <r>
    <x v="1"/>
    <x v="3"/>
    <n v="4000"/>
    <x v="920"/>
  </r>
  <r>
    <x v="1"/>
    <x v="3"/>
    <n v="4000"/>
    <x v="921"/>
  </r>
  <r>
    <x v="1"/>
    <x v="3"/>
    <n v="4000"/>
    <x v="922"/>
  </r>
  <r>
    <x v="1"/>
    <x v="3"/>
    <n v="4000"/>
    <x v="923"/>
  </r>
  <r>
    <x v="1"/>
    <x v="3"/>
    <n v="4000"/>
    <x v="924"/>
  </r>
  <r>
    <x v="1"/>
    <x v="3"/>
    <n v="4000"/>
    <x v="925"/>
  </r>
  <r>
    <x v="1"/>
    <x v="3"/>
    <n v="4000"/>
    <x v="926"/>
  </r>
  <r>
    <x v="1"/>
    <x v="2"/>
    <n v="4000"/>
    <x v="927"/>
  </r>
  <r>
    <x v="1"/>
    <x v="4"/>
    <n v="4000"/>
    <x v="928"/>
  </r>
  <r>
    <x v="1"/>
    <x v="4"/>
    <n v="4000"/>
    <x v="929"/>
  </r>
  <r>
    <x v="1"/>
    <x v="4"/>
    <n v="3964.22"/>
    <x v="930"/>
  </r>
  <r>
    <x v="1"/>
    <x v="3"/>
    <n v="3960"/>
    <x v="576"/>
  </r>
  <r>
    <x v="1"/>
    <x v="3"/>
    <n v="3900"/>
    <x v="931"/>
  </r>
  <r>
    <x v="1"/>
    <x v="3"/>
    <n v="3900"/>
    <x v="932"/>
  </r>
  <r>
    <x v="1"/>
    <x v="2"/>
    <n v="3870"/>
    <x v="933"/>
  </r>
  <r>
    <x v="1"/>
    <x v="3"/>
    <n v="3820"/>
    <x v="934"/>
  </r>
  <r>
    <x v="1"/>
    <x v="3"/>
    <n v="3800"/>
    <x v="107"/>
  </r>
  <r>
    <x v="1"/>
    <x v="3"/>
    <n v="3736.1"/>
    <x v="404"/>
  </r>
  <r>
    <x v="1"/>
    <x v="3"/>
    <n v="3733.72"/>
    <x v="935"/>
  </r>
  <r>
    <x v="1"/>
    <x v="3"/>
    <n v="3731.87"/>
    <x v="936"/>
  </r>
  <r>
    <x v="1"/>
    <x v="3"/>
    <n v="3700"/>
    <x v="937"/>
  </r>
  <r>
    <x v="1"/>
    <x v="3"/>
    <n v="3700"/>
    <x v="938"/>
  </r>
  <r>
    <x v="1"/>
    <x v="3"/>
    <n v="3619.39"/>
    <x v="939"/>
  </r>
  <r>
    <x v="1"/>
    <x v="3"/>
    <n v="3609.6"/>
    <x v="940"/>
  </r>
  <r>
    <x v="0"/>
    <x v="0"/>
    <n v="3600"/>
    <x v="941"/>
  </r>
  <r>
    <x v="1"/>
    <x v="3"/>
    <n v="3588.43"/>
    <x v="42"/>
  </r>
  <r>
    <x v="1"/>
    <x v="3"/>
    <n v="3506.84"/>
    <x v="942"/>
  </r>
  <r>
    <x v="1"/>
    <x v="3"/>
    <n v="3500"/>
    <x v="943"/>
  </r>
  <r>
    <x v="1"/>
    <x v="3"/>
    <n v="3500"/>
    <x v="944"/>
  </r>
  <r>
    <x v="1"/>
    <x v="3"/>
    <n v="3500"/>
    <x v="945"/>
  </r>
  <r>
    <x v="1"/>
    <x v="3"/>
    <n v="3500"/>
    <x v="946"/>
  </r>
  <r>
    <x v="1"/>
    <x v="3"/>
    <n v="3500"/>
    <x v="947"/>
  </r>
  <r>
    <x v="1"/>
    <x v="3"/>
    <n v="3500"/>
    <x v="549"/>
  </r>
  <r>
    <x v="1"/>
    <x v="3"/>
    <n v="3500"/>
    <x v="948"/>
  </r>
  <r>
    <x v="1"/>
    <x v="3"/>
    <n v="3500"/>
    <x v="949"/>
  </r>
  <r>
    <x v="1"/>
    <x v="3"/>
    <n v="3500"/>
    <x v="950"/>
  </r>
  <r>
    <x v="1"/>
    <x v="3"/>
    <n v="3500"/>
    <x v="951"/>
  </r>
  <r>
    <x v="1"/>
    <x v="3"/>
    <n v="3500"/>
    <x v="952"/>
  </r>
  <r>
    <x v="1"/>
    <x v="3"/>
    <n v="3500"/>
    <x v="953"/>
  </r>
  <r>
    <x v="1"/>
    <x v="3"/>
    <n v="3500"/>
    <x v="954"/>
  </r>
  <r>
    <x v="1"/>
    <x v="3"/>
    <n v="3500"/>
    <x v="955"/>
  </r>
  <r>
    <x v="1"/>
    <x v="3"/>
    <n v="3444.6"/>
    <x v="956"/>
  </r>
  <r>
    <x v="1"/>
    <x v="3"/>
    <n v="3400"/>
    <x v="957"/>
  </r>
  <r>
    <x v="1"/>
    <x v="3"/>
    <n v="3396.12"/>
    <x v="958"/>
  </r>
  <r>
    <x v="1"/>
    <x v="3"/>
    <n v="3380"/>
    <x v="940"/>
  </r>
  <r>
    <x v="1"/>
    <x v="1"/>
    <n v="3364.8"/>
    <x v="959"/>
  </r>
  <r>
    <x v="1"/>
    <x v="3"/>
    <n v="3250"/>
    <x v="960"/>
  </r>
  <r>
    <x v="1"/>
    <x v="2"/>
    <n v="3178.4"/>
    <x v="961"/>
  </r>
  <r>
    <x v="1"/>
    <x v="3"/>
    <n v="3101.68"/>
    <x v="962"/>
  </r>
  <r>
    <x v="1"/>
    <x v="3"/>
    <n v="3101.68"/>
    <x v="963"/>
  </r>
  <r>
    <x v="1"/>
    <x v="3"/>
    <n v="3101.68"/>
    <x v="964"/>
  </r>
  <r>
    <x v="1"/>
    <x v="3"/>
    <n v="3101.68"/>
    <x v="965"/>
  </r>
  <r>
    <x v="1"/>
    <x v="3"/>
    <n v="3089.24"/>
    <x v="966"/>
  </r>
  <r>
    <x v="1"/>
    <x v="3"/>
    <n v="3073.83"/>
    <x v="967"/>
  </r>
  <r>
    <x v="1"/>
    <x v="3"/>
    <n v="3050"/>
    <x v="968"/>
  </r>
  <r>
    <x v="1"/>
    <x v="2"/>
    <n v="3049"/>
    <x v="969"/>
  </r>
  <r>
    <x v="1"/>
    <x v="3"/>
    <n v="3037.17"/>
    <x v="970"/>
  </r>
  <r>
    <x v="1"/>
    <x v="3"/>
    <n v="3010.8"/>
    <x v="971"/>
  </r>
  <r>
    <x v="1"/>
    <x v="3"/>
    <n v="3009.41"/>
    <x v="972"/>
  </r>
  <r>
    <x v="1"/>
    <x v="3"/>
    <n v="3002.39"/>
    <x v="973"/>
  </r>
  <r>
    <x v="1"/>
    <x v="3"/>
    <n v="3000"/>
    <x v="974"/>
  </r>
  <r>
    <x v="1"/>
    <x v="3"/>
    <n v="3000"/>
    <x v="975"/>
  </r>
  <r>
    <x v="1"/>
    <x v="3"/>
    <n v="3000"/>
    <x v="976"/>
  </r>
  <r>
    <x v="1"/>
    <x v="3"/>
    <n v="3000"/>
    <x v="977"/>
  </r>
  <r>
    <x v="1"/>
    <x v="3"/>
    <n v="3000"/>
    <x v="978"/>
  </r>
  <r>
    <x v="1"/>
    <x v="3"/>
    <n v="3000"/>
    <x v="979"/>
  </r>
  <r>
    <x v="1"/>
    <x v="3"/>
    <n v="3000"/>
    <x v="980"/>
  </r>
  <r>
    <x v="1"/>
    <x v="3"/>
    <n v="3000"/>
    <x v="981"/>
  </r>
  <r>
    <x v="1"/>
    <x v="3"/>
    <n v="3000"/>
    <x v="982"/>
  </r>
  <r>
    <x v="1"/>
    <x v="3"/>
    <n v="3000"/>
    <x v="983"/>
  </r>
  <r>
    <x v="1"/>
    <x v="3"/>
    <n v="3000"/>
    <x v="984"/>
  </r>
  <r>
    <x v="1"/>
    <x v="3"/>
    <n v="3000"/>
    <x v="985"/>
  </r>
  <r>
    <x v="1"/>
    <x v="3"/>
    <n v="3000"/>
    <x v="986"/>
  </r>
  <r>
    <x v="1"/>
    <x v="3"/>
    <n v="3000"/>
    <x v="987"/>
  </r>
  <r>
    <x v="1"/>
    <x v="3"/>
    <n v="3000"/>
    <x v="988"/>
  </r>
  <r>
    <x v="1"/>
    <x v="3"/>
    <n v="3000"/>
    <x v="989"/>
  </r>
  <r>
    <x v="1"/>
    <x v="3"/>
    <n v="3000"/>
    <x v="990"/>
  </r>
  <r>
    <x v="1"/>
    <x v="3"/>
    <n v="3000"/>
    <x v="991"/>
  </r>
  <r>
    <x v="1"/>
    <x v="3"/>
    <n v="3000"/>
    <x v="992"/>
  </r>
  <r>
    <x v="1"/>
    <x v="3"/>
    <n v="3000"/>
    <x v="993"/>
  </r>
  <r>
    <x v="1"/>
    <x v="3"/>
    <n v="3000"/>
    <x v="994"/>
  </r>
  <r>
    <x v="1"/>
    <x v="3"/>
    <n v="3000"/>
    <x v="995"/>
  </r>
  <r>
    <x v="1"/>
    <x v="3"/>
    <n v="3000"/>
    <x v="996"/>
  </r>
  <r>
    <x v="1"/>
    <x v="3"/>
    <n v="3000"/>
    <x v="997"/>
  </r>
  <r>
    <x v="1"/>
    <x v="3"/>
    <n v="3000"/>
    <x v="998"/>
  </r>
  <r>
    <x v="1"/>
    <x v="3"/>
    <n v="3000"/>
    <x v="999"/>
  </r>
  <r>
    <x v="1"/>
    <x v="3"/>
    <n v="3000"/>
    <x v="1000"/>
  </r>
  <r>
    <x v="1"/>
    <x v="3"/>
    <n v="3000"/>
    <x v="1001"/>
  </r>
  <r>
    <x v="1"/>
    <x v="3"/>
    <n v="3000"/>
    <x v="1002"/>
  </r>
  <r>
    <x v="1"/>
    <x v="3"/>
    <n v="3000"/>
    <x v="1003"/>
  </r>
  <r>
    <x v="1"/>
    <x v="3"/>
    <n v="3000"/>
    <x v="1004"/>
  </r>
  <r>
    <x v="1"/>
    <x v="3"/>
    <n v="3000"/>
    <x v="1005"/>
  </r>
  <r>
    <x v="1"/>
    <x v="3"/>
    <n v="3000"/>
    <x v="1006"/>
  </r>
  <r>
    <x v="1"/>
    <x v="3"/>
    <n v="3000"/>
    <x v="1007"/>
  </r>
  <r>
    <x v="1"/>
    <x v="3"/>
    <n v="3000"/>
    <x v="1008"/>
  </r>
  <r>
    <x v="1"/>
    <x v="3"/>
    <n v="3000"/>
    <x v="1009"/>
  </r>
  <r>
    <x v="1"/>
    <x v="3"/>
    <n v="3000"/>
    <x v="1010"/>
  </r>
  <r>
    <x v="1"/>
    <x v="3"/>
    <n v="3000"/>
    <x v="1011"/>
  </r>
  <r>
    <x v="1"/>
    <x v="3"/>
    <n v="3000"/>
    <x v="1012"/>
  </r>
  <r>
    <x v="1"/>
    <x v="3"/>
    <n v="3000"/>
    <x v="1013"/>
  </r>
  <r>
    <x v="1"/>
    <x v="3"/>
    <n v="3000"/>
    <x v="1014"/>
  </r>
  <r>
    <x v="1"/>
    <x v="3"/>
    <n v="3000"/>
    <x v="1015"/>
  </r>
  <r>
    <x v="1"/>
    <x v="3"/>
    <n v="3000"/>
    <x v="1016"/>
  </r>
  <r>
    <x v="1"/>
    <x v="3"/>
    <n v="3000"/>
    <x v="1017"/>
  </r>
  <r>
    <x v="1"/>
    <x v="2"/>
    <n v="3000"/>
    <x v="1018"/>
  </r>
  <r>
    <x v="1"/>
    <x v="2"/>
    <n v="3000"/>
    <x v="1019"/>
  </r>
  <r>
    <x v="1"/>
    <x v="2"/>
    <n v="3000"/>
    <x v="1020"/>
  </r>
  <r>
    <x v="1"/>
    <x v="3"/>
    <n v="2972.35"/>
    <x v="1021"/>
  </r>
  <r>
    <x v="1"/>
    <x v="3"/>
    <n v="2972.35"/>
    <x v="1022"/>
  </r>
  <r>
    <x v="1"/>
    <x v="4"/>
    <n v="2962.8"/>
    <x v="1023"/>
  </r>
  <r>
    <x v="1"/>
    <x v="2"/>
    <n v="2847.37"/>
    <x v="1024"/>
  </r>
  <r>
    <x v="1"/>
    <x v="3"/>
    <n v="2826"/>
    <x v="1025"/>
  </r>
  <r>
    <x v="1"/>
    <x v="3"/>
    <n v="2800"/>
    <x v="1026"/>
  </r>
  <r>
    <x v="1"/>
    <x v="3"/>
    <n v="2800"/>
    <x v="1027"/>
  </r>
  <r>
    <x v="1"/>
    <x v="3"/>
    <n v="2800"/>
    <x v="1028"/>
  </r>
  <r>
    <x v="1"/>
    <x v="3"/>
    <n v="2800"/>
    <x v="1029"/>
  </r>
  <r>
    <x v="1"/>
    <x v="3"/>
    <n v="2778.36"/>
    <x v="1030"/>
  </r>
  <r>
    <x v="1"/>
    <x v="3"/>
    <n v="2778.36"/>
    <x v="1031"/>
  </r>
  <r>
    <x v="1"/>
    <x v="2"/>
    <n v="2762.94"/>
    <x v="1032"/>
  </r>
  <r>
    <x v="1"/>
    <x v="3"/>
    <n v="2741.58"/>
    <x v="19"/>
  </r>
  <r>
    <x v="1"/>
    <x v="3"/>
    <n v="2739.07"/>
    <x v="1033"/>
  </r>
  <r>
    <x v="1"/>
    <x v="3"/>
    <n v="2700"/>
    <x v="1034"/>
  </r>
  <r>
    <x v="1"/>
    <x v="3"/>
    <n v="2700"/>
    <x v="1035"/>
  </r>
  <r>
    <x v="1"/>
    <x v="3"/>
    <n v="2700"/>
    <x v="1036"/>
  </r>
  <r>
    <x v="1"/>
    <x v="3"/>
    <n v="2600"/>
    <x v="1037"/>
  </r>
  <r>
    <x v="1"/>
    <x v="3"/>
    <n v="2590"/>
    <x v="1038"/>
  </r>
  <r>
    <x v="1"/>
    <x v="4"/>
    <n v="2561.38"/>
    <x v="1039"/>
  </r>
  <r>
    <x v="1"/>
    <x v="3"/>
    <n v="2556.36"/>
    <x v="1040"/>
  </r>
  <r>
    <x v="1"/>
    <x v="3"/>
    <n v="2554"/>
    <x v="1041"/>
  </r>
  <r>
    <x v="1"/>
    <x v="3"/>
    <n v="2552"/>
    <x v="940"/>
  </r>
  <r>
    <x v="1"/>
    <x v="3"/>
    <n v="2543.75"/>
    <x v="1042"/>
  </r>
  <r>
    <x v="1"/>
    <x v="3"/>
    <n v="2520"/>
    <x v="1043"/>
  </r>
  <r>
    <x v="1"/>
    <x v="3"/>
    <n v="2501.4699999999998"/>
    <x v="10"/>
  </r>
  <r>
    <x v="1"/>
    <x v="3"/>
    <n v="2500"/>
    <x v="1044"/>
  </r>
  <r>
    <x v="1"/>
    <x v="3"/>
    <n v="2500"/>
    <x v="1045"/>
  </r>
  <r>
    <x v="1"/>
    <x v="3"/>
    <n v="2500"/>
    <x v="1046"/>
  </r>
  <r>
    <x v="1"/>
    <x v="3"/>
    <n v="2500"/>
    <x v="1047"/>
  </r>
  <r>
    <x v="1"/>
    <x v="3"/>
    <n v="2500"/>
    <x v="1048"/>
  </r>
  <r>
    <x v="1"/>
    <x v="3"/>
    <n v="2500"/>
    <x v="1049"/>
  </r>
  <r>
    <x v="1"/>
    <x v="3"/>
    <n v="2500"/>
    <x v="1050"/>
  </r>
  <r>
    <x v="1"/>
    <x v="3"/>
    <n v="2500"/>
    <x v="1051"/>
  </r>
  <r>
    <x v="1"/>
    <x v="3"/>
    <n v="2500"/>
    <x v="1052"/>
  </r>
  <r>
    <x v="1"/>
    <x v="3"/>
    <n v="2500"/>
    <x v="1053"/>
  </r>
  <r>
    <x v="1"/>
    <x v="3"/>
    <n v="2500"/>
    <x v="1054"/>
  </r>
  <r>
    <x v="1"/>
    <x v="3"/>
    <n v="2500"/>
    <x v="1055"/>
  </r>
  <r>
    <x v="1"/>
    <x v="3"/>
    <n v="2500"/>
    <x v="1056"/>
  </r>
  <r>
    <x v="1"/>
    <x v="3"/>
    <n v="2500"/>
    <x v="1057"/>
  </r>
  <r>
    <x v="1"/>
    <x v="3"/>
    <n v="2500"/>
    <x v="1058"/>
  </r>
  <r>
    <x v="1"/>
    <x v="3"/>
    <n v="2500"/>
    <x v="1059"/>
  </r>
  <r>
    <x v="1"/>
    <x v="3"/>
    <n v="2500"/>
    <x v="1060"/>
  </r>
  <r>
    <x v="1"/>
    <x v="3"/>
    <n v="2500"/>
    <x v="1061"/>
  </r>
  <r>
    <x v="1"/>
    <x v="3"/>
    <n v="2500"/>
    <x v="1062"/>
  </r>
  <r>
    <x v="1"/>
    <x v="4"/>
    <n v="2500"/>
    <x v="1063"/>
  </r>
  <r>
    <x v="1"/>
    <x v="3"/>
    <n v="2450"/>
    <x v="1064"/>
  </r>
  <r>
    <x v="1"/>
    <x v="3"/>
    <n v="2440"/>
    <x v="783"/>
  </r>
  <r>
    <x v="1"/>
    <x v="3"/>
    <n v="2400"/>
    <x v="1065"/>
  </r>
  <r>
    <x v="1"/>
    <x v="3"/>
    <n v="2400"/>
    <x v="1066"/>
  </r>
  <r>
    <x v="1"/>
    <x v="4"/>
    <n v="2400"/>
    <x v="1067"/>
  </r>
  <r>
    <x v="1"/>
    <x v="4"/>
    <n v="2400"/>
    <x v="1068"/>
  </r>
  <r>
    <x v="1"/>
    <x v="4"/>
    <n v="2400"/>
    <x v="1069"/>
  </r>
  <r>
    <x v="1"/>
    <x v="4"/>
    <n v="2400"/>
    <x v="1070"/>
  </r>
  <r>
    <x v="1"/>
    <x v="4"/>
    <n v="2400"/>
    <x v="1071"/>
  </r>
  <r>
    <x v="1"/>
    <x v="3"/>
    <n v="2371.6999999999998"/>
    <x v="1072"/>
  </r>
  <r>
    <x v="1"/>
    <x v="4"/>
    <n v="2352"/>
    <x v="1073"/>
  </r>
  <r>
    <x v="1"/>
    <x v="4"/>
    <n v="2335.5500000000002"/>
    <x v="1074"/>
  </r>
  <r>
    <x v="1"/>
    <x v="4"/>
    <n v="2335.5500000000002"/>
    <x v="1075"/>
  </r>
  <r>
    <x v="1"/>
    <x v="3"/>
    <n v="2317.5"/>
    <x v="1076"/>
  </r>
  <r>
    <x v="1"/>
    <x v="3"/>
    <n v="2300"/>
    <x v="1077"/>
  </r>
  <r>
    <x v="1"/>
    <x v="3"/>
    <n v="2250"/>
    <x v="1078"/>
  </r>
  <r>
    <x v="1"/>
    <x v="3"/>
    <n v="2250"/>
    <x v="1079"/>
  </r>
  <r>
    <x v="1"/>
    <x v="4"/>
    <n v="2223.06"/>
    <x v="1080"/>
  </r>
  <r>
    <x v="1"/>
    <x v="4"/>
    <n v="2210.81"/>
    <x v="1081"/>
  </r>
  <r>
    <x v="1"/>
    <x v="2"/>
    <n v="2206.1999999999998"/>
    <x v="1082"/>
  </r>
  <r>
    <x v="1"/>
    <x v="3"/>
    <n v="2200"/>
    <x v="1083"/>
  </r>
  <r>
    <x v="1"/>
    <x v="3"/>
    <n v="2200"/>
    <x v="1084"/>
  </r>
  <r>
    <x v="1"/>
    <x v="3"/>
    <n v="2200"/>
    <x v="1085"/>
  </r>
  <r>
    <x v="1"/>
    <x v="3"/>
    <n v="2195"/>
    <x v="1086"/>
  </r>
  <r>
    <x v="1"/>
    <x v="3"/>
    <n v="2174.59"/>
    <x v="1087"/>
  </r>
  <r>
    <x v="1"/>
    <x v="2"/>
    <n v="2171.04"/>
    <x v="1088"/>
  </r>
  <r>
    <x v="1"/>
    <x v="3"/>
    <n v="2116.8000000000002"/>
    <x v="940"/>
  </r>
  <r>
    <x v="1"/>
    <x v="4"/>
    <n v="2089.71"/>
    <x v="1089"/>
  </r>
  <r>
    <x v="1"/>
    <x v="3"/>
    <n v="2088.61"/>
    <x v="1090"/>
  </r>
  <r>
    <x v="1"/>
    <x v="3"/>
    <n v="2088.61"/>
    <x v="1091"/>
  </r>
  <r>
    <x v="1"/>
    <x v="3"/>
    <n v="2088.61"/>
    <x v="1092"/>
  </r>
  <r>
    <x v="1"/>
    <x v="3"/>
    <n v="2088.61"/>
    <x v="1093"/>
  </r>
  <r>
    <x v="1"/>
    <x v="3"/>
    <n v="2088.6"/>
    <x v="1094"/>
  </r>
  <r>
    <x v="1"/>
    <x v="3"/>
    <n v="2081.5100000000002"/>
    <x v="1095"/>
  </r>
  <r>
    <x v="1"/>
    <x v="3"/>
    <n v="2074"/>
    <x v="1096"/>
  </r>
  <r>
    <x v="1"/>
    <x v="4"/>
    <n v="2070.98"/>
    <x v="1097"/>
  </r>
  <r>
    <x v="1"/>
    <x v="3"/>
    <n v="2065.36"/>
    <x v="1098"/>
  </r>
  <r>
    <x v="1"/>
    <x v="3"/>
    <n v="2062.92"/>
    <x v="1099"/>
  </r>
  <r>
    <x v="1"/>
    <x v="2"/>
    <n v="2049.8000000000002"/>
    <x v="1100"/>
  </r>
  <r>
    <x v="1"/>
    <x v="3"/>
    <n v="2045.47"/>
    <x v="1101"/>
  </r>
  <r>
    <x v="1"/>
    <x v="3"/>
    <n v="2002.39"/>
    <x v="1102"/>
  </r>
  <r>
    <x v="1"/>
    <x v="3"/>
    <n v="2002.39"/>
    <x v="1103"/>
  </r>
  <r>
    <x v="1"/>
    <x v="3"/>
    <n v="2002.39"/>
    <x v="1104"/>
  </r>
  <r>
    <x v="1"/>
    <x v="3"/>
    <n v="2000"/>
    <x v="1105"/>
  </r>
  <r>
    <x v="1"/>
    <x v="3"/>
    <n v="2000"/>
    <x v="1106"/>
  </r>
  <r>
    <x v="1"/>
    <x v="3"/>
    <n v="2000"/>
    <x v="1107"/>
  </r>
  <r>
    <x v="1"/>
    <x v="3"/>
    <n v="2000"/>
    <x v="1108"/>
  </r>
  <r>
    <x v="1"/>
    <x v="3"/>
    <n v="2000"/>
    <x v="1109"/>
  </r>
  <r>
    <x v="1"/>
    <x v="3"/>
    <n v="2000"/>
    <x v="1110"/>
  </r>
  <r>
    <x v="1"/>
    <x v="3"/>
    <n v="2000"/>
    <x v="1111"/>
  </r>
  <r>
    <x v="1"/>
    <x v="3"/>
    <n v="2000"/>
    <x v="1112"/>
  </r>
  <r>
    <x v="1"/>
    <x v="3"/>
    <n v="2000"/>
    <x v="1113"/>
  </r>
  <r>
    <x v="1"/>
    <x v="3"/>
    <n v="2000"/>
    <x v="1114"/>
  </r>
  <r>
    <x v="1"/>
    <x v="3"/>
    <n v="2000"/>
    <x v="1115"/>
  </r>
  <r>
    <x v="1"/>
    <x v="3"/>
    <n v="2000"/>
    <x v="1116"/>
  </r>
  <r>
    <x v="1"/>
    <x v="3"/>
    <n v="2000"/>
    <x v="1117"/>
  </r>
  <r>
    <x v="1"/>
    <x v="3"/>
    <n v="2000"/>
    <x v="1118"/>
  </r>
  <r>
    <x v="1"/>
    <x v="3"/>
    <n v="2000"/>
    <x v="1119"/>
  </r>
  <r>
    <x v="1"/>
    <x v="3"/>
    <n v="2000"/>
    <x v="1120"/>
  </r>
  <r>
    <x v="1"/>
    <x v="3"/>
    <n v="2000"/>
    <x v="256"/>
  </r>
  <r>
    <x v="1"/>
    <x v="3"/>
    <n v="2000"/>
    <x v="1121"/>
  </r>
  <r>
    <x v="1"/>
    <x v="3"/>
    <n v="2000"/>
    <x v="1122"/>
  </r>
  <r>
    <x v="1"/>
    <x v="3"/>
    <n v="2000"/>
    <x v="1123"/>
  </r>
  <r>
    <x v="1"/>
    <x v="3"/>
    <n v="2000"/>
    <x v="1124"/>
  </r>
  <r>
    <x v="1"/>
    <x v="3"/>
    <n v="2000"/>
    <x v="1125"/>
  </r>
  <r>
    <x v="1"/>
    <x v="3"/>
    <n v="2000"/>
    <x v="1126"/>
  </r>
  <r>
    <x v="1"/>
    <x v="3"/>
    <n v="2000"/>
    <x v="1127"/>
  </r>
  <r>
    <x v="1"/>
    <x v="3"/>
    <n v="2000"/>
    <x v="1128"/>
  </r>
  <r>
    <x v="1"/>
    <x v="3"/>
    <n v="2000"/>
    <x v="1129"/>
  </r>
  <r>
    <x v="1"/>
    <x v="3"/>
    <n v="2000"/>
    <x v="1130"/>
  </r>
  <r>
    <x v="1"/>
    <x v="3"/>
    <n v="2000"/>
    <x v="1131"/>
  </r>
  <r>
    <x v="1"/>
    <x v="3"/>
    <n v="2000"/>
    <x v="1132"/>
  </r>
  <r>
    <x v="1"/>
    <x v="3"/>
    <n v="2000"/>
    <x v="1133"/>
  </r>
  <r>
    <x v="1"/>
    <x v="3"/>
    <n v="2000"/>
    <x v="1134"/>
  </r>
  <r>
    <x v="1"/>
    <x v="3"/>
    <n v="2000"/>
    <x v="1135"/>
  </r>
  <r>
    <x v="1"/>
    <x v="3"/>
    <n v="2000"/>
    <x v="1136"/>
  </r>
  <r>
    <x v="1"/>
    <x v="3"/>
    <n v="2000"/>
    <x v="1137"/>
  </r>
  <r>
    <x v="1"/>
    <x v="3"/>
    <n v="2000"/>
    <x v="1138"/>
  </r>
  <r>
    <x v="1"/>
    <x v="3"/>
    <n v="2000"/>
    <x v="1139"/>
  </r>
  <r>
    <x v="1"/>
    <x v="3"/>
    <n v="2000"/>
    <x v="1140"/>
  </r>
  <r>
    <x v="1"/>
    <x v="3"/>
    <n v="2000"/>
    <x v="1141"/>
  </r>
  <r>
    <x v="1"/>
    <x v="3"/>
    <n v="2000"/>
    <x v="1142"/>
  </r>
  <r>
    <x v="1"/>
    <x v="3"/>
    <n v="2000"/>
    <x v="1143"/>
  </r>
  <r>
    <x v="1"/>
    <x v="3"/>
    <n v="2000"/>
    <x v="1144"/>
  </r>
  <r>
    <x v="1"/>
    <x v="3"/>
    <n v="2000"/>
    <x v="1145"/>
  </r>
  <r>
    <x v="1"/>
    <x v="3"/>
    <n v="2000"/>
    <x v="1146"/>
  </r>
  <r>
    <x v="1"/>
    <x v="3"/>
    <n v="2000"/>
    <x v="1147"/>
  </r>
  <r>
    <x v="1"/>
    <x v="3"/>
    <n v="2000"/>
    <x v="1148"/>
  </r>
  <r>
    <x v="1"/>
    <x v="3"/>
    <n v="2000"/>
    <x v="1149"/>
  </r>
  <r>
    <x v="1"/>
    <x v="2"/>
    <n v="2000"/>
    <x v="1150"/>
  </r>
  <r>
    <x v="1"/>
    <x v="1"/>
    <n v="2000"/>
    <x v="1151"/>
  </r>
  <r>
    <x v="0"/>
    <x v="1"/>
    <n v="2000"/>
    <x v="1152"/>
  </r>
  <r>
    <x v="1"/>
    <x v="3"/>
    <n v="1980"/>
    <x v="1153"/>
  </r>
  <r>
    <x v="1"/>
    <x v="4"/>
    <n v="1951.49"/>
    <x v="1154"/>
  </r>
  <r>
    <x v="1"/>
    <x v="3"/>
    <n v="1931.95"/>
    <x v="1155"/>
  </r>
  <r>
    <x v="1"/>
    <x v="3"/>
    <n v="1920"/>
    <x v="1086"/>
  </r>
  <r>
    <x v="1"/>
    <x v="3"/>
    <n v="1882"/>
    <x v="1156"/>
  </r>
  <r>
    <x v="1"/>
    <x v="3"/>
    <n v="1879.4"/>
    <x v="1157"/>
  </r>
  <r>
    <x v="1"/>
    <x v="3"/>
    <n v="1845.63"/>
    <x v="53"/>
  </r>
  <r>
    <x v="1"/>
    <x v="3"/>
    <n v="1827"/>
    <x v="730"/>
  </r>
  <r>
    <x v="1"/>
    <x v="3"/>
    <n v="1805.48"/>
    <x v="1158"/>
  </r>
  <r>
    <x v="1"/>
    <x v="3"/>
    <n v="1800"/>
    <x v="1159"/>
  </r>
  <r>
    <x v="1"/>
    <x v="3"/>
    <n v="1800"/>
    <x v="1160"/>
  </r>
  <r>
    <x v="1"/>
    <x v="4"/>
    <n v="1790.46"/>
    <x v="1161"/>
  </r>
  <r>
    <x v="1"/>
    <x v="3"/>
    <n v="1764.1"/>
    <x v="1162"/>
  </r>
  <r>
    <x v="1"/>
    <x v="3"/>
    <n v="1750"/>
    <x v="1163"/>
  </r>
  <r>
    <x v="1"/>
    <x v="4"/>
    <n v="1743.16"/>
    <x v="1164"/>
  </r>
  <r>
    <x v="1"/>
    <x v="4"/>
    <n v="1732.2"/>
    <x v="1165"/>
  </r>
  <r>
    <x v="1"/>
    <x v="2"/>
    <n v="1702.3"/>
    <x v="1166"/>
  </r>
  <r>
    <x v="1"/>
    <x v="3"/>
    <n v="1700"/>
    <x v="1167"/>
  </r>
  <r>
    <x v="1"/>
    <x v="4"/>
    <n v="1699.3"/>
    <x v="1168"/>
  </r>
  <r>
    <x v="1"/>
    <x v="4"/>
    <n v="1695.2"/>
    <x v="1169"/>
  </r>
  <r>
    <x v="1"/>
    <x v="3"/>
    <n v="1680"/>
    <x v="1170"/>
  </r>
  <r>
    <x v="1"/>
    <x v="3"/>
    <n v="1680"/>
    <x v="1171"/>
  </r>
  <r>
    <x v="1"/>
    <x v="3"/>
    <n v="1680"/>
    <x v="1172"/>
  </r>
  <r>
    <x v="1"/>
    <x v="3"/>
    <n v="1680"/>
    <x v="1173"/>
  </r>
  <r>
    <x v="1"/>
    <x v="4"/>
    <n v="1660.44"/>
    <x v="1174"/>
  </r>
  <r>
    <x v="1"/>
    <x v="4"/>
    <n v="1660.44"/>
    <x v="1175"/>
  </r>
  <r>
    <x v="1"/>
    <x v="3"/>
    <n v="1655.53"/>
    <x v="1176"/>
  </r>
  <r>
    <x v="1"/>
    <x v="4"/>
    <n v="1634.59"/>
    <x v="1177"/>
  </r>
  <r>
    <x v="1"/>
    <x v="2"/>
    <n v="1633.86"/>
    <x v="1178"/>
  </r>
  <r>
    <x v="1"/>
    <x v="4"/>
    <n v="1626.05"/>
    <x v="1179"/>
  </r>
  <r>
    <x v="1"/>
    <x v="3"/>
    <n v="1624.16"/>
    <x v="1149"/>
  </r>
  <r>
    <x v="1"/>
    <x v="3"/>
    <n v="1620"/>
    <x v="647"/>
  </r>
  <r>
    <x v="1"/>
    <x v="2"/>
    <n v="1612.5"/>
    <x v="1180"/>
  </r>
  <r>
    <x v="1"/>
    <x v="2"/>
    <n v="1608.38"/>
    <x v="1181"/>
  </r>
  <r>
    <x v="1"/>
    <x v="2"/>
    <n v="1608.38"/>
    <x v="1182"/>
  </r>
  <r>
    <x v="1"/>
    <x v="4"/>
    <n v="1608.38"/>
    <x v="1183"/>
  </r>
  <r>
    <x v="1"/>
    <x v="3"/>
    <n v="1600"/>
    <x v="1184"/>
  </r>
  <r>
    <x v="1"/>
    <x v="3"/>
    <n v="1582"/>
    <x v="1065"/>
  </r>
  <r>
    <x v="1"/>
    <x v="2"/>
    <n v="1580.46"/>
    <x v="1185"/>
  </r>
  <r>
    <x v="1"/>
    <x v="4"/>
    <n v="1530.81"/>
    <x v="1186"/>
  </r>
  <r>
    <x v="1"/>
    <x v="3"/>
    <n v="1525.91"/>
    <x v="1017"/>
  </r>
  <r>
    <x v="1"/>
    <x v="3"/>
    <n v="1500"/>
    <x v="1187"/>
  </r>
  <r>
    <x v="1"/>
    <x v="3"/>
    <n v="1500"/>
    <x v="1188"/>
  </r>
  <r>
    <x v="1"/>
    <x v="3"/>
    <n v="1500"/>
    <x v="1189"/>
  </r>
  <r>
    <x v="1"/>
    <x v="3"/>
    <n v="1500"/>
    <x v="1190"/>
  </r>
  <r>
    <x v="1"/>
    <x v="3"/>
    <n v="1500"/>
    <x v="1191"/>
  </r>
  <r>
    <x v="1"/>
    <x v="3"/>
    <n v="1500"/>
    <x v="1192"/>
  </r>
  <r>
    <x v="1"/>
    <x v="3"/>
    <n v="1500"/>
    <x v="1193"/>
  </r>
  <r>
    <x v="1"/>
    <x v="3"/>
    <n v="1500"/>
    <x v="1194"/>
  </r>
  <r>
    <x v="1"/>
    <x v="3"/>
    <n v="1500"/>
    <x v="1195"/>
  </r>
  <r>
    <x v="1"/>
    <x v="3"/>
    <n v="1500"/>
    <x v="1196"/>
  </r>
  <r>
    <x v="1"/>
    <x v="3"/>
    <n v="1500"/>
    <x v="1197"/>
  </r>
  <r>
    <x v="1"/>
    <x v="3"/>
    <n v="1500"/>
    <x v="1198"/>
  </r>
  <r>
    <x v="1"/>
    <x v="3"/>
    <n v="1500"/>
    <x v="1199"/>
  </r>
  <r>
    <x v="1"/>
    <x v="3"/>
    <n v="1500"/>
    <x v="1200"/>
  </r>
  <r>
    <x v="1"/>
    <x v="3"/>
    <n v="1500"/>
    <x v="1201"/>
  </r>
  <r>
    <x v="1"/>
    <x v="3"/>
    <n v="1500"/>
    <x v="1202"/>
  </r>
  <r>
    <x v="1"/>
    <x v="3"/>
    <n v="1500"/>
    <x v="1203"/>
  </r>
  <r>
    <x v="1"/>
    <x v="3"/>
    <n v="1500"/>
    <x v="1204"/>
  </r>
  <r>
    <x v="1"/>
    <x v="3"/>
    <n v="1500"/>
    <x v="1205"/>
  </r>
  <r>
    <x v="1"/>
    <x v="3"/>
    <n v="1500"/>
    <x v="1206"/>
  </r>
  <r>
    <x v="1"/>
    <x v="3"/>
    <n v="1500"/>
    <x v="1207"/>
  </r>
  <r>
    <x v="1"/>
    <x v="3"/>
    <n v="1500"/>
    <x v="1208"/>
  </r>
  <r>
    <x v="1"/>
    <x v="3"/>
    <n v="1500"/>
    <x v="1209"/>
  </r>
  <r>
    <x v="1"/>
    <x v="3"/>
    <n v="1500"/>
    <x v="1210"/>
  </r>
  <r>
    <x v="1"/>
    <x v="3"/>
    <n v="1500"/>
    <x v="1211"/>
  </r>
  <r>
    <x v="1"/>
    <x v="3"/>
    <n v="1500"/>
    <x v="1212"/>
  </r>
  <r>
    <x v="1"/>
    <x v="3"/>
    <n v="1500"/>
    <x v="1213"/>
  </r>
  <r>
    <x v="1"/>
    <x v="3"/>
    <n v="1500"/>
    <x v="1214"/>
  </r>
  <r>
    <x v="1"/>
    <x v="3"/>
    <n v="1500"/>
    <x v="1215"/>
  </r>
  <r>
    <x v="1"/>
    <x v="3"/>
    <n v="1500"/>
    <x v="1216"/>
  </r>
  <r>
    <x v="1"/>
    <x v="3"/>
    <n v="1500"/>
    <x v="1217"/>
  </r>
  <r>
    <x v="1"/>
    <x v="3"/>
    <n v="1500"/>
    <x v="1218"/>
  </r>
  <r>
    <x v="1"/>
    <x v="3"/>
    <n v="1500"/>
    <x v="1219"/>
  </r>
  <r>
    <x v="1"/>
    <x v="3"/>
    <n v="1500"/>
    <x v="1220"/>
  </r>
  <r>
    <x v="1"/>
    <x v="3"/>
    <n v="1500"/>
    <x v="1221"/>
  </r>
  <r>
    <x v="1"/>
    <x v="3"/>
    <n v="1500"/>
    <x v="1222"/>
  </r>
  <r>
    <x v="1"/>
    <x v="4"/>
    <n v="1475.09"/>
    <x v="1223"/>
  </r>
  <r>
    <x v="1"/>
    <x v="3"/>
    <n v="1466.6"/>
    <x v="678"/>
  </r>
  <r>
    <x v="1"/>
    <x v="2"/>
    <n v="1430.44"/>
    <x v="1224"/>
  </r>
  <r>
    <x v="1"/>
    <x v="4"/>
    <n v="1424.93"/>
    <x v="1225"/>
  </r>
  <r>
    <x v="1"/>
    <x v="3"/>
    <n v="1419.52"/>
    <x v="1226"/>
  </r>
  <r>
    <x v="1"/>
    <x v="3"/>
    <n v="1411.26"/>
    <x v="1227"/>
  </r>
  <r>
    <x v="1"/>
    <x v="3"/>
    <n v="1400"/>
    <x v="1228"/>
  </r>
  <r>
    <x v="1"/>
    <x v="3"/>
    <n v="1400"/>
    <x v="1229"/>
  </r>
  <r>
    <x v="1"/>
    <x v="3"/>
    <n v="1400"/>
    <x v="1230"/>
  </r>
  <r>
    <x v="1"/>
    <x v="1"/>
    <n v="1400"/>
    <x v="1231"/>
  </r>
  <r>
    <x v="1"/>
    <x v="3"/>
    <n v="1378.49"/>
    <x v="1232"/>
  </r>
  <r>
    <x v="1"/>
    <x v="4"/>
    <n v="1374.7"/>
    <x v="1233"/>
  </r>
  <r>
    <x v="1"/>
    <x v="3"/>
    <n v="1360"/>
    <x v="335"/>
  </r>
  <r>
    <x v="1"/>
    <x v="4"/>
    <n v="1352.17"/>
    <x v="1234"/>
  </r>
  <r>
    <x v="1"/>
    <x v="4"/>
    <n v="1352.17"/>
    <x v="1235"/>
  </r>
  <r>
    <x v="1"/>
    <x v="4"/>
    <n v="1352.17"/>
    <x v="1236"/>
  </r>
  <r>
    <x v="1"/>
    <x v="3"/>
    <n v="1329.88"/>
    <x v="1237"/>
  </r>
  <r>
    <x v="1"/>
    <x v="3"/>
    <n v="1329.88"/>
    <x v="1238"/>
  </r>
  <r>
    <x v="1"/>
    <x v="3"/>
    <n v="1329.88"/>
    <x v="1239"/>
  </r>
  <r>
    <x v="1"/>
    <x v="3"/>
    <n v="1329.88"/>
    <x v="1240"/>
  </r>
  <r>
    <x v="1"/>
    <x v="3"/>
    <n v="1329.88"/>
    <x v="1241"/>
  </r>
  <r>
    <x v="1"/>
    <x v="3"/>
    <n v="1320"/>
    <x v="1242"/>
  </r>
  <r>
    <x v="1"/>
    <x v="3"/>
    <n v="1320"/>
    <x v="1243"/>
  </r>
  <r>
    <x v="1"/>
    <x v="3"/>
    <n v="1320"/>
    <x v="1244"/>
  </r>
  <r>
    <x v="1"/>
    <x v="3"/>
    <n v="1300"/>
    <x v="1245"/>
  </r>
  <r>
    <x v="1"/>
    <x v="4"/>
    <n v="1260.17"/>
    <x v="1246"/>
  </r>
  <r>
    <x v="1"/>
    <x v="4"/>
    <n v="1252.75"/>
    <x v="1247"/>
  </r>
  <r>
    <x v="1"/>
    <x v="4"/>
    <n v="1233.4100000000001"/>
    <x v="1248"/>
  </r>
  <r>
    <x v="1"/>
    <x v="4"/>
    <n v="1231.03"/>
    <x v="1249"/>
  </r>
  <r>
    <x v="1"/>
    <x v="4"/>
    <n v="1231.03"/>
    <x v="1250"/>
  </r>
  <r>
    <x v="1"/>
    <x v="4"/>
    <n v="1231.03"/>
    <x v="1251"/>
  </r>
  <r>
    <x v="1"/>
    <x v="4"/>
    <n v="1229.24"/>
    <x v="1252"/>
  </r>
  <r>
    <x v="1"/>
    <x v="4"/>
    <n v="1224.08"/>
    <x v="1253"/>
  </r>
  <r>
    <x v="1"/>
    <x v="4"/>
    <n v="1218.78"/>
    <x v="1254"/>
  </r>
  <r>
    <x v="1"/>
    <x v="4"/>
    <n v="1205.1099999999999"/>
    <x v="1255"/>
  </r>
  <r>
    <x v="1"/>
    <x v="4"/>
    <n v="1205.1099999999999"/>
    <x v="1256"/>
  </r>
  <r>
    <x v="1"/>
    <x v="3"/>
    <n v="1200"/>
    <x v="1257"/>
  </r>
  <r>
    <x v="1"/>
    <x v="3"/>
    <n v="1200"/>
    <x v="1258"/>
  </r>
  <r>
    <x v="1"/>
    <x v="3"/>
    <n v="1200"/>
    <x v="1259"/>
  </r>
  <r>
    <x v="1"/>
    <x v="3"/>
    <n v="1200"/>
    <x v="1260"/>
  </r>
  <r>
    <x v="1"/>
    <x v="3"/>
    <n v="1200"/>
    <x v="1261"/>
  </r>
  <r>
    <x v="1"/>
    <x v="3"/>
    <n v="1190.3399999999999"/>
    <x v="1262"/>
  </r>
  <r>
    <x v="1"/>
    <x v="2"/>
    <n v="1164.83"/>
    <x v="1263"/>
  </r>
  <r>
    <x v="1"/>
    <x v="4"/>
    <n v="1155.48"/>
    <x v="1264"/>
  </r>
  <r>
    <x v="1"/>
    <x v="4"/>
    <n v="1134"/>
    <x v="1265"/>
  </r>
  <r>
    <x v="1"/>
    <x v="3"/>
    <n v="1125.28"/>
    <x v="1266"/>
  </r>
  <r>
    <x v="1"/>
    <x v="3"/>
    <n v="1100"/>
    <x v="1267"/>
  </r>
  <r>
    <x v="1"/>
    <x v="3"/>
    <n v="1100"/>
    <x v="1268"/>
  </r>
  <r>
    <x v="1"/>
    <x v="3"/>
    <n v="1097.4100000000001"/>
    <x v="1269"/>
  </r>
  <r>
    <x v="1"/>
    <x v="4"/>
    <n v="1092"/>
    <x v="1270"/>
  </r>
  <r>
    <x v="1"/>
    <x v="4"/>
    <n v="1081.73"/>
    <x v="1271"/>
  </r>
  <r>
    <x v="1"/>
    <x v="4"/>
    <n v="1064.24"/>
    <x v="1272"/>
  </r>
  <r>
    <x v="1"/>
    <x v="4"/>
    <n v="1057.33"/>
    <x v="1273"/>
  </r>
  <r>
    <x v="1"/>
    <x v="3"/>
    <n v="1056"/>
    <x v="1274"/>
  </r>
  <r>
    <x v="1"/>
    <x v="4"/>
    <n v="1055.96"/>
    <x v="1275"/>
  </r>
  <r>
    <x v="1"/>
    <x v="4"/>
    <n v="1049.2"/>
    <x v="1276"/>
  </r>
  <r>
    <x v="1"/>
    <x v="3"/>
    <n v="1006"/>
    <x v="1277"/>
  </r>
  <r>
    <x v="1"/>
    <x v="3"/>
    <n v="1000"/>
    <x v="1278"/>
  </r>
  <r>
    <x v="1"/>
    <x v="3"/>
    <n v="1000"/>
    <x v="471"/>
  </r>
  <r>
    <x v="1"/>
    <x v="3"/>
    <n v="1000"/>
    <x v="1279"/>
  </r>
  <r>
    <x v="1"/>
    <x v="3"/>
    <n v="1000"/>
    <x v="1280"/>
  </r>
  <r>
    <x v="1"/>
    <x v="3"/>
    <n v="1000"/>
    <x v="1281"/>
  </r>
  <r>
    <x v="1"/>
    <x v="3"/>
    <n v="1000"/>
    <x v="1282"/>
  </r>
  <r>
    <x v="1"/>
    <x v="3"/>
    <n v="1000"/>
    <x v="1283"/>
  </r>
  <r>
    <x v="1"/>
    <x v="3"/>
    <n v="1000"/>
    <x v="1284"/>
  </r>
  <r>
    <x v="1"/>
    <x v="3"/>
    <n v="1000"/>
    <x v="1285"/>
  </r>
  <r>
    <x v="1"/>
    <x v="3"/>
    <n v="1000"/>
    <x v="1286"/>
  </r>
  <r>
    <x v="1"/>
    <x v="3"/>
    <n v="1000"/>
    <x v="1287"/>
  </r>
  <r>
    <x v="1"/>
    <x v="3"/>
    <n v="1000"/>
    <x v="1288"/>
  </r>
  <r>
    <x v="1"/>
    <x v="3"/>
    <n v="1000"/>
    <x v="1289"/>
  </r>
  <r>
    <x v="1"/>
    <x v="3"/>
    <n v="1000"/>
    <x v="1290"/>
  </r>
  <r>
    <x v="1"/>
    <x v="3"/>
    <n v="1000"/>
    <x v="1291"/>
  </r>
  <r>
    <x v="1"/>
    <x v="3"/>
    <n v="1000"/>
    <x v="1292"/>
  </r>
  <r>
    <x v="1"/>
    <x v="3"/>
    <n v="1000"/>
    <x v="1293"/>
  </r>
  <r>
    <x v="1"/>
    <x v="3"/>
    <n v="1000"/>
    <x v="1294"/>
  </r>
  <r>
    <x v="1"/>
    <x v="3"/>
    <n v="1000"/>
    <x v="1295"/>
  </r>
  <r>
    <x v="1"/>
    <x v="3"/>
    <n v="1000"/>
    <x v="1296"/>
  </r>
  <r>
    <x v="1"/>
    <x v="3"/>
    <n v="1000"/>
    <x v="1297"/>
  </r>
  <r>
    <x v="1"/>
    <x v="3"/>
    <n v="1000"/>
    <x v="1298"/>
  </r>
  <r>
    <x v="1"/>
    <x v="3"/>
    <n v="1000"/>
    <x v="1299"/>
  </r>
  <r>
    <x v="1"/>
    <x v="3"/>
    <n v="1000"/>
    <x v="1300"/>
  </r>
  <r>
    <x v="1"/>
    <x v="3"/>
    <n v="1000"/>
    <x v="685"/>
  </r>
  <r>
    <x v="1"/>
    <x v="3"/>
    <n v="1000"/>
    <x v="1301"/>
  </r>
  <r>
    <x v="1"/>
    <x v="3"/>
    <n v="1000"/>
    <x v="1302"/>
  </r>
  <r>
    <x v="1"/>
    <x v="3"/>
    <n v="1000"/>
    <x v="520"/>
  </r>
  <r>
    <x v="1"/>
    <x v="3"/>
    <n v="1000"/>
    <x v="1303"/>
  </r>
  <r>
    <x v="1"/>
    <x v="3"/>
    <n v="1000"/>
    <x v="1304"/>
  </r>
  <r>
    <x v="1"/>
    <x v="3"/>
    <n v="1000"/>
    <x v="1305"/>
  </r>
  <r>
    <x v="1"/>
    <x v="3"/>
    <n v="1000"/>
    <x v="1306"/>
  </r>
  <r>
    <x v="1"/>
    <x v="3"/>
    <n v="1000"/>
    <x v="1307"/>
  </r>
  <r>
    <x v="1"/>
    <x v="3"/>
    <n v="1000"/>
    <x v="1308"/>
  </r>
  <r>
    <x v="1"/>
    <x v="3"/>
    <n v="1000"/>
    <x v="1309"/>
  </r>
  <r>
    <x v="1"/>
    <x v="3"/>
    <n v="1000"/>
    <x v="1310"/>
  </r>
  <r>
    <x v="1"/>
    <x v="4"/>
    <n v="1000"/>
    <x v="1311"/>
  </r>
  <r>
    <x v="1"/>
    <x v="2"/>
    <n v="959.56"/>
    <x v="1312"/>
  </r>
  <r>
    <x v="1"/>
    <x v="4"/>
    <n v="947.32"/>
    <x v="1313"/>
  </r>
  <r>
    <x v="1"/>
    <x v="4"/>
    <n v="947.32"/>
    <x v="1314"/>
  </r>
  <r>
    <x v="1"/>
    <x v="4"/>
    <n v="947.32"/>
    <x v="1315"/>
  </r>
  <r>
    <x v="1"/>
    <x v="4"/>
    <n v="947.32"/>
    <x v="1316"/>
  </r>
  <r>
    <x v="1"/>
    <x v="4"/>
    <n v="947.32"/>
    <x v="1317"/>
  </r>
  <r>
    <x v="1"/>
    <x v="3"/>
    <n v="940"/>
    <x v="1318"/>
  </r>
  <r>
    <x v="1"/>
    <x v="3"/>
    <n v="936.17"/>
    <x v="1319"/>
  </r>
  <r>
    <x v="1"/>
    <x v="4"/>
    <n v="924"/>
    <x v="1320"/>
  </r>
  <r>
    <x v="1"/>
    <x v="3"/>
    <n v="912"/>
    <x v="1321"/>
  </r>
  <r>
    <x v="1"/>
    <x v="3"/>
    <n v="900"/>
    <x v="1322"/>
  </r>
  <r>
    <x v="1"/>
    <x v="4"/>
    <n v="898.99"/>
    <x v="1323"/>
  </r>
  <r>
    <x v="1"/>
    <x v="2"/>
    <n v="890.16"/>
    <x v="1324"/>
  </r>
  <r>
    <x v="1"/>
    <x v="4"/>
    <n v="862.97"/>
    <x v="1325"/>
  </r>
  <r>
    <x v="1"/>
    <x v="4"/>
    <n v="861.82"/>
    <x v="1326"/>
  </r>
  <r>
    <x v="1"/>
    <x v="4"/>
    <n v="852.94"/>
    <x v="1327"/>
  </r>
  <r>
    <x v="1"/>
    <x v="3"/>
    <n v="850.36"/>
    <x v="1328"/>
  </r>
  <r>
    <x v="1"/>
    <x v="4"/>
    <n v="845.02"/>
    <x v="1329"/>
  </r>
  <r>
    <x v="1"/>
    <x v="3"/>
    <n v="840"/>
    <x v="1244"/>
  </r>
  <r>
    <x v="1"/>
    <x v="2"/>
    <n v="822.24"/>
    <x v="1330"/>
  </r>
  <r>
    <x v="1"/>
    <x v="3"/>
    <n v="820"/>
    <x v="1331"/>
  </r>
  <r>
    <x v="1"/>
    <x v="4"/>
    <n v="808.51"/>
    <x v="1332"/>
  </r>
  <r>
    <x v="1"/>
    <x v="3"/>
    <n v="804"/>
    <x v="1333"/>
  </r>
  <r>
    <x v="1"/>
    <x v="3"/>
    <n v="800"/>
    <x v="1334"/>
  </r>
  <r>
    <x v="1"/>
    <x v="3"/>
    <n v="800"/>
    <x v="1335"/>
  </r>
  <r>
    <x v="1"/>
    <x v="3"/>
    <n v="800"/>
    <x v="1336"/>
  </r>
  <r>
    <x v="1"/>
    <x v="3"/>
    <n v="800"/>
    <x v="1337"/>
  </r>
  <r>
    <x v="1"/>
    <x v="3"/>
    <n v="800"/>
    <x v="1338"/>
  </r>
  <r>
    <x v="1"/>
    <x v="3"/>
    <n v="800"/>
    <x v="1033"/>
  </r>
  <r>
    <x v="1"/>
    <x v="3"/>
    <n v="791.16"/>
    <x v="1339"/>
  </r>
  <r>
    <x v="1"/>
    <x v="3"/>
    <n v="768"/>
    <x v="713"/>
  </r>
  <r>
    <x v="1"/>
    <x v="4"/>
    <n v="767.43"/>
    <x v="1340"/>
  </r>
  <r>
    <x v="1"/>
    <x v="4"/>
    <n v="755.21"/>
    <x v="1341"/>
  </r>
  <r>
    <x v="1"/>
    <x v="3"/>
    <n v="750.12"/>
    <x v="1342"/>
  </r>
  <r>
    <x v="1"/>
    <x v="3"/>
    <n v="750"/>
    <x v="1343"/>
  </r>
  <r>
    <x v="1"/>
    <x v="3"/>
    <n v="750"/>
    <x v="1344"/>
  </r>
  <r>
    <x v="1"/>
    <x v="4"/>
    <n v="747.88"/>
    <x v="1345"/>
  </r>
  <r>
    <x v="1"/>
    <x v="4"/>
    <n v="747.88"/>
    <x v="1346"/>
  </r>
  <r>
    <x v="1"/>
    <x v="4"/>
    <n v="747.88"/>
    <x v="1347"/>
  </r>
  <r>
    <x v="1"/>
    <x v="4"/>
    <n v="733.52"/>
    <x v="1348"/>
  </r>
  <r>
    <x v="1"/>
    <x v="3"/>
    <n v="727"/>
    <x v="1349"/>
  </r>
  <r>
    <x v="1"/>
    <x v="3"/>
    <n v="717.47"/>
    <x v="1350"/>
  </r>
  <r>
    <x v="1"/>
    <x v="4"/>
    <n v="710.78"/>
    <x v="1351"/>
  </r>
  <r>
    <x v="1"/>
    <x v="3"/>
    <n v="692.81"/>
    <x v="1352"/>
  </r>
  <r>
    <x v="1"/>
    <x v="3"/>
    <n v="690"/>
    <x v="1353"/>
  </r>
  <r>
    <x v="1"/>
    <x v="4"/>
    <n v="672.61"/>
    <x v="1354"/>
  </r>
  <r>
    <x v="1"/>
    <x v="4"/>
    <n v="663.22"/>
    <x v="1355"/>
  </r>
  <r>
    <x v="1"/>
    <x v="3"/>
    <n v="662"/>
    <x v="1356"/>
  </r>
  <r>
    <x v="1"/>
    <x v="4"/>
    <n v="660.44"/>
    <x v="1357"/>
  </r>
  <r>
    <x v="1"/>
    <x v="3"/>
    <n v="660"/>
    <x v="1244"/>
  </r>
  <r>
    <x v="1"/>
    <x v="4"/>
    <n v="659.93"/>
    <x v="1358"/>
  </r>
  <r>
    <x v="1"/>
    <x v="4"/>
    <n v="646"/>
    <x v="1359"/>
  </r>
  <r>
    <x v="1"/>
    <x v="3"/>
    <n v="639.27"/>
    <x v="1360"/>
  </r>
  <r>
    <x v="1"/>
    <x v="3"/>
    <n v="630"/>
    <x v="1361"/>
  </r>
  <r>
    <x v="1"/>
    <x v="3"/>
    <n v="615.73"/>
    <x v="1362"/>
  </r>
  <r>
    <x v="1"/>
    <x v="3"/>
    <n v="600"/>
    <x v="1363"/>
  </r>
  <r>
    <x v="1"/>
    <x v="3"/>
    <n v="600"/>
    <x v="1364"/>
  </r>
  <r>
    <x v="1"/>
    <x v="3"/>
    <n v="600"/>
    <x v="260"/>
  </r>
  <r>
    <x v="1"/>
    <x v="3"/>
    <n v="600"/>
    <x v="1365"/>
  </r>
  <r>
    <x v="1"/>
    <x v="3"/>
    <n v="600"/>
    <x v="1244"/>
  </r>
  <r>
    <x v="1"/>
    <x v="1"/>
    <n v="600"/>
    <x v="1366"/>
  </r>
  <r>
    <x v="1"/>
    <x v="4"/>
    <n v="579.6"/>
    <x v="1367"/>
  </r>
  <r>
    <x v="1"/>
    <x v="4"/>
    <n v="574.08000000000004"/>
    <x v="1368"/>
  </r>
  <r>
    <x v="1"/>
    <x v="4"/>
    <n v="572.5"/>
    <x v="1369"/>
  </r>
  <r>
    <x v="1"/>
    <x v="4"/>
    <n v="565.45000000000005"/>
    <x v="1370"/>
  </r>
  <r>
    <x v="1"/>
    <x v="3"/>
    <n v="560"/>
    <x v="1371"/>
  </r>
  <r>
    <x v="1"/>
    <x v="4"/>
    <n v="547.25"/>
    <x v="1372"/>
  </r>
  <r>
    <x v="1"/>
    <x v="2"/>
    <n v="546.28"/>
    <x v="1373"/>
  </r>
  <r>
    <x v="1"/>
    <x v="4"/>
    <n v="546.28"/>
    <x v="1374"/>
  </r>
  <r>
    <x v="1"/>
    <x v="4"/>
    <n v="546.28"/>
    <x v="1375"/>
  </r>
  <r>
    <x v="1"/>
    <x v="4"/>
    <n v="546.28"/>
    <x v="1376"/>
  </r>
  <r>
    <x v="1"/>
    <x v="4"/>
    <n v="546"/>
    <x v="1377"/>
  </r>
  <r>
    <x v="1"/>
    <x v="3"/>
    <n v="525"/>
    <x v="576"/>
  </r>
  <r>
    <x v="1"/>
    <x v="4"/>
    <n v="519.32000000000005"/>
    <x v="1378"/>
  </r>
  <r>
    <x v="1"/>
    <x v="3"/>
    <n v="500"/>
    <x v="1379"/>
  </r>
  <r>
    <x v="1"/>
    <x v="3"/>
    <n v="500"/>
    <x v="1380"/>
  </r>
  <r>
    <x v="1"/>
    <x v="3"/>
    <n v="500"/>
    <x v="958"/>
  </r>
  <r>
    <x v="1"/>
    <x v="3"/>
    <n v="500"/>
    <x v="1381"/>
  </r>
  <r>
    <x v="1"/>
    <x v="3"/>
    <n v="500"/>
    <x v="1382"/>
  </r>
  <r>
    <x v="1"/>
    <x v="3"/>
    <n v="500"/>
    <x v="1383"/>
  </r>
  <r>
    <x v="1"/>
    <x v="3"/>
    <n v="500"/>
    <x v="1384"/>
  </r>
  <r>
    <x v="1"/>
    <x v="4"/>
    <n v="500"/>
    <x v="1385"/>
  </r>
  <r>
    <x v="1"/>
    <x v="4"/>
    <n v="500"/>
    <x v="1386"/>
  </r>
  <r>
    <x v="1"/>
    <x v="4"/>
    <n v="500"/>
    <x v="1387"/>
  </r>
  <r>
    <x v="1"/>
    <x v="4"/>
    <n v="500"/>
    <x v="1388"/>
  </r>
  <r>
    <x v="0"/>
    <x v="1"/>
    <n v="500"/>
    <x v="1389"/>
  </r>
  <r>
    <x v="1"/>
    <x v="3"/>
    <n v="480"/>
    <x v="1390"/>
  </r>
  <r>
    <x v="1"/>
    <x v="3"/>
    <n v="462"/>
    <x v="1391"/>
  </r>
  <r>
    <x v="1"/>
    <x v="3"/>
    <n v="450.17"/>
    <x v="85"/>
  </r>
  <r>
    <x v="1"/>
    <x v="3"/>
    <n v="450"/>
    <x v="1392"/>
  </r>
  <r>
    <x v="1"/>
    <x v="4"/>
    <n v="450"/>
    <x v="1393"/>
  </r>
  <r>
    <x v="1"/>
    <x v="3"/>
    <n v="432"/>
    <x v="696"/>
  </r>
  <r>
    <x v="1"/>
    <x v="3"/>
    <n v="422.27"/>
    <x v="1394"/>
  </r>
  <r>
    <x v="1"/>
    <x v="3"/>
    <n v="420"/>
    <x v="11"/>
  </r>
  <r>
    <x v="1"/>
    <x v="4"/>
    <n v="375.57"/>
    <x v="1395"/>
  </r>
  <r>
    <x v="1"/>
    <x v="4"/>
    <n v="373.94"/>
    <x v="1396"/>
  </r>
  <r>
    <x v="1"/>
    <x v="4"/>
    <n v="373.94"/>
    <x v="1397"/>
  </r>
  <r>
    <x v="1"/>
    <x v="3"/>
    <n v="360"/>
    <x v="1321"/>
  </r>
  <r>
    <x v="1"/>
    <x v="4"/>
    <n v="348.74"/>
    <x v="1398"/>
  </r>
  <r>
    <x v="1"/>
    <x v="3"/>
    <n v="336.12"/>
    <x v="1399"/>
  </r>
  <r>
    <x v="1"/>
    <x v="4"/>
    <n v="331.17"/>
    <x v="1400"/>
  </r>
  <r>
    <x v="1"/>
    <x v="4"/>
    <n v="331.17"/>
    <x v="1401"/>
  </r>
  <r>
    <x v="1"/>
    <x v="3"/>
    <n v="330"/>
    <x v="1244"/>
  </r>
  <r>
    <x v="1"/>
    <x v="3"/>
    <n v="324"/>
    <x v="1402"/>
  </r>
  <r>
    <x v="1"/>
    <x v="3"/>
    <n v="320"/>
    <x v="1403"/>
  </r>
  <r>
    <x v="1"/>
    <x v="3"/>
    <n v="300"/>
    <x v="1404"/>
  </r>
  <r>
    <x v="1"/>
    <x v="3"/>
    <n v="300"/>
    <x v="1405"/>
  </r>
  <r>
    <x v="1"/>
    <x v="3"/>
    <n v="300"/>
    <x v="1406"/>
  </r>
  <r>
    <x v="1"/>
    <x v="3"/>
    <n v="300"/>
    <x v="1407"/>
  </r>
  <r>
    <x v="1"/>
    <x v="3"/>
    <n v="300"/>
    <x v="1408"/>
  </r>
  <r>
    <x v="1"/>
    <x v="3"/>
    <n v="300"/>
    <x v="1409"/>
  </r>
  <r>
    <x v="1"/>
    <x v="3"/>
    <n v="292.5"/>
    <x v="1410"/>
  </r>
  <r>
    <x v="1"/>
    <x v="3"/>
    <n v="270.27999999999997"/>
    <x v="524"/>
  </r>
  <r>
    <x v="1"/>
    <x v="3"/>
    <n v="270"/>
    <x v="1153"/>
  </r>
  <r>
    <x v="1"/>
    <x v="3"/>
    <n v="260.5"/>
    <x v="1411"/>
  </r>
  <r>
    <x v="1"/>
    <x v="3"/>
    <n v="254.62"/>
    <x v="1412"/>
  </r>
  <r>
    <x v="1"/>
    <x v="3"/>
    <n v="250"/>
    <x v="1413"/>
  </r>
  <r>
    <x v="1"/>
    <x v="3"/>
    <n v="250"/>
    <x v="1414"/>
  </r>
  <r>
    <x v="1"/>
    <x v="3"/>
    <n v="240"/>
    <x v="1415"/>
  </r>
  <r>
    <x v="1"/>
    <x v="3"/>
    <n v="240"/>
    <x v="1025"/>
  </r>
  <r>
    <x v="1"/>
    <x v="3"/>
    <n v="240"/>
    <x v="1416"/>
  </r>
  <r>
    <x v="1"/>
    <x v="3"/>
    <n v="240"/>
    <x v="1356"/>
  </r>
  <r>
    <x v="1"/>
    <x v="3"/>
    <n v="240"/>
    <x v="1243"/>
  </r>
  <r>
    <x v="1"/>
    <x v="4"/>
    <n v="226.59"/>
    <x v="1417"/>
  </r>
  <r>
    <x v="1"/>
    <x v="3"/>
    <n v="200"/>
    <x v="1268"/>
  </r>
  <r>
    <x v="1"/>
    <x v="3"/>
    <n v="200"/>
    <x v="1390"/>
  </r>
  <r>
    <x v="1"/>
    <x v="3"/>
    <n v="192"/>
    <x v="1415"/>
  </r>
  <r>
    <x v="1"/>
    <x v="3"/>
    <n v="190"/>
    <x v="1418"/>
  </r>
  <r>
    <x v="1"/>
    <x v="4"/>
    <n v="160.96"/>
    <x v="1419"/>
  </r>
  <r>
    <x v="1"/>
    <x v="3"/>
    <n v="150.6"/>
    <x v="423"/>
  </r>
  <r>
    <x v="1"/>
    <x v="3"/>
    <n v="150"/>
    <x v="1420"/>
  </r>
  <r>
    <x v="1"/>
    <x v="3"/>
    <n v="120"/>
    <x v="1415"/>
  </r>
  <r>
    <x v="1"/>
    <x v="3"/>
    <n v="120"/>
    <x v="1415"/>
  </r>
  <r>
    <x v="1"/>
    <x v="3"/>
    <n v="120"/>
    <x v="713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356"/>
  </r>
  <r>
    <x v="1"/>
    <x v="3"/>
    <n v="120"/>
    <x v="1421"/>
  </r>
  <r>
    <x v="1"/>
    <x v="3"/>
    <n v="120"/>
    <x v="725"/>
  </r>
  <r>
    <x v="1"/>
    <x v="3"/>
    <n v="108.72"/>
    <x v="1422"/>
  </r>
  <r>
    <x v="1"/>
    <x v="4"/>
    <n v="108.13"/>
    <x v="1423"/>
  </r>
  <r>
    <x v="1"/>
    <x v="1"/>
    <n v="105.6"/>
    <x v="1424"/>
  </r>
  <r>
    <x v="1"/>
    <x v="3"/>
    <n v="100"/>
    <x v="1425"/>
  </r>
  <r>
    <x v="1"/>
    <x v="3"/>
    <n v="100"/>
    <x v="1426"/>
  </r>
  <r>
    <x v="1"/>
    <x v="3"/>
    <n v="100"/>
    <x v="1427"/>
  </r>
  <r>
    <x v="1"/>
    <x v="4"/>
    <n v="98.67"/>
    <x v="1428"/>
  </r>
  <r>
    <x v="1"/>
    <x v="3"/>
    <n v="88"/>
    <x v="1153"/>
  </r>
  <r>
    <x v="1"/>
    <x v="3"/>
    <n v="60"/>
    <x v="54"/>
  </r>
  <r>
    <x v="1"/>
    <x v="1"/>
    <n v="60"/>
    <x v="1429"/>
  </r>
  <r>
    <x v="1"/>
    <x v="3"/>
    <n v="54"/>
    <x v="1430"/>
  </r>
  <r>
    <x v="1"/>
    <x v="3"/>
    <n v="36"/>
    <x v="1415"/>
  </r>
  <r>
    <x v="1"/>
    <x v="3"/>
    <n v="36"/>
    <x v="1415"/>
  </r>
  <r>
    <x v="1"/>
    <x v="3"/>
    <n v="30"/>
    <x v="1415"/>
  </r>
  <r>
    <x v="1"/>
    <x v="4"/>
    <n v="24"/>
    <x v="1431"/>
  </r>
  <r>
    <x v="1"/>
    <x v="3"/>
    <n v="18"/>
    <x v="1415"/>
  </r>
  <r>
    <x v="1"/>
    <x v="3"/>
    <n v="0"/>
    <x v="1432"/>
  </r>
  <r>
    <x v="1"/>
    <x v="3"/>
    <n v="0"/>
    <x v="368"/>
  </r>
  <r>
    <x v="1"/>
    <x v="3"/>
    <n v="0"/>
    <x v="1433"/>
  </r>
  <r>
    <x v="1"/>
    <x v="3"/>
    <n v="0"/>
    <x v="1434"/>
  </r>
  <r>
    <x v="1"/>
    <x v="3"/>
    <n v="0"/>
    <x v="1435"/>
  </r>
  <r>
    <x v="1"/>
    <x v="3"/>
    <n v="0"/>
    <x v="1436"/>
  </r>
  <r>
    <x v="1"/>
    <x v="3"/>
    <n v="0"/>
    <x v="1436"/>
  </r>
  <r>
    <x v="1"/>
    <x v="3"/>
    <n v="0"/>
    <x v="1436"/>
  </r>
  <r>
    <x v="1"/>
    <x v="3"/>
    <n v="0"/>
    <x v="1437"/>
  </r>
  <r>
    <x v="1"/>
    <x v="3"/>
    <n v="0"/>
    <x v="70"/>
  </r>
  <r>
    <x v="0"/>
    <x v="0"/>
    <n v="0"/>
    <x v="20"/>
  </r>
  <r>
    <x v="0"/>
    <x v="1"/>
    <n v="0"/>
    <x v="6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9">
  <r>
    <s v="I14-2017 Accueil et vie citoyenne"/>
    <x v="0"/>
    <x v="0"/>
    <n v="1000000"/>
    <n v="0"/>
    <n v="1000000"/>
    <n v="0"/>
    <n v="83188"/>
    <n v="0"/>
    <n v="700000"/>
  </r>
  <r>
    <s v="I14-2018 Accueil et vie citoyenne"/>
    <x v="1"/>
    <x v="0"/>
    <n v="1000000"/>
    <n v="0"/>
    <n v="1000000"/>
    <n v="0"/>
    <n v="417979.92"/>
    <n v="410925"/>
    <n v="317075"/>
  </r>
  <r>
    <s v="I23-2018 Direction Générale des Services"/>
    <x v="1"/>
    <x v="1"/>
    <n v="1000000"/>
    <n v="0"/>
    <n v="1000000"/>
    <n v="0"/>
    <n v="43987"/>
    <n v="43984.5"/>
    <n v="920015.5"/>
  </r>
  <r>
    <s v="I15-2014 Gestion urbaine de proximité"/>
    <x v="2"/>
    <x v="2"/>
    <n v="1000000"/>
    <n v="0"/>
    <n v="1000000"/>
    <n v="151629.70000000001"/>
    <n v="21943.87"/>
    <n v="21943.87"/>
    <n v="766701.3"/>
  </r>
  <r>
    <s v="I15-2017 Gestion urbaine de proximité"/>
    <x v="0"/>
    <x v="2"/>
    <n v="1000000"/>
    <n v="395000"/>
    <n v="1395000"/>
    <n v="360242.58"/>
    <n v="554492.4"/>
    <n v="426323.12"/>
    <n v="705033.56"/>
  </r>
  <r>
    <s v="I15-2018 Gestion urbaine de proximité"/>
    <x v="1"/>
    <x v="2"/>
    <n v="1000000"/>
    <n v="0"/>
    <n v="1000000"/>
    <n v="0"/>
    <n v="4440"/>
    <n v="4440"/>
    <n v="135160"/>
  </r>
  <r>
    <s v="I18-2014 Stratégie immobilière et patrimoine"/>
    <x v="2"/>
    <x v="3"/>
    <n v="1000000"/>
    <n v="0"/>
    <n v="1000000"/>
    <n v="44354.39"/>
    <n v="119201"/>
    <n v="53006.05"/>
    <n v="784861.9"/>
  </r>
  <r>
    <s v="A18-2018 Stratégie immobilière et patrimoine"/>
    <x v="1"/>
    <x v="4"/>
    <n v="1048000"/>
    <n v="100000"/>
    <n v="1148000"/>
    <n v="0"/>
    <n v="578871.31999999995"/>
    <n v="548332.91"/>
    <n v="569128.68000000005"/>
  </r>
  <r>
    <s v="A13-2018 Action sociale / solidarités"/>
    <x v="1"/>
    <x v="5"/>
    <n v="1160000"/>
    <n v="186000"/>
    <n v="1346000"/>
    <n v="0"/>
    <n v="842873.5"/>
    <n v="676586.33"/>
    <n v="503126.5"/>
  </r>
  <r>
    <s v="A23-2018 Direction Générale des Services"/>
    <x v="1"/>
    <x v="6"/>
    <n v="1191000"/>
    <n v="0"/>
    <n v="1191000"/>
    <n v="0"/>
    <n v="638554.71"/>
    <n v="438569.7"/>
    <n v="552445.29"/>
  </r>
  <r>
    <s v="I23-2014 Direction Générale des Services"/>
    <x v="2"/>
    <x v="1"/>
    <n v="1197195"/>
    <n v="0"/>
    <n v="1197195"/>
    <n v="0"/>
    <n v="0"/>
    <n v="0"/>
    <n v="1197195"/>
  </r>
  <r>
    <s v="I14-2011 Accueil et vie citoyenne"/>
    <x v="3"/>
    <x v="0"/>
    <n v="1226000"/>
    <n v="0"/>
    <n v="1226000"/>
    <n v="1050375.06"/>
    <n v="61752"/>
    <n v="61680.21"/>
    <n v="146662.56"/>
  </r>
  <r>
    <s v="I19-2014 Attractivité Economique"/>
    <x v="2"/>
    <x v="7"/>
    <n v="1350000"/>
    <n v="0"/>
    <n v="1350000"/>
    <n v="199298.22"/>
    <n v="0"/>
    <n v="0"/>
    <n v="1167762.54"/>
  </r>
  <r>
    <s v="I21-2015 Construction et entretien"/>
    <x v="4"/>
    <x v="8"/>
    <n v="1400000"/>
    <n v="0"/>
    <n v="1400000"/>
    <n v="751564.51"/>
    <n v="96555.82"/>
    <n v="92548.41"/>
    <n v="895708.58"/>
  </r>
  <r>
    <s v="I14-2014 Accueil et vie citoyenne"/>
    <x v="2"/>
    <x v="0"/>
    <n v="1435000"/>
    <n v="0"/>
    <n v="1435000"/>
    <n v="433213.57"/>
    <n v="111600.92"/>
    <n v="110009.83"/>
    <n v="950014.61"/>
  </r>
  <r>
    <s v="A24-2018 Actions d'urgence"/>
    <x v="1"/>
    <x v="9"/>
    <n v="1444000"/>
    <n v="-1426000"/>
    <n v="18000"/>
    <n v="0"/>
    <n v="0"/>
    <n v="0"/>
    <n v="18000"/>
  </r>
  <r>
    <s v="I18-2006 Stratégie immobilière et patrimoine"/>
    <x v="5"/>
    <x v="3"/>
    <n v="1484500"/>
    <n v="0"/>
    <n v="1484500"/>
    <n v="1147464.26"/>
    <n v="0"/>
    <n v="0"/>
    <n v="337035.74"/>
  </r>
  <r>
    <s v="I23-2015 Direction Générale des Services"/>
    <x v="4"/>
    <x v="1"/>
    <n v="1500000"/>
    <n v="0"/>
    <n v="1500000"/>
    <n v="1140.5999999999999"/>
    <n v="0"/>
    <n v="0"/>
    <n v="1498859.4"/>
  </r>
  <r>
    <s v="I21-2007 Construction et entretien"/>
    <x v="6"/>
    <x v="8"/>
    <n v="1610500"/>
    <n v="0"/>
    <n v="1610500"/>
    <n v="1548928.19"/>
    <n v="0"/>
    <n v="0"/>
    <n v="80689.17"/>
  </r>
  <r>
    <s v="I14-2013 Accueil et vie citoyenne"/>
    <x v="7"/>
    <x v="0"/>
    <n v="1700000"/>
    <n v="0"/>
    <n v="1700000"/>
    <n v="561518.68000000005"/>
    <n v="105611.08"/>
    <n v="104357.05"/>
    <n v="1136455.8700000001"/>
  </r>
  <r>
    <s v="I14-2016 Accueil et vie citoyenne"/>
    <x v="8"/>
    <x v="0"/>
    <n v="1700000"/>
    <n v="0"/>
    <n v="1700000"/>
    <n v="107829.08"/>
    <n v="126651.29"/>
    <n v="82937.75"/>
    <n v="1531543.25"/>
  </r>
  <r>
    <s v="A17-2018 Aménagement durable et urbanisme"/>
    <x v="1"/>
    <x v="10"/>
    <n v="1757000"/>
    <n v="0"/>
    <n v="1757000"/>
    <n v="0"/>
    <n v="1417646.35"/>
    <n v="729350.52"/>
    <n v="339353.65"/>
  </r>
  <r>
    <s v="I19-2011 Attractivité Economique"/>
    <x v="3"/>
    <x v="7"/>
    <n v="10104000"/>
    <n v="0"/>
    <n v="10104000"/>
    <n v="7758093.2999999998"/>
    <n v="0"/>
    <n v="0"/>
    <n v="2408960.9700000002"/>
  </r>
  <r>
    <s v="I16-2007 Environnement et espace urbain"/>
    <x v="6"/>
    <x v="11"/>
    <n v="10110000"/>
    <n v="0"/>
    <n v="10110000"/>
    <n v="7270593.96"/>
    <n v="185000"/>
    <n v="0"/>
    <n v="2902463.64"/>
  </r>
  <r>
    <s v="I12-2005 Action culturelle"/>
    <x v="9"/>
    <x v="12"/>
    <n v="10400000"/>
    <n v="0"/>
    <n v="10400000"/>
    <n v="8222608.5499999998"/>
    <n v="2500"/>
    <n v="2460.0700000000002"/>
    <n v="2176619.7799999998"/>
  </r>
  <r>
    <s v="I22-2008 Gestion des ressources et des moyens"/>
    <x v="10"/>
    <x v="13"/>
    <n v="10500000"/>
    <n v="-370000"/>
    <n v="10130000"/>
    <n v="9250665.2100000009"/>
    <n v="21060"/>
    <n v="21060"/>
    <n v="978595.41"/>
  </r>
  <r>
    <s v="I12-2007 Action culturelle"/>
    <x v="6"/>
    <x v="12"/>
    <n v="10607000"/>
    <n v="0"/>
    <n v="10607000"/>
    <n v="8736431.8599999994"/>
    <n v="113672"/>
    <n v="96400.3"/>
    <n v="1707803.84"/>
  </r>
  <r>
    <s v="I23-2009 Direction Générale des Services"/>
    <x v="11"/>
    <x v="1"/>
    <n v="10615000"/>
    <n v="0"/>
    <n v="10615000"/>
    <n v="8522906.3300000001"/>
    <n v="589059.5"/>
    <n v="550958.66"/>
    <n v="1864418.68"/>
  </r>
  <r>
    <s v="A11-2018 Vie scolaire, Crèche et Jeunesse"/>
    <x v="1"/>
    <x v="14"/>
    <n v="10811000"/>
    <n v="-150000"/>
    <n v="10661000"/>
    <n v="0"/>
    <n v="8398407.9000000004"/>
    <n v="6273198.0899999999"/>
    <n v="2262592.1"/>
  </r>
  <r>
    <s v="I17-2005 Aménagement durable et urbanisme"/>
    <x v="9"/>
    <x v="15"/>
    <n v="100000000"/>
    <n v="0"/>
    <n v="100000000"/>
    <n v="89726464.790000007"/>
    <n v="42000"/>
    <n v="32865.43"/>
    <n v="10379850.17"/>
  </r>
  <r>
    <s v="I17-2011 Aménagement durable et urbanisme"/>
    <x v="3"/>
    <x v="15"/>
    <n v="102580000"/>
    <n v="0"/>
    <n v="102580000"/>
    <n v="80920059.430000007"/>
    <n v="3777588.55"/>
    <n v="2825164.05"/>
    <n v="26259690.329999998"/>
  </r>
  <r>
    <s v="I22-2011 Gestion des ressources et des moyens"/>
    <x v="3"/>
    <x v="13"/>
    <n v="11220000"/>
    <n v="0"/>
    <n v="11220000"/>
    <n v="9258907.9399999995"/>
    <n v="167867.61"/>
    <n v="167867.61"/>
    <n v="2079099.97"/>
  </r>
  <r>
    <s v="I20-2006 Sports, Nautisme et Plages"/>
    <x v="5"/>
    <x v="16"/>
    <n v="11817500"/>
    <n v="0"/>
    <n v="11817500"/>
    <n v="11730454.449999999"/>
    <n v="0"/>
    <n v="0"/>
    <n v="83783.070000000007"/>
  </r>
  <r>
    <s v="I19-2013 Attractivité Economique"/>
    <x v="7"/>
    <x v="7"/>
    <n v="11822000"/>
    <n v="-3400000"/>
    <n v="8422000"/>
    <n v="5475992.9800000004"/>
    <n v="1600000"/>
    <n v="1600000"/>
    <n v="1846007.02"/>
  </r>
  <r>
    <s v="I27-2014 Extension du stade Vélodrome"/>
    <x v="2"/>
    <x v="17"/>
    <n v="116607818.56999999"/>
    <n v="0"/>
    <n v="116607818.56999999"/>
    <n v="20791732.390000001"/>
    <n v="4419000"/>
    <n v="4418963.18"/>
    <n v="91397086.180000007"/>
  </r>
  <r>
    <s v="I17-2012 Aménagement durable et urbanisme"/>
    <x v="12"/>
    <x v="15"/>
    <n v="117708000"/>
    <n v="0"/>
    <n v="117708000"/>
    <n v="32206893.050000001"/>
    <n v="1775761.96"/>
    <n v="735224.05"/>
    <n v="84816502.040000007"/>
  </r>
  <r>
    <s v="I11-2012 Vie scolaire, Crèche et Jeunesse"/>
    <x v="12"/>
    <x v="18"/>
    <n v="12220000"/>
    <n v="0"/>
    <n v="12220000"/>
    <n v="10261813.98"/>
    <n v="410638.05"/>
    <n v="288089.53000000003"/>
    <n v="2122500.2599999998"/>
  </r>
  <r>
    <s v="I17-2009 Aménagement durable et urbanisme"/>
    <x v="11"/>
    <x v="15"/>
    <n v="12500000"/>
    <n v="0"/>
    <n v="12500000"/>
    <n v="7602680.3300000001"/>
    <n v="736720"/>
    <n v="583642.6"/>
    <n v="359376.33"/>
  </r>
  <r>
    <s v="I16-2002 Environnement et espace urbain"/>
    <x v="13"/>
    <x v="11"/>
    <n v="12500000"/>
    <n v="0"/>
    <n v="12500000"/>
    <n v="10482883.32"/>
    <n v="30000"/>
    <n v="29971.33"/>
    <n v="1977030.67"/>
  </r>
  <r>
    <s v="I11-2005 Vie scolaire, Crèche et Jeunesse"/>
    <x v="9"/>
    <x v="18"/>
    <n v="12804000"/>
    <n v="0"/>
    <n v="12804000"/>
    <n v="12478946.939999999"/>
    <n v="3381"/>
    <n v="3195"/>
    <n v="339951.23"/>
  </r>
  <r>
    <s v="I23-2010 Direction Générale des Services"/>
    <x v="14"/>
    <x v="1"/>
    <n v="13640000"/>
    <n v="0"/>
    <n v="13640000"/>
    <n v="12068778.67"/>
    <n v="251867.83"/>
    <n v="118605.01"/>
    <n v="1582953.33"/>
  </r>
  <r>
    <s v="I17-2018 Aménagement durable et urbanisme"/>
    <x v="1"/>
    <x v="15"/>
    <n v="132000000"/>
    <n v="15603438"/>
    <n v="147603438"/>
    <n v="0"/>
    <n v="22386551"/>
    <n v="22133222.329999998"/>
    <n v="123968780.67"/>
  </r>
  <r>
    <s v="I17-2013 Aménagement durable et urbanisme"/>
    <x v="7"/>
    <x v="15"/>
    <n v="134100000"/>
    <n v="0"/>
    <n v="134100000"/>
    <n v="78777203.900000006"/>
    <n v="1570471.36"/>
    <n v="1216851.97"/>
    <n v="62875144.310000002"/>
  </r>
  <r>
    <s v="I11-1999 Vie scolaire, Crèche et Jeunesse"/>
    <x v="15"/>
    <x v="18"/>
    <n v="14400000"/>
    <n v="0"/>
    <n v="14400000"/>
    <n v="13823472.65"/>
    <n v="0"/>
    <n v="0"/>
    <n v="576527.35"/>
  </r>
  <r>
    <s v="I11-2004 Vie scolaire, Crèche et Jeunesse"/>
    <x v="16"/>
    <x v="18"/>
    <n v="14537000"/>
    <n v="0"/>
    <n v="14537000"/>
    <n v="13544754.220000001"/>
    <n v="0"/>
    <n v="0"/>
    <n v="1001894.57"/>
  </r>
  <r>
    <s v="I12-2012 Action culturelle"/>
    <x v="12"/>
    <x v="12"/>
    <n v="15000000"/>
    <n v="2000000"/>
    <n v="17000000"/>
    <n v="12502737.6"/>
    <n v="1213941.32"/>
    <n v="915134.07"/>
    <n v="3119131.07"/>
  </r>
  <r>
    <s v="I20-2018 Sports, Nautisme et Plages"/>
    <x v="1"/>
    <x v="16"/>
    <n v="15000000"/>
    <n v="59490000"/>
    <n v="74490000"/>
    <n v="0"/>
    <n v="1556141.05"/>
    <n v="1421368.63"/>
    <n v="66232098.369999997"/>
  </r>
  <r>
    <s v="I11-2018 Vie scolaire, Crèche et Jeunesse"/>
    <x v="1"/>
    <x v="18"/>
    <n v="15000000"/>
    <n v="25963000"/>
    <n v="40963000"/>
    <n v="0"/>
    <n v="1092212.1000000001"/>
    <n v="1037361.48"/>
    <n v="34904045.719999999"/>
  </r>
  <r>
    <s v="I12-2011 Action culturelle"/>
    <x v="3"/>
    <x v="12"/>
    <n v="15528000"/>
    <n v="0"/>
    <n v="15528000"/>
    <n v="10015255.560000001"/>
    <n v="265027.28000000003"/>
    <n v="170684.92"/>
    <n v="5188802.9400000004"/>
  </r>
  <r>
    <s v="I17-2015 Aménagement durable et urbanisme"/>
    <x v="4"/>
    <x v="15"/>
    <n v="15800000"/>
    <n v="0"/>
    <n v="15800000"/>
    <n v="3558535.61"/>
    <n v="459628.76"/>
    <n v="444142.09"/>
    <n v="13001606.699999999"/>
  </r>
  <r>
    <s v="I16-2014 Environnement et espace urbain"/>
    <x v="2"/>
    <x v="11"/>
    <n v="15892000"/>
    <n v="0"/>
    <n v="15892000"/>
    <n v="4669835.38"/>
    <n v="1764532"/>
    <n v="1658127.19"/>
    <n v="8125497.21"/>
  </r>
  <r>
    <s v="I12-2013 Action culturelle"/>
    <x v="7"/>
    <x v="12"/>
    <n v="16202400"/>
    <n v="0"/>
    <n v="16202400"/>
    <n v="11608264.859999999"/>
    <n v="943277.5"/>
    <n v="833305.45"/>
    <n v="5402926.9400000004"/>
  </r>
  <r>
    <s v="I11-2007 Vie scolaire, Crèche et Jeunesse"/>
    <x v="6"/>
    <x v="18"/>
    <n v="16300000"/>
    <n v="0"/>
    <n v="16300000"/>
    <n v="14310168.390000001"/>
    <n v="30339.21"/>
    <n v="27945.21"/>
    <n v="1998692.45"/>
  </r>
  <r>
    <s v="I23-2016 Direction Générale des Services"/>
    <x v="8"/>
    <x v="1"/>
    <n v="16740000"/>
    <n v="-7591000"/>
    <n v="9149000"/>
    <n v="915416.89"/>
    <n v="1027532.65"/>
    <n v="968702.59"/>
    <n v="7611800.4100000001"/>
  </r>
  <r>
    <s v="I16-2017 Environnement et espace urbain"/>
    <x v="0"/>
    <x v="11"/>
    <n v="17000000"/>
    <n v="1256000"/>
    <n v="18256000"/>
    <n v="213731.08"/>
    <n v="1157826.3999999999"/>
    <n v="935153.82"/>
    <n v="14509483.18"/>
  </r>
  <r>
    <s v="I15-2012 Gestion urbaine de proximité"/>
    <x v="12"/>
    <x v="2"/>
    <n v="17000000"/>
    <n v="0"/>
    <n v="17000000"/>
    <n v="12541488.16"/>
    <n v="1450255.91"/>
    <n v="1448739.81"/>
    <n v="4674702.8499999996"/>
  </r>
  <r>
    <s v="I11-2013 Vie scolaire, Crèche et Jeunesse"/>
    <x v="7"/>
    <x v="18"/>
    <n v="17000000"/>
    <n v="0"/>
    <n v="17000000"/>
    <n v="9909700.1099999994"/>
    <n v="1878815.22"/>
    <n v="1687205.77"/>
    <n v="5208524.34"/>
  </r>
  <r>
    <s v="I13-2011 Action sociale / solidarités"/>
    <x v="3"/>
    <x v="19"/>
    <n v="17720000"/>
    <n v="0"/>
    <n v="17720000"/>
    <n v="11238186.300000001"/>
    <n v="1695947.37"/>
    <n v="1655719"/>
    <n v="5726583.8399999999"/>
  </r>
  <r>
    <s v="I20-2000 Sports, Nautisme et Plages"/>
    <x v="17"/>
    <x v="16"/>
    <n v="18591000"/>
    <n v="0"/>
    <n v="18591000"/>
    <n v="18142230.469999999"/>
    <n v="0"/>
    <n v="0"/>
    <n v="448558.49"/>
  </r>
  <r>
    <s v="I23-2008 Direction Générale des Services"/>
    <x v="10"/>
    <x v="1"/>
    <n v="18592805"/>
    <n v="0"/>
    <n v="18592805"/>
    <n v="16381529.42"/>
    <n v="651481.64"/>
    <n v="651481.64"/>
    <n v="2327036.3199999998"/>
  </r>
  <r>
    <s v="I12-2002 Action culturelle"/>
    <x v="13"/>
    <x v="12"/>
    <n v="18600000"/>
    <n v="0"/>
    <n v="18600000"/>
    <n v="15225394.390000001"/>
    <n v="0"/>
    <n v="0"/>
    <n v="3374605.61"/>
  </r>
  <r>
    <s v="I20-2013 Sports, Nautisme et Plages"/>
    <x v="7"/>
    <x v="16"/>
    <n v="18709000"/>
    <n v="0"/>
    <n v="18709000"/>
    <n v="10209718.15"/>
    <n v="1837179.33"/>
    <n v="1422935.28"/>
    <n v="9794436.0899999999"/>
  </r>
  <r>
    <s v="I14-2015 Accueil et vie citoyenne"/>
    <x v="4"/>
    <x v="0"/>
    <n v="2000000"/>
    <n v="0"/>
    <n v="2000000"/>
    <n v="355720.39"/>
    <n v="284648.36"/>
    <n v="49185.32"/>
    <n v="1332107.3799999999"/>
  </r>
  <r>
    <s v="I12-2018 Action culturelle"/>
    <x v="1"/>
    <x v="12"/>
    <n v="2000000"/>
    <n v="9707100"/>
    <n v="11707100"/>
    <n v="0"/>
    <n v="352242.91"/>
    <n v="71415.48"/>
    <n v="9337286.2300000004"/>
  </r>
  <r>
    <s v="I13-2005 Action sociale / solidarités"/>
    <x v="9"/>
    <x v="19"/>
    <n v="2000000"/>
    <n v="0"/>
    <n v="2000000"/>
    <n v="1244234.6299999999"/>
    <n v="14713.1"/>
    <n v="11779.21"/>
    <n v="765725.89"/>
  </r>
  <r>
    <s v="I19-2018 Attractivité Economique"/>
    <x v="1"/>
    <x v="7"/>
    <n v="2000000"/>
    <n v="5400000"/>
    <n v="7400000"/>
    <n v="0"/>
    <n v="836000"/>
    <n v="708000"/>
    <n v="6111000"/>
  </r>
  <r>
    <s v="I16-2018 Environnement et espace urbain"/>
    <x v="1"/>
    <x v="11"/>
    <n v="2000000"/>
    <n v="2090000"/>
    <n v="4090000"/>
    <n v="0"/>
    <n v="52020.77"/>
    <n v="23431.18"/>
    <n v="3043024.82"/>
  </r>
  <r>
    <s v="I14-2005 Accueil et vie citoyenne"/>
    <x v="9"/>
    <x v="0"/>
    <n v="2041218"/>
    <n v="0"/>
    <n v="2041218"/>
    <n v="2013663.31"/>
    <n v="0"/>
    <n v="0"/>
    <n v="27554.69"/>
  </r>
  <r>
    <s v="A12-2018 Action culturelle"/>
    <x v="1"/>
    <x v="20"/>
    <n v="2047000"/>
    <n v="340000"/>
    <n v="2387000"/>
    <n v="0"/>
    <n v="1554990.93"/>
    <n v="1374051.11"/>
    <n v="832009.07"/>
  </r>
  <r>
    <s v="I14-2010 Accueil et vie citoyenne"/>
    <x v="14"/>
    <x v="0"/>
    <n v="2060782"/>
    <n v="0"/>
    <n v="2060782"/>
    <n v="549633.99"/>
    <n v="0"/>
    <n v="0"/>
    <n v="1511148.01"/>
  </r>
  <r>
    <s v="I21-2014 Construction et entretien"/>
    <x v="2"/>
    <x v="8"/>
    <n v="2077000"/>
    <n v="0"/>
    <n v="2077000"/>
    <n v="732871.48"/>
    <n v="32965"/>
    <n v="553.20000000000005"/>
    <n v="1491758.24"/>
  </r>
  <r>
    <s v="I15-2005 Gestion urbaine de proximité"/>
    <x v="9"/>
    <x v="2"/>
    <n v="2100000"/>
    <n v="0"/>
    <n v="2100000"/>
    <n v="1935988.15"/>
    <n v="0"/>
    <n v="0"/>
    <n v="164011.85"/>
  </r>
  <r>
    <s v="I22-2013 Gestion des ressources et des moyens"/>
    <x v="7"/>
    <x v="13"/>
    <n v="2135000"/>
    <n v="0"/>
    <n v="2135000"/>
    <n v="843799.67"/>
    <n v="190580.13"/>
    <n v="190580.13"/>
    <n v="1141987.69"/>
  </r>
  <r>
    <s v="I14-2012 Accueil et vie citoyenne"/>
    <x v="12"/>
    <x v="0"/>
    <n v="2137000"/>
    <n v="0"/>
    <n v="2137000"/>
    <n v="1293916.1299999999"/>
    <n v="33289.69"/>
    <n v="33289.69"/>
    <n v="988890.16"/>
  </r>
  <r>
    <s v="I22-2012 Gestion des ressources et des moyens"/>
    <x v="12"/>
    <x v="13"/>
    <n v="2290000"/>
    <n v="-600000"/>
    <n v="1690000"/>
    <n v="1420010.22"/>
    <n v="13920"/>
    <n v="13920"/>
    <n v="256069.78"/>
  </r>
  <r>
    <s v="I22-2006 Gestion des ressources et des moyens"/>
    <x v="5"/>
    <x v="13"/>
    <n v="2300000"/>
    <n v="0"/>
    <n v="2300000"/>
    <n v="1469379.85"/>
    <n v="15660"/>
    <n v="15660"/>
    <n v="885838.15"/>
  </r>
  <r>
    <s v="I21-2012 Construction et entretien"/>
    <x v="12"/>
    <x v="8"/>
    <n v="2320000"/>
    <n v="-163000"/>
    <n v="2157000"/>
    <n v="1050378.32"/>
    <n v="95050"/>
    <n v="93779.37"/>
    <n v="1017909.94"/>
  </r>
  <r>
    <s v="I18-2000 Stratégie immobilière et patrimoine"/>
    <x v="17"/>
    <x v="3"/>
    <n v="2450000"/>
    <n v="0"/>
    <n v="2450000"/>
    <n v="2355290.2799999998"/>
    <n v="0"/>
    <n v="0"/>
    <n v="94709.72"/>
  </r>
  <r>
    <s v="I22-2014 Gestion des ressources et des moyens"/>
    <x v="2"/>
    <x v="13"/>
    <n v="2500000"/>
    <n v="0"/>
    <n v="2500000"/>
    <n v="1006624.3"/>
    <n v="369798.84"/>
    <n v="358839.24"/>
    <n v="1371915.76"/>
  </r>
  <r>
    <s v="I18-2005 Stratégie immobilière et patrimoine"/>
    <x v="9"/>
    <x v="3"/>
    <n v="2500000"/>
    <n v="0"/>
    <n v="2500000"/>
    <n v="1433645.13"/>
    <n v="58786.29"/>
    <n v="48161.07"/>
    <n v="1333883.5900000001"/>
  </r>
  <r>
    <s v="I20-2007 Sports, Nautisme et Plages"/>
    <x v="6"/>
    <x v="16"/>
    <n v="2514000"/>
    <n v="0"/>
    <n v="2514000"/>
    <n v="1425168.69"/>
    <n v="0"/>
    <n v="0"/>
    <n v="1088831.31"/>
  </r>
  <r>
    <s v="A21-2018 Construction et entretien"/>
    <x v="1"/>
    <x v="21"/>
    <n v="2777000"/>
    <n v="767600"/>
    <n v="3544600"/>
    <n v="0"/>
    <n v="2351839.23"/>
    <n v="2080580.42"/>
    <n v="1192760.77"/>
  </r>
  <r>
    <s v="I18-2007 Stratégie immobilière et patrimoine"/>
    <x v="6"/>
    <x v="3"/>
    <n v="2800000"/>
    <n v="0"/>
    <n v="2800000"/>
    <n v="2589139.39"/>
    <n v="0"/>
    <n v="0"/>
    <n v="212053.41"/>
  </r>
  <r>
    <s v="I15-2010 Gestion urbaine de proximité"/>
    <x v="14"/>
    <x v="2"/>
    <n v="2900000"/>
    <n v="0"/>
    <n v="2900000"/>
    <n v="1205587.08"/>
    <n v="0"/>
    <n v="0"/>
    <n v="1694832.92"/>
  </r>
  <r>
    <s v="I16-2012 Environnement et espace urbain"/>
    <x v="12"/>
    <x v="11"/>
    <n v="20224000"/>
    <n v="0"/>
    <n v="20224000"/>
    <n v="6388857.1100000003"/>
    <n v="502143.11"/>
    <n v="259427.61"/>
    <n v="13747483.26"/>
  </r>
  <r>
    <s v="I11-2008 Vie scolaire, Crèche et Jeunesse"/>
    <x v="10"/>
    <x v="18"/>
    <n v="20381000"/>
    <n v="0"/>
    <n v="20381000"/>
    <n v="15673674.140000001"/>
    <n v="1056008"/>
    <n v="798232.1"/>
    <n v="4295195.55"/>
  </r>
  <r>
    <s v="I14-2001 Accueil et vie citoyenne"/>
    <x v="18"/>
    <x v="0"/>
    <n v="21993000"/>
    <n v="0"/>
    <n v="21993000"/>
    <n v="21513373.07"/>
    <n v="35000"/>
    <n v="29583.58"/>
    <n v="347096.89"/>
  </r>
  <r>
    <s v="I20-2015 Sports, Nautisme et Plages"/>
    <x v="4"/>
    <x v="16"/>
    <n v="22000000"/>
    <n v="-250000"/>
    <n v="21750000"/>
    <n v="3961682.19"/>
    <n v="696648.66"/>
    <n v="546117.81999999995"/>
    <n v="17352431.309999999"/>
  </r>
  <r>
    <s v="I12-2017 Action culturelle"/>
    <x v="0"/>
    <x v="12"/>
    <n v="22112000"/>
    <n v="-7707100"/>
    <n v="14404900"/>
    <n v="787728.66"/>
    <n v="3904259.49"/>
    <n v="3411517.27"/>
    <n v="8974051.9499999993"/>
  </r>
  <r>
    <s v="I20-2011 Sports, Nautisme et Plages"/>
    <x v="3"/>
    <x v="16"/>
    <n v="22538000"/>
    <n v="300000"/>
    <n v="22838000"/>
    <n v="17990085.329999998"/>
    <n v="1764370.82"/>
    <n v="1453122.77"/>
    <n v="2999519.32"/>
  </r>
  <r>
    <s v="I19-2009 Attractivité Economique"/>
    <x v="11"/>
    <x v="7"/>
    <n v="22775000"/>
    <n v="0"/>
    <n v="22775000"/>
    <n v="20132893.960000001"/>
    <n v="0"/>
    <n v="0"/>
    <n v="2662503.4"/>
  </r>
  <r>
    <s v="I16-2009 Environnement et espace urbain"/>
    <x v="11"/>
    <x v="11"/>
    <n v="24000000"/>
    <n v="0"/>
    <n v="24000000"/>
    <n v="15968634.210000001"/>
    <n v="108325"/>
    <n v="85003.99"/>
    <n v="7848606.0499999998"/>
  </r>
  <r>
    <s v="I16-2004 Environnement et espace urbain"/>
    <x v="16"/>
    <x v="11"/>
    <n v="25650000"/>
    <n v="0"/>
    <n v="25650000"/>
    <n v="23722065.989999998"/>
    <n v="5000"/>
    <n v="0"/>
    <n v="1925895.34"/>
  </r>
  <r>
    <s v="A26-2018 Ville durable et expansion "/>
    <x v="1"/>
    <x v="22"/>
    <n v="250000"/>
    <n v="0"/>
    <n v="250000"/>
    <n v="0"/>
    <n v="0.79"/>
    <n v="0"/>
    <n v="249999.21"/>
  </r>
  <r>
    <s v="I11-2002 Vie scolaire, Crèche et Jeunesse"/>
    <x v="13"/>
    <x v="18"/>
    <n v="26250000"/>
    <n v="0"/>
    <n v="26250000"/>
    <n v="24947876.449999999"/>
    <n v="7000"/>
    <n v="6933.9"/>
    <n v="1295189.6499999999"/>
  </r>
  <r>
    <s v="I20-2012 Sports, Nautisme et Plages"/>
    <x v="12"/>
    <x v="16"/>
    <n v="26927000"/>
    <n v="-4150000"/>
    <n v="22777000"/>
    <n v="8411886.75"/>
    <n v="1986670.2"/>
    <n v="1018977.2"/>
    <n v="8985061.3399999999"/>
  </r>
  <r>
    <s v="I20-2010 Sports, Nautisme et Plages"/>
    <x v="14"/>
    <x v="16"/>
    <n v="27529500"/>
    <n v="-820000"/>
    <n v="26709500"/>
    <n v="21151062.609999999"/>
    <n v="271226.37"/>
    <n v="208784.88"/>
    <n v="5834474.79"/>
  </r>
  <r>
    <s v="I19-2006 Attractivité Economique"/>
    <x v="5"/>
    <x v="7"/>
    <n v="28208000"/>
    <n v="0"/>
    <n v="28208000"/>
    <n v="25625113.800000001"/>
    <n v="518210"/>
    <n v="344397.01"/>
    <n v="5262268.3499999996"/>
  </r>
  <r>
    <s v="I16-2016 Environnement et espace urbain"/>
    <x v="8"/>
    <x v="11"/>
    <n v="28370000"/>
    <n v="3979000"/>
    <n v="32349000"/>
    <n v="3307795.81"/>
    <n v="1561181.11"/>
    <n v="926802.5"/>
    <n v="25771572.300000001"/>
  </r>
  <r>
    <s v="I11-2009 Vie scolaire, Crèche et Jeunesse"/>
    <x v="11"/>
    <x v="18"/>
    <n v="28406000"/>
    <n v="0"/>
    <n v="28406000"/>
    <n v="24818024.030000001"/>
    <n v="449448"/>
    <n v="398353.42"/>
    <n v="3052855.41"/>
  </r>
  <r>
    <s v="I15-2016 Gestion urbaine de proximité"/>
    <x v="8"/>
    <x v="2"/>
    <n v="28500000"/>
    <n v="-395000"/>
    <n v="28105000"/>
    <n v="747745.22"/>
    <n v="4730914.4800000004"/>
    <n v="3287639.79"/>
    <n v="21302940.170000002"/>
  </r>
  <r>
    <s v="I19-2003 Attractivité Economique"/>
    <x v="19"/>
    <x v="7"/>
    <n v="29000000"/>
    <n v="0"/>
    <n v="29000000"/>
    <n v="26230330.629999999"/>
    <n v="619488"/>
    <n v="125044.17"/>
    <n v="6869421.9800000004"/>
  </r>
  <r>
    <s v="I17-2004 Aménagement durable et urbanisme"/>
    <x v="16"/>
    <x v="15"/>
    <n v="29040000"/>
    <n v="0"/>
    <n v="29040000"/>
    <n v="27878393.719999999"/>
    <n v="0"/>
    <n v="0"/>
    <n v="1161606.28"/>
  </r>
  <r>
    <s v="I16-2006 Environnement et espace urbain"/>
    <x v="5"/>
    <x v="11"/>
    <n v="29350000"/>
    <n v="0"/>
    <n v="29350000"/>
    <n v="17715885.399999999"/>
    <n v="126102"/>
    <n v="43151.28"/>
    <n v="11546040"/>
  </r>
  <r>
    <s v="I12-2006 Action culturelle"/>
    <x v="5"/>
    <x v="12"/>
    <n v="29600000"/>
    <n v="0"/>
    <n v="29600000"/>
    <n v="26345275.780000001"/>
    <n v="0"/>
    <n v="0"/>
    <n v="3254724.22"/>
  </r>
  <r>
    <s v="I13-2014 Action sociale / solidarités"/>
    <x v="2"/>
    <x v="19"/>
    <n v="3000000"/>
    <n v="0"/>
    <n v="3000000"/>
    <n v="872398.95"/>
    <n v="40230.410000000003"/>
    <n v="27364.02"/>
    <n v="2019224.79"/>
  </r>
  <r>
    <s v="I13-2017 Action sociale / solidarités"/>
    <x v="0"/>
    <x v="19"/>
    <n v="3000000"/>
    <n v="0"/>
    <n v="3000000"/>
    <n v="150070.09"/>
    <n v="437586.48"/>
    <n v="171599.55"/>
    <n v="2492594.4500000002"/>
  </r>
  <r>
    <s v="I22-1999 Gestion des ressources et des moyens"/>
    <x v="15"/>
    <x v="13"/>
    <n v="3000000"/>
    <n v="0"/>
    <n v="3000000"/>
    <n v="2673714.1"/>
    <n v="43386"/>
    <n v="43386"/>
    <n v="317931.5"/>
  </r>
  <r>
    <s v="I22-2017 Gestion des ressources et des moyens"/>
    <x v="0"/>
    <x v="13"/>
    <n v="3000000"/>
    <n v="370000"/>
    <n v="3370000"/>
    <n v="91462.26"/>
    <n v="1741063.95"/>
    <n v="1741063.95"/>
    <n v="1156936.05"/>
  </r>
  <r>
    <s v="I22-2018 Gestion des ressources et des moyens"/>
    <x v="1"/>
    <x v="13"/>
    <n v="3000000"/>
    <n v="3600000"/>
    <n v="6600000"/>
    <n v="0"/>
    <n v="815720.83"/>
    <n v="805740.05"/>
    <n v="4364259.95"/>
  </r>
  <r>
    <s v="I21-2016 Construction et entretien"/>
    <x v="8"/>
    <x v="8"/>
    <n v="3180000"/>
    <n v="0"/>
    <n v="3180000"/>
    <n v="1091604.6599999999"/>
    <n v="287914"/>
    <n v="272816.14"/>
    <n v="2237676.15"/>
  </r>
  <r>
    <s v="I22-2015 Gestion des ressources et des moyens"/>
    <x v="4"/>
    <x v="13"/>
    <n v="3200000"/>
    <n v="0"/>
    <n v="3200000"/>
    <n v="1814399.72"/>
    <n v="254227.13"/>
    <n v="247595.45"/>
    <n v="2226968.61"/>
  </r>
  <r>
    <s v="I23-2012 Direction Générale des Services"/>
    <x v="12"/>
    <x v="1"/>
    <n v="3394000"/>
    <n v="0"/>
    <n v="3394000"/>
    <n v="589380.05000000005"/>
    <n v="8962"/>
    <n v="8961.7000000000007"/>
    <n v="2807458.44"/>
  </r>
  <r>
    <s v="I20-2009 Sports, Nautisme et Plages"/>
    <x v="11"/>
    <x v="16"/>
    <n v="3400000"/>
    <n v="0"/>
    <n v="3400000"/>
    <n v="2639499.35"/>
    <n v="49000"/>
    <n v="0"/>
    <n v="639265.65"/>
  </r>
  <r>
    <s v="I13-2016 Action sociale / solidarités"/>
    <x v="8"/>
    <x v="19"/>
    <n v="3500000"/>
    <n v="0"/>
    <n v="3500000"/>
    <n v="1382158.29"/>
    <n v="652686.21"/>
    <n v="586450.59"/>
    <n v="2114237.71"/>
  </r>
  <r>
    <s v="I23-2004 Direction Générale des Services"/>
    <x v="16"/>
    <x v="1"/>
    <n v="3500000"/>
    <n v="0"/>
    <n v="3500000"/>
    <n v="2944005.61"/>
    <n v="155830.67000000001"/>
    <n v="27237.06"/>
    <n v="568330.17000000004"/>
  </r>
  <r>
    <s v="I22-1997 Gestion des ressources et des moyens"/>
    <x v="20"/>
    <x v="13"/>
    <n v="3500000"/>
    <n v="0"/>
    <n v="3500000"/>
    <n v="3416479.68"/>
    <n v="875.78"/>
    <n v="875.78"/>
    <n v="169493.47"/>
  </r>
  <r>
    <s v="A16-2018 Environnement et espace urbain"/>
    <x v="1"/>
    <x v="23"/>
    <n v="3585000"/>
    <n v="100000"/>
    <n v="3685000"/>
    <n v="0"/>
    <n v="2681689.38"/>
    <n v="2324873.0699999998"/>
    <n v="1003310.62"/>
  </r>
  <r>
    <s v="I16-2013 Environnement et espace urbain"/>
    <x v="7"/>
    <x v="11"/>
    <n v="31100000"/>
    <n v="0"/>
    <n v="31100000"/>
    <n v="6783811.2699999996"/>
    <n v="2224466.17"/>
    <n v="1903307.62"/>
    <n v="22126203.98"/>
  </r>
  <r>
    <s v="I17-2006 Aménagement durable et urbanisme"/>
    <x v="5"/>
    <x v="15"/>
    <n v="314266000"/>
    <n v="-34645438"/>
    <n v="279620562"/>
    <n v="181540266.56999999"/>
    <n v="2305834"/>
    <n v="1880229.39"/>
    <n v="95127927.650000006"/>
  </r>
  <r>
    <s v="I11-2014 Vie scolaire, Crèche et Jeunesse"/>
    <x v="2"/>
    <x v="18"/>
    <n v="32190000"/>
    <n v="-5163000"/>
    <n v="27027000"/>
    <n v="16373867.92"/>
    <n v="3513880.95"/>
    <n v="2809166.99"/>
    <n v="11873995.109999999"/>
  </r>
  <r>
    <s v="I11-2011 Vie scolaire, Crèche et Jeunesse"/>
    <x v="3"/>
    <x v="18"/>
    <n v="32801000"/>
    <n v="0"/>
    <n v="32801000"/>
    <n v="27054154.699999999"/>
    <n v="111116.6"/>
    <n v="78160.2"/>
    <n v="5812727.5300000003"/>
  </r>
  <r>
    <s v="I11-2017 Vie scolaire, Crèche et Jeunesse"/>
    <x v="0"/>
    <x v="18"/>
    <n v="33000000"/>
    <n v="9497000"/>
    <n v="42497000"/>
    <n v="3143611.33"/>
    <n v="9001089.5899999999"/>
    <n v="7755290.9000000004"/>
    <n v="30939466"/>
  </r>
  <r>
    <s v="I11-2006 Vie scolaire, Crèche et Jeunesse"/>
    <x v="5"/>
    <x v="18"/>
    <n v="33526000"/>
    <n v="0"/>
    <n v="33526000"/>
    <n v="31898742.079999998"/>
    <n v="0"/>
    <n v="0"/>
    <n v="1627257.92"/>
  </r>
  <r>
    <s v="I16-2010 Environnement et espace urbain"/>
    <x v="14"/>
    <x v="11"/>
    <n v="33600000"/>
    <n v="0"/>
    <n v="33600000"/>
    <n v="23502007.260000002"/>
    <n v="649342"/>
    <n v="192796.27"/>
    <n v="9993547.5999999996"/>
  </r>
  <r>
    <s v="I13-2013 Action sociale / solidarités"/>
    <x v="7"/>
    <x v="19"/>
    <n v="38600000"/>
    <n v="450000"/>
    <n v="39050000"/>
    <n v="5276321.84"/>
    <n v="1390058.23"/>
    <n v="802132.84"/>
    <n v="31563159.859999999"/>
  </r>
  <r>
    <s v="I17-2016 Aménagement durable et urbanisme"/>
    <x v="8"/>
    <x v="15"/>
    <n v="38993000"/>
    <n v="0"/>
    <n v="38993000"/>
    <n v="17840799.43"/>
    <n v="2822446.78"/>
    <n v="1957317.17"/>
    <n v="28125161.949999999"/>
  </r>
  <r>
    <s v="I17-2008 Aménagement durable et urbanisme"/>
    <x v="10"/>
    <x v="15"/>
    <n v="39000000"/>
    <n v="0"/>
    <n v="39000000"/>
    <n v="30423735.620000001"/>
    <n v="900000"/>
    <n v="290482.59999999998"/>
    <n v="8388005.2400000002"/>
  </r>
  <r>
    <s v="I17-2014 Aménagement durable et urbanisme"/>
    <x v="2"/>
    <x v="15"/>
    <n v="4000000"/>
    <n v="0"/>
    <n v="4000000"/>
    <n v="2047645.82"/>
    <n v="276344"/>
    <n v="272204.65000000002"/>
    <n v="1703486.53"/>
  </r>
  <r>
    <s v="I21-2018 Construction et entretien"/>
    <x v="1"/>
    <x v="8"/>
    <n v="4000000"/>
    <n v="4458000"/>
    <n v="8458000"/>
    <n v="0"/>
    <n v="59000"/>
    <n v="58991.26"/>
    <n v="7303008.7400000002"/>
  </r>
  <r>
    <s v="I22-2003 Gestion des ressources et des moyens"/>
    <x v="19"/>
    <x v="13"/>
    <n v="4000000"/>
    <n v="0"/>
    <n v="4000000"/>
    <n v="3666878.77"/>
    <n v="0"/>
    <n v="0"/>
    <n v="333121.23"/>
  </r>
  <r>
    <s v="I15-2015 Gestion urbaine de proximité"/>
    <x v="4"/>
    <x v="2"/>
    <n v="4000000"/>
    <n v="0"/>
    <n v="4000000"/>
    <n v="607871.37"/>
    <n v="25500"/>
    <n v="0"/>
    <n v="2464640.5299999998"/>
  </r>
  <r>
    <s v="I13-2012 Action sociale / solidarités"/>
    <x v="12"/>
    <x v="19"/>
    <n v="4029000"/>
    <n v="0"/>
    <n v="4029000"/>
    <n v="1940418.78"/>
    <n v="61151"/>
    <n v="24277.07"/>
    <n v="2073418.16"/>
  </r>
  <r>
    <s v="I21-2008 Construction et entretien"/>
    <x v="10"/>
    <x v="8"/>
    <n v="4100000"/>
    <n v="0"/>
    <n v="4100000"/>
    <n v="3552418.26"/>
    <n v="0"/>
    <n v="0"/>
    <n v="547581.74"/>
  </r>
  <r>
    <s v="I18-2013 Stratégie immobilière et patrimoine"/>
    <x v="7"/>
    <x v="3"/>
    <n v="4156000"/>
    <n v="0"/>
    <n v="4156000"/>
    <n v="2095575.15"/>
    <n v="172759.3"/>
    <n v="147966.5"/>
    <n v="2039023.09"/>
  </r>
  <r>
    <s v="I15-2011 Gestion urbaine de proximité"/>
    <x v="3"/>
    <x v="2"/>
    <n v="4400000"/>
    <n v="0"/>
    <n v="4400000"/>
    <n v="4113592.58"/>
    <n v="0"/>
    <n v="0"/>
    <n v="291687.42"/>
  </r>
  <r>
    <s v="I13-2007 Action sociale / solidarités"/>
    <x v="6"/>
    <x v="19"/>
    <n v="4500000"/>
    <n v="0"/>
    <n v="4500000"/>
    <n v="3170514.25"/>
    <n v="0"/>
    <n v="0"/>
    <n v="1329485.75"/>
  </r>
  <r>
    <s v="I19-2015 Attractivité Economique"/>
    <x v="4"/>
    <x v="7"/>
    <n v="4500000"/>
    <n v="0"/>
    <n v="4500000"/>
    <n v="3087839.08"/>
    <n v="377000"/>
    <n v="324328.40000000002"/>
    <n v="2007443.6"/>
  </r>
  <r>
    <s v="I23-2005 Direction Générale des Services"/>
    <x v="9"/>
    <x v="1"/>
    <n v="4620000"/>
    <n v="0"/>
    <n v="4620000"/>
    <n v="4035650.98"/>
    <n v="0"/>
    <n v="0"/>
    <n v="611832.87"/>
  </r>
  <r>
    <s v="I13-2001 Action sociale / solidarités"/>
    <x v="18"/>
    <x v="19"/>
    <n v="4800000"/>
    <n v="0"/>
    <n v="4800000"/>
    <n v="4385155.9000000004"/>
    <n v="0"/>
    <n v="0"/>
    <n v="414844.1"/>
  </r>
  <r>
    <s v="I18-2003 Stratégie immobilière et patrimoine"/>
    <x v="19"/>
    <x v="3"/>
    <n v="4800000"/>
    <n v="0"/>
    <n v="4800000"/>
    <n v="4275869.01"/>
    <n v="17450"/>
    <n v="17449.34"/>
    <n v="507858.85"/>
  </r>
  <r>
    <s v="I12-2014 Action culturelle"/>
    <x v="2"/>
    <x v="12"/>
    <n v="4850000"/>
    <n v="0"/>
    <n v="4850000"/>
    <n v="3084630.43"/>
    <n v="355644"/>
    <n v="217624.63"/>
    <n v="2685694.32"/>
  </r>
  <r>
    <s v="I20-2005 Sports, Nautisme et Plages"/>
    <x v="9"/>
    <x v="16"/>
    <n v="4900000"/>
    <n v="0"/>
    <n v="4900000"/>
    <n v="4121230.47"/>
    <n v="0"/>
    <n v="0"/>
    <n v="778769.53"/>
  </r>
  <r>
    <s v="I13-2003 Action sociale / solidarités"/>
    <x v="19"/>
    <x v="19"/>
    <n v="4950000"/>
    <n v="0"/>
    <n v="4950000"/>
    <n v="4274549.55"/>
    <n v="0"/>
    <n v="0"/>
    <n v="675450.45"/>
  </r>
  <r>
    <s v="I16-2015 Environnement et espace urbain"/>
    <x v="4"/>
    <x v="11"/>
    <n v="41000000"/>
    <n v="0"/>
    <n v="41000000"/>
    <n v="10782302.800000001"/>
    <n v="5358325.96"/>
    <n v="4606033.2300000004"/>
    <n v="25378435.77"/>
  </r>
  <r>
    <s v="I11-2015 Vie scolaire, Crèche et Jeunesse"/>
    <x v="4"/>
    <x v="18"/>
    <n v="41200000"/>
    <n v="0"/>
    <n v="41200000"/>
    <n v="24183563.079999998"/>
    <n v="5147524.07"/>
    <n v="4570974.4000000004"/>
    <n v="24144803.469999999"/>
  </r>
  <r>
    <s v="I23-2017 Direction Générale des Services"/>
    <x v="0"/>
    <x v="1"/>
    <n v="42439000"/>
    <n v="7591000"/>
    <n v="50030000"/>
    <n v="4579341.7699999996"/>
    <n v="14933902.16"/>
    <n v="14899819.210000001"/>
    <n v="24866975.199999999"/>
  </r>
  <r>
    <s v="I16-2000 Environnement et espace urbain"/>
    <x v="17"/>
    <x v="11"/>
    <n v="45743000"/>
    <n v="0"/>
    <n v="45743000"/>
    <n v="44333079.159999996"/>
    <n v="42911.41"/>
    <n v="5000"/>
    <n v="1487981.31"/>
  </r>
  <r>
    <s v="I23-2013 Direction Générale des Services"/>
    <x v="7"/>
    <x v="1"/>
    <n v="46936000"/>
    <n v="0"/>
    <n v="46936000"/>
    <n v="40273103.509999998"/>
    <n v="2436873.0299999998"/>
    <n v="2436873.0299999998"/>
    <n v="14047112.07"/>
  </r>
  <r>
    <s v="I18-1998 Stratégie immobilière et patrimoine"/>
    <x v="21"/>
    <x v="3"/>
    <n v="47000000"/>
    <n v="0"/>
    <n v="47000000"/>
    <n v="46776021.969999999"/>
    <n v="21170.17"/>
    <n v="0"/>
    <n v="363474.03"/>
  </r>
  <r>
    <s v="I12-2009 Action culturelle"/>
    <x v="11"/>
    <x v="12"/>
    <n v="47865000"/>
    <n v="0"/>
    <n v="47865000"/>
    <n v="39532175.189999998"/>
    <n v="237569.4"/>
    <n v="104761.49"/>
    <n v="8451107.5099999998"/>
  </r>
  <r>
    <s v="I13-2009 Action sociale / solidarités"/>
    <x v="11"/>
    <x v="19"/>
    <n v="5000000"/>
    <n v="0"/>
    <n v="5000000"/>
    <n v="3373111.98"/>
    <n v="70016"/>
    <n v="52652.56"/>
    <n v="1562268.7"/>
  </r>
  <r>
    <s v="I13-2010 Action sociale / solidarités"/>
    <x v="14"/>
    <x v="19"/>
    <n v="5000000"/>
    <n v="0"/>
    <n v="5000000"/>
    <n v="4451411.74"/>
    <n v="0"/>
    <n v="0"/>
    <n v="565448.26"/>
  </r>
  <r>
    <s v="I13-2018 Action sociale / solidarités"/>
    <x v="1"/>
    <x v="19"/>
    <n v="5000000"/>
    <n v="0"/>
    <n v="5000000"/>
    <n v="0"/>
    <n v="122431.86"/>
    <n v="103316.82"/>
    <n v="3982285.18"/>
  </r>
  <r>
    <s v="I19-2000 Attractivité Economique"/>
    <x v="17"/>
    <x v="7"/>
    <n v="5400000"/>
    <n v="0"/>
    <n v="5400000"/>
    <n v="4899306.55"/>
    <n v="0"/>
    <n v="0"/>
    <n v="500693.45"/>
  </r>
  <r>
    <s v="I18-2016 Stratégie immobilière et patrimoine"/>
    <x v="8"/>
    <x v="3"/>
    <n v="5700000"/>
    <n v="-1000000"/>
    <n v="4700000"/>
    <n v="384515.45"/>
    <n v="699387.15"/>
    <n v="304579.58"/>
    <n v="3905293"/>
  </r>
  <r>
    <s v="I12-2008 Action culturelle"/>
    <x v="10"/>
    <x v="12"/>
    <n v="5783000"/>
    <n v="0"/>
    <n v="5783000"/>
    <n v="2249288.89"/>
    <n v="0"/>
    <n v="0"/>
    <n v="3533711.11"/>
  </r>
  <r>
    <s v="I21-2011 Construction et entretien"/>
    <x v="3"/>
    <x v="8"/>
    <n v="5821500"/>
    <n v="-1400000"/>
    <n v="4421500"/>
    <n v="3268837.1"/>
    <n v="76423"/>
    <n v="57230.52"/>
    <n v="1086751.81"/>
  </r>
  <r>
    <s v="I18-2008 Stratégie immobilière et patrimoine"/>
    <x v="10"/>
    <x v="3"/>
    <n v="500000"/>
    <n v="0"/>
    <n v="500000"/>
    <n v="337174.58"/>
    <n v="0"/>
    <n v="0"/>
    <n v="160725.42000000001"/>
  </r>
  <r>
    <s v="I20-2003 Sports, Nautisme et Plages"/>
    <x v="19"/>
    <x v="16"/>
    <n v="54500000"/>
    <n v="0"/>
    <n v="54500000"/>
    <n v="50681005.409999996"/>
    <n v="0"/>
    <n v="0"/>
    <n v="3818994.59"/>
  </r>
  <r>
    <s v="I12-2001 Action culturelle"/>
    <x v="18"/>
    <x v="12"/>
    <n v="54900000"/>
    <n v="0"/>
    <n v="54900000"/>
    <n v="51547163.450000003"/>
    <n v="117927"/>
    <n v="12397.87"/>
    <n v="3376373.68"/>
  </r>
  <r>
    <s v="I16-2011 Environnement et espace urbain"/>
    <x v="3"/>
    <x v="11"/>
    <n v="58501500"/>
    <n v="-2330000"/>
    <n v="56171500"/>
    <n v="11591370.039999999"/>
    <n v="715146.42"/>
    <n v="505966.84"/>
    <n v="44380235.840000004"/>
  </r>
  <r>
    <s v="I19-2002 Attractivité Economique"/>
    <x v="13"/>
    <x v="7"/>
    <n v="6000000"/>
    <n v="0"/>
    <n v="6000000"/>
    <n v="5163575.5199999996"/>
    <n v="0"/>
    <n v="0"/>
    <n v="836424.48"/>
  </r>
  <r>
    <s v="I15-2007 Gestion urbaine de proximité"/>
    <x v="6"/>
    <x v="2"/>
    <n v="6000000"/>
    <n v="0"/>
    <n v="6000000"/>
    <n v="5848865"/>
    <n v="0"/>
    <n v="0"/>
    <n v="151135"/>
  </r>
  <r>
    <s v="I18-2017 Stratégie immobilière et patrimoine"/>
    <x v="0"/>
    <x v="3"/>
    <n v="6000000"/>
    <n v="-2238000"/>
    <n v="3762000"/>
    <n v="405862.51"/>
    <n v="179764"/>
    <n v="109651.61"/>
    <n v="3385863.39"/>
  </r>
  <r>
    <s v="I19-2017 Attractivité Economique"/>
    <x v="0"/>
    <x v="7"/>
    <n v="6150000"/>
    <n v="0"/>
    <n v="6150000"/>
    <n v="932794.31"/>
    <n v="1388077.42"/>
    <n v="639711.94999999995"/>
    <n v="4651215.47"/>
  </r>
  <r>
    <s v="I11-1997 Vie scolaire, Crèche et Jeunesse"/>
    <x v="20"/>
    <x v="18"/>
    <n v="6196000"/>
    <n v="0"/>
    <n v="6196000"/>
    <n v="6058949.3899999997"/>
    <n v="5060"/>
    <n v="0"/>
    <n v="139854.79999999999"/>
  </r>
  <r>
    <s v="A22-2018 Gestion des ressources et des moyens"/>
    <x v="1"/>
    <x v="24"/>
    <n v="6295000"/>
    <n v="300000"/>
    <n v="6595000"/>
    <n v="0"/>
    <n v="5097853.5199999996"/>
    <n v="4404215.75"/>
    <n v="1497146.48"/>
  </r>
  <r>
    <s v="I11-2010 Vie scolaire, Crèche et Jeunesse"/>
    <x v="14"/>
    <x v="18"/>
    <n v="6496000"/>
    <n v="0"/>
    <n v="6496000"/>
    <n v="4596458.5999999996"/>
    <n v="25931"/>
    <n v="23033.09"/>
    <n v="1831583.47"/>
  </r>
  <r>
    <s v="I18-2009 Stratégie immobilière et patrimoine"/>
    <x v="11"/>
    <x v="3"/>
    <n v="6600000"/>
    <n v="12255000"/>
    <n v="18855000"/>
    <n v="1095637.45"/>
    <n v="711875"/>
    <n v="366714.36"/>
    <n v="15371739.630000001"/>
  </r>
  <r>
    <s v="A20-2018 Sports, Nautisme et Plages"/>
    <x v="1"/>
    <x v="25"/>
    <n v="6804000"/>
    <n v="-217600"/>
    <n v="6586400"/>
    <n v="0"/>
    <n v="4523257.92"/>
    <n v="3712764.66"/>
    <n v="2063142.08"/>
  </r>
  <r>
    <s v="I21-2010 Construction et entretien"/>
    <x v="14"/>
    <x v="8"/>
    <n v="6970000"/>
    <n v="0"/>
    <n v="6970000"/>
    <n v="5841215.2400000002"/>
    <n v="70361.38"/>
    <n v="68264.570000000007"/>
    <n v="1061698.8899999999"/>
  </r>
  <r>
    <s v="I20-2016 Sports, Nautisme et Plages"/>
    <x v="8"/>
    <x v="16"/>
    <n v="6975000"/>
    <n v="250000"/>
    <n v="7225000"/>
    <n v="2385688.31"/>
    <n v="2080535.11"/>
    <n v="1592550.96"/>
    <n v="4360614.04"/>
  </r>
  <r>
    <s v="I12-2010 Action culturelle"/>
    <x v="14"/>
    <x v="12"/>
    <n v="62517600"/>
    <n v="0"/>
    <n v="62517600"/>
    <n v="52729305.729999997"/>
    <n v="558981"/>
    <n v="497263.28"/>
    <n v="9310015.8200000003"/>
  </r>
  <r>
    <s v="A19-2018 Attractivité Economique"/>
    <x v="1"/>
    <x v="26"/>
    <n v="645000"/>
    <n v="0"/>
    <n v="645000"/>
    <n v="0"/>
    <n v="469372.95"/>
    <n v="115997.45"/>
    <n v="175627.05"/>
  </r>
  <r>
    <s v="I11-2016 Vie scolaire, Crèche et Jeunesse"/>
    <x v="8"/>
    <x v="18"/>
    <n v="66736000"/>
    <n v="-7000000"/>
    <n v="59736000"/>
    <n v="8453533.1999999993"/>
    <n v="4177611.46"/>
    <n v="2385553.71"/>
    <n v="48442714.609999999"/>
  </r>
  <r>
    <s v="I16-2008 Environnement et espace urbain"/>
    <x v="10"/>
    <x v="11"/>
    <n v="7000000"/>
    <n v="0"/>
    <n v="7000000"/>
    <n v="3490215.22"/>
    <n v="26683"/>
    <n v="25944.16"/>
    <n v="3454228.39"/>
  </r>
  <r>
    <s v="I18-2012 Stratégie immobilière et patrimoine"/>
    <x v="12"/>
    <x v="3"/>
    <n v="7000000"/>
    <n v="0"/>
    <n v="7000000"/>
    <n v="5917057.8399999999"/>
    <n v="66781.149999999994"/>
    <n v="65845.87"/>
    <n v="988250.37"/>
  </r>
  <r>
    <s v="I18-2018 Stratégie immobilière et patrimoine"/>
    <x v="1"/>
    <x v="3"/>
    <n v="7000000"/>
    <n v="4238000"/>
    <n v="11238000"/>
    <n v="0"/>
    <n v="455782"/>
    <n v="448961.58"/>
    <n v="8179504.9800000004"/>
  </r>
  <r>
    <s v="I14-2000 Accueil et vie citoyenne"/>
    <x v="17"/>
    <x v="0"/>
    <n v="7150000"/>
    <n v="0"/>
    <n v="7150000"/>
    <n v="7099787.4400000004"/>
    <n v="141.43"/>
    <n v="141.43"/>
    <n v="52063.13"/>
  </r>
  <r>
    <s v="I21-2017 Construction et entretien"/>
    <x v="0"/>
    <x v="8"/>
    <n v="7223000"/>
    <n v="1255000"/>
    <n v="8478000"/>
    <n v="254056.49"/>
    <n v="5436588.1600000001"/>
    <n v="4625089.3600000003"/>
    <n v="2333742.06"/>
  </r>
  <r>
    <s v="I21-2000 Construction et entretien"/>
    <x v="17"/>
    <x v="8"/>
    <n v="7500000"/>
    <n v="0"/>
    <n v="7500000"/>
    <n v="6789756.1799999997"/>
    <n v="66077"/>
    <n v="66033.509999999995"/>
    <n v="696845.17"/>
  </r>
  <r>
    <s v="I22-2009 Gestion des ressources et des moyens"/>
    <x v="11"/>
    <x v="13"/>
    <n v="7500000"/>
    <n v="0"/>
    <n v="7500000"/>
    <n v="5448313.7300000004"/>
    <n v="0"/>
    <n v="0"/>
    <n v="2303896.2999999998"/>
  </r>
  <r>
    <s v="I22-2016 Gestion des ressources et des moyens"/>
    <x v="8"/>
    <x v="13"/>
    <n v="7500000"/>
    <n v="0"/>
    <n v="7500000"/>
    <n v="1372616.73"/>
    <n v="1015955.82"/>
    <n v="1015955.82"/>
    <n v="5725500.6500000004"/>
  </r>
  <r>
    <s v="I19-2012 Attractivité Economique"/>
    <x v="12"/>
    <x v="7"/>
    <n v="7950000"/>
    <n v="-2000000"/>
    <n v="5950000"/>
    <n v="3886134.59"/>
    <n v="106153"/>
    <n v="100000"/>
    <n v="1965450.61"/>
  </r>
  <r>
    <s v="I14-2009 Accueil et vie citoyenne"/>
    <x v="11"/>
    <x v="0"/>
    <n v="700000"/>
    <n v="0"/>
    <n v="700000"/>
    <n v="630178.75"/>
    <n v="0"/>
    <n v="0"/>
    <n v="70277.25"/>
  </r>
  <r>
    <s v="A14-2018 Accueil et vie citoyenne"/>
    <x v="1"/>
    <x v="27"/>
    <n v="729000"/>
    <n v="0"/>
    <n v="729000"/>
    <n v="0"/>
    <n v="566098.63"/>
    <n v="353617.58"/>
    <n v="162901.37"/>
  </r>
  <r>
    <s v="I17-2007 Aménagement durable et urbanisme"/>
    <x v="6"/>
    <x v="15"/>
    <n v="8080000"/>
    <n v="0"/>
    <n v="8080000"/>
    <n v="6685479.4500000002"/>
    <n v="0"/>
    <n v="0"/>
    <n v="1825803.63"/>
  </r>
  <r>
    <s v="I15-2001 Gestion urbaine de proximité"/>
    <x v="18"/>
    <x v="2"/>
    <n v="8100000"/>
    <n v="0"/>
    <n v="8100000"/>
    <n v="8007705.8499999996"/>
    <n v="0"/>
    <n v="0"/>
    <n v="92294.15"/>
  </r>
  <r>
    <s v="I20-2014 Sports, Nautisme et Plages"/>
    <x v="2"/>
    <x v="16"/>
    <n v="8125000"/>
    <n v="0"/>
    <n v="8125000"/>
    <n v="2492198.7000000002"/>
    <n v="2172597.94"/>
    <n v="1839508.78"/>
    <n v="2682780.84"/>
  </r>
  <r>
    <s v="I16-2005 Environnement et espace urbain"/>
    <x v="9"/>
    <x v="11"/>
    <n v="8890000"/>
    <n v="0"/>
    <n v="8890000"/>
    <n v="6684769.3200000003"/>
    <n v="111922.51"/>
    <n v="35568.74"/>
    <n v="2242051.2999999998"/>
  </r>
  <r>
    <s v="I14-2008 Accueil et vie citoyenne"/>
    <x v="10"/>
    <x v="0"/>
    <n v="830000"/>
    <n v="0"/>
    <n v="830000"/>
    <n v="731673.47"/>
    <n v="0"/>
    <n v="0"/>
    <n v="124336.1"/>
  </r>
  <r>
    <s v="I12-2016 Action culturelle"/>
    <x v="8"/>
    <x v="12"/>
    <n v="9015000"/>
    <n v="0"/>
    <n v="9015000"/>
    <n v="1831016.12"/>
    <n v="1266937.83"/>
    <n v="783267.22"/>
    <n v="6168529.5800000001"/>
  </r>
  <r>
    <s v="I19-2016 Attractivité Economique"/>
    <x v="8"/>
    <x v="7"/>
    <n v="9090000"/>
    <n v="0"/>
    <n v="9090000"/>
    <n v="2436009.7599999998"/>
    <n v="1509533.43"/>
    <n v="1180809.3700000001"/>
    <n v="4677577.01"/>
  </r>
  <r>
    <s v="I12-2015 Action culturelle"/>
    <x v="4"/>
    <x v="12"/>
    <n v="9150000"/>
    <n v="0"/>
    <n v="9150000"/>
    <n v="3806869.96"/>
    <n v="1127006.33"/>
    <n v="839227.98"/>
    <n v="4426030.6900000004"/>
  </r>
  <r>
    <s v="I23-2011 Direction Générale des Services"/>
    <x v="3"/>
    <x v="1"/>
    <n v="9249000"/>
    <n v="0"/>
    <n v="9249000"/>
    <n v="8747282.9900000002"/>
    <n v="0"/>
    <n v="0"/>
    <n v="515417.23"/>
  </r>
  <r>
    <s v="I18-2011 Stratégie immobilière et patrimoine"/>
    <x v="3"/>
    <x v="3"/>
    <n v="9324500"/>
    <n v="-1000000"/>
    <n v="8324500"/>
    <n v="6429868.9400000004"/>
    <n v="242832.55"/>
    <n v="91582.31"/>
    <n v="2013473.56"/>
  </r>
  <r>
    <s v="I12-2003 Action culturelle"/>
    <x v="19"/>
    <x v="12"/>
    <n v="9500000"/>
    <n v="0"/>
    <n v="9500000"/>
    <n v="8147522.0999999996"/>
    <n v="0"/>
    <n v="0"/>
    <n v="1352477.9"/>
  </r>
  <r>
    <s v="I13-2015 Action sociale / solidarités"/>
    <x v="4"/>
    <x v="19"/>
    <n v="9500000"/>
    <n v="0"/>
    <n v="9500000"/>
    <n v="635113.9"/>
    <n v="1137886.71"/>
    <n v="878366.77"/>
    <n v="6453888.0999999996"/>
  </r>
  <r>
    <s v="I20-2017 Sports, Nautisme et Plages"/>
    <x v="0"/>
    <x v="16"/>
    <n v="9700000"/>
    <n v="2820000"/>
    <n v="12520000"/>
    <n v="2897643.4"/>
    <n v="3860011.37"/>
    <n v="2813372.47"/>
    <n v="7244586.3700000001"/>
  </r>
  <r>
    <s v="I20-2008 Sports, Nautisme et Plages"/>
    <x v="10"/>
    <x v="16"/>
    <n v="9865000"/>
    <n v="0"/>
    <n v="9865000"/>
    <n v="8932033.6699999999"/>
    <n v="0"/>
    <n v="0"/>
    <n v="914478.33"/>
  </r>
  <r>
    <s v="I15-2013 Gestion urbaine de proximité"/>
    <x v="7"/>
    <x v="2"/>
    <n v="9940000"/>
    <n v="0"/>
    <n v="9940000"/>
    <n v="3473790.79"/>
    <n v="1300000"/>
    <n v="168126.12"/>
    <n v="6060202.6200000001"/>
  </r>
  <r>
    <s v="I17-2017 Aménagement durable et urbanisme"/>
    <x v="0"/>
    <x v="15"/>
    <n v="90000000"/>
    <n v="-29490000"/>
    <n v="60510000"/>
    <n v="4742544.54"/>
    <n v="2613668.14"/>
    <n v="2366422.7200000002"/>
    <n v="55477577.280000001"/>
  </r>
  <r>
    <s v="I18-2015 Stratégie immobilière et patrimoine"/>
    <x v="4"/>
    <x v="3"/>
    <n v="900000"/>
    <n v="0"/>
    <n v="900000"/>
    <n v="299958.98"/>
    <n v="0"/>
    <n v="0"/>
    <n v="600041.02"/>
  </r>
  <r>
    <s v="I12-1997 Action culturelle"/>
    <x v="20"/>
    <x v="12"/>
    <n v="92106000"/>
    <n v="-2000000"/>
    <n v="90106000"/>
    <n v="87487180.480000004"/>
    <n v="0"/>
    <n v="0"/>
    <n v="2629073.0699999998"/>
  </r>
  <r>
    <s v="I17-2010 Aménagement durable et urbanisme"/>
    <x v="14"/>
    <x v="15"/>
    <n v="93542000"/>
    <n v="0"/>
    <n v="93542000"/>
    <n v="51395829.109999999"/>
    <n v="2653000"/>
    <n v="1892021.09"/>
    <n v="40403905.119999997"/>
  </r>
  <r>
    <s v="I14-2007 Accueil et vie citoyenne"/>
    <x v="6"/>
    <x v="0"/>
    <n v="950000"/>
    <n v="0"/>
    <n v="950000"/>
    <n v="388252.95"/>
    <n v="134900"/>
    <n v="124881.68"/>
    <n v="393554.63"/>
  </r>
  <r>
    <s v="A15-2018 Gestion urbaine de proximité"/>
    <x v="1"/>
    <x v="28"/>
    <n v="957000"/>
    <n v="0"/>
    <n v="957000"/>
    <n v="0"/>
    <n v="816613.46"/>
    <n v="155964.6"/>
    <n v="140386.54"/>
  </r>
  <r>
    <s v="I11-2000 Vie scolaire, Crèche et Jeunesse"/>
    <x v="17"/>
    <x v="18"/>
    <n v="98050000"/>
    <n v="0"/>
    <n v="98050000"/>
    <n v="97441088.670000002"/>
    <n v="0"/>
    <n v="0"/>
    <n v="608911.3299999999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6">
  <r>
    <x v="0"/>
    <s v="Adjoint territorial du patrimoine principal de 2ème classe "/>
    <x v="0"/>
    <n v="408"/>
    <n v="1"/>
    <x v="0"/>
    <n v="0"/>
  </r>
  <r>
    <x v="1"/>
    <s v="Directeur général des services"/>
    <x v="1"/>
    <n v="1"/>
    <n v="0"/>
    <x v="1"/>
    <n v="1"/>
  </r>
  <r>
    <x v="1"/>
    <s v="Directeur général adjoint des services"/>
    <x v="1"/>
    <n v="5"/>
    <n v="0"/>
    <x v="2"/>
    <n v="2"/>
  </r>
  <r>
    <x v="2"/>
    <s v="Administrateur territorial"/>
    <x v="1"/>
    <n v="4"/>
    <n v="0"/>
    <x v="3"/>
    <n v="3"/>
  </r>
  <r>
    <x v="2"/>
    <s v="Administrateur territorial général"/>
    <x v="1"/>
    <n v="1"/>
    <n v="0"/>
    <x v="3"/>
    <n v="0"/>
  </r>
  <r>
    <x v="2"/>
    <s v="Administrateur territorial hors classe"/>
    <x v="1"/>
    <n v="2"/>
    <n v="0"/>
    <x v="1"/>
    <n v="2"/>
  </r>
  <r>
    <x v="2"/>
    <s v="Attaché territorial"/>
    <x v="1"/>
    <n v="269"/>
    <n v="1"/>
    <x v="4"/>
    <n v="56"/>
  </r>
  <r>
    <x v="2"/>
    <s v="Attaché territorial hors classe"/>
    <x v="1"/>
    <n v="34"/>
    <n v="0"/>
    <x v="5"/>
    <n v="0"/>
  </r>
  <r>
    <x v="2"/>
    <s v="Attaché territorial principal"/>
    <x v="1"/>
    <n v="126"/>
    <n v="0"/>
    <x v="6"/>
    <n v="5"/>
  </r>
  <r>
    <x v="2"/>
    <s v="Collaborateur de Cabinet"/>
    <x v="1"/>
    <n v="9"/>
    <n v="2"/>
    <x v="1"/>
    <n v="11"/>
  </r>
  <r>
    <x v="2"/>
    <s v="Collaborateur de Cabinet de Mairie d'arrondissements"/>
    <x v="1"/>
    <n v="5"/>
    <n v="2"/>
    <x v="1"/>
    <n v="7"/>
  </r>
  <r>
    <x v="2"/>
    <s v="Directeur général des services d'une mairie d'arrondissement de 40000 à 80000 habitants"/>
    <x v="1"/>
    <n v="1"/>
    <n v="0"/>
    <x v="3"/>
    <n v="0"/>
  </r>
  <r>
    <x v="2"/>
    <s v="Directeur général des services d'une mairie d'arrondissement de 80000 à 170000 habitants"/>
    <x v="1"/>
    <n v="3"/>
    <n v="0"/>
    <x v="2"/>
    <n v="0"/>
  </r>
  <r>
    <x v="2"/>
    <s v="Directeur territorial"/>
    <x v="1"/>
    <n v="48"/>
    <n v="0"/>
    <x v="7"/>
    <n v="2"/>
  </r>
  <r>
    <x v="3"/>
    <s v="Ingénieur"/>
    <x v="1"/>
    <n v="89"/>
    <n v="0"/>
    <x v="8"/>
    <n v="24"/>
  </r>
  <r>
    <x v="3"/>
    <s v="Ingénieur en chef"/>
    <x v="1"/>
    <n v="31"/>
    <n v="0"/>
    <x v="9"/>
    <n v="0"/>
  </r>
  <r>
    <x v="3"/>
    <s v="Ingénieur en chef hors classe"/>
    <x v="1"/>
    <n v="20"/>
    <n v="0"/>
    <x v="10"/>
    <n v="5"/>
  </r>
  <r>
    <x v="3"/>
    <s v="Ingénieur hors classe"/>
    <x v="1"/>
    <n v="6"/>
    <n v="0"/>
    <x v="11"/>
    <n v="0"/>
  </r>
  <r>
    <x v="3"/>
    <s v="Ingénieur principal"/>
    <x v="1"/>
    <n v="124"/>
    <n v="0"/>
    <x v="6"/>
    <n v="3"/>
  </r>
  <r>
    <x v="4"/>
    <s v="Conseiller socio-éducatif"/>
    <x v="1"/>
    <n v="1"/>
    <n v="0"/>
    <x v="3"/>
    <n v="0"/>
  </r>
  <r>
    <x v="5"/>
    <s v="Infirmier territorial en soins généraux classe normale"/>
    <x v="1"/>
    <n v="9"/>
    <n v="0"/>
    <x v="12"/>
    <n v="0"/>
  </r>
  <r>
    <x v="5"/>
    <s v="Infirmier territorial en soins généraux hors classe"/>
    <x v="1"/>
    <n v="3"/>
    <n v="0"/>
    <x v="2"/>
    <n v="0"/>
  </r>
  <r>
    <x v="5"/>
    <s v="MEDECIN HORS CLASSE"/>
    <x v="1"/>
    <n v="1"/>
    <n v="0"/>
    <x v="3"/>
    <n v="0"/>
  </r>
  <r>
    <x v="5"/>
    <s v="Médecin territorial de 1ère classe"/>
    <x v="1"/>
    <n v="3"/>
    <n v="0"/>
    <x v="2"/>
    <n v="0"/>
  </r>
  <r>
    <x v="5"/>
    <s v="Médecin territorial de 2ème classe"/>
    <x v="1"/>
    <n v="2"/>
    <n v="0"/>
    <x v="3"/>
    <n v="1"/>
  </r>
  <r>
    <x v="5"/>
    <s v="Médecin territorial hors classe"/>
    <x v="1"/>
    <n v="13"/>
    <n v="0"/>
    <x v="13"/>
    <n v="0"/>
  </r>
  <r>
    <x v="5"/>
    <s v="N de santé de 1e classe"/>
    <x v="1"/>
    <n v="17"/>
    <n v="0"/>
    <x v="14"/>
    <n v="0"/>
  </r>
  <r>
    <x v="5"/>
    <s v="N de santé de 2e classe"/>
    <x v="1"/>
    <n v="5"/>
    <n v="0"/>
    <x v="15"/>
    <n v="0"/>
  </r>
  <r>
    <x v="5"/>
    <s v="N supérieur de santé"/>
    <x v="1"/>
    <n v="7"/>
    <n v="0"/>
    <x v="16"/>
    <n v="0"/>
  </r>
  <r>
    <x v="5"/>
    <s v="Psychologue territorial de classe normale"/>
    <x v="1"/>
    <n v="7"/>
    <n v="0"/>
    <x v="17"/>
    <n v="5"/>
  </r>
  <r>
    <x v="5"/>
    <s v="Psychologue territorial hors classe"/>
    <x v="1"/>
    <n v="5"/>
    <n v="0"/>
    <x v="15"/>
    <n v="0"/>
  </r>
  <r>
    <x v="5"/>
    <s v="Puéricultrice de classe normale"/>
    <x v="1"/>
    <n v="22"/>
    <n v="0"/>
    <x v="14"/>
    <n v="5"/>
  </r>
  <r>
    <x v="5"/>
    <s v="Puéricultrice de classe supérieure"/>
    <x v="1"/>
    <n v="9"/>
    <n v="0"/>
    <x v="12"/>
    <n v="0"/>
  </r>
  <r>
    <x v="5"/>
    <s v="Puéricultrice hors classe"/>
    <x v="1"/>
    <n v="22"/>
    <n v="0"/>
    <x v="18"/>
    <n v="0"/>
  </r>
  <r>
    <x v="6"/>
    <s v="Conseiller territorial des activités physiques et sportives"/>
    <x v="1"/>
    <n v="3"/>
    <n v="0"/>
    <x v="2"/>
    <n v="0"/>
  </r>
  <r>
    <x v="0"/>
    <s v="Attaché principal territorial de conservation du patrimoine "/>
    <x v="1"/>
    <n v="6"/>
    <n v="0"/>
    <x v="11"/>
    <n v="0"/>
  </r>
  <r>
    <x v="0"/>
    <s v="Attaché territorial de conservation du patrimoine"/>
    <x v="1"/>
    <n v="17"/>
    <n v="0"/>
    <x v="19"/>
    <n v="3"/>
  </r>
  <r>
    <x v="0"/>
    <s v="Bibliothécaire principal"/>
    <x v="1"/>
    <n v="9"/>
    <n v="0"/>
    <x v="12"/>
    <n v="0"/>
  </r>
  <r>
    <x v="0"/>
    <s v="Bibliothécaire territorial"/>
    <x v="1"/>
    <n v="21"/>
    <n v="0"/>
    <x v="20"/>
    <n v="0"/>
  </r>
  <r>
    <x v="0"/>
    <s v="Conservateur territorial de bibliothèque "/>
    <x v="1"/>
    <n v="1"/>
    <n v="0"/>
    <x v="3"/>
    <n v="0"/>
  </r>
  <r>
    <x v="0"/>
    <s v="Conservateur territorial de bibliothèque en chef "/>
    <x v="1"/>
    <n v="2"/>
    <n v="0"/>
    <x v="17"/>
    <n v="0"/>
  </r>
  <r>
    <x v="0"/>
    <s v="Conservateur territorial du patrimoine "/>
    <x v="1"/>
    <n v="5"/>
    <n v="0"/>
    <x v="21"/>
    <n v="1"/>
  </r>
  <r>
    <x v="0"/>
    <s v="Conservateur territorial du patrimoine en chef"/>
    <x v="1"/>
    <n v="9"/>
    <n v="0"/>
    <x v="12"/>
    <n v="0"/>
  </r>
  <r>
    <x v="0"/>
    <s v="Professeur territorial d'enseignement artistique de classe normale"/>
    <x v="1"/>
    <n v="22"/>
    <n v="0"/>
    <x v="22"/>
    <n v="3"/>
  </r>
  <r>
    <x v="0"/>
    <s v="Professeur territorial d'enseignement artistique hors classe"/>
    <x v="1"/>
    <n v="34"/>
    <n v="1"/>
    <x v="23"/>
    <n v="0"/>
  </r>
  <r>
    <x v="7"/>
    <s v="Directeur de Police Municipale"/>
    <x v="1"/>
    <n v="10"/>
    <n v="0"/>
    <x v="24"/>
    <n v="0"/>
  </r>
  <r>
    <x v="2"/>
    <s v="Rédacteur"/>
    <x v="2"/>
    <n v="160"/>
    <n v="0"/>
    <x v="25"/>
    <n v="5"/>
  </r>
  <r>
    <x v="2"/>
    <s v="Rédacteur principal de 1ère classe"/>
    <x v="2"/>
    <n v="78"/>
    <n v="0"/>
    <x v="26"/>
    <n v="1"/>
  </r>
  <r>
    <x v="2"/>
    <s v="Rédacteur principal de 2e classe"/>
    <x v="2"/>
    <n v="92"/>
    <n v="0"/>
    <x v="27"/>
    <n v="2"/>
  </r>
  <r>
    <x v="3"/>
    <s v="Technicien"/>
    <x v="2"/>
    <n v="64"/>
    <n v="0"/>
    <x v="28"/>
    <n v="3"/>
  </r>
  <r>
    <x v="3"/>
    <s v="Technicien principal de 1ère classe"/>
    <x v="2"/>
    <n v="129"/>
    <n v="0"/>
    <x v="29"/>
    <n v="0"/>
  </r>
  <r>
    <x v="3"/>
    <s v="Technicien principal de 2ème classe"/>
    <x v="2"/>
    <n v="103"/>
    <n v="0"/>
    <x v="30"/>
    <n v="31"/>
  </r>
  <r>
    <x v="4"/>
    <s v="Assistant socio-éducatif"/>
    <x v="2"/>
    <n v="1"/>
    <n v="0"/>
    <x v="3"/>
    <n v="0"/>
  </r>
  <r>
    <x v="4"/>
    <s v="Assistant socio-éducatif principal"/>
    <x v="2"/>
    <n v="3"/>
    <n v="0"/>
    <x v="2"/>
    <n v="0"/>
  </r>
  <r>
    <x v="4"/>
    <s v="Educateur de jeunes enfants"/>
    <x v="2"/>
    <n v="18"/>
    <n v="0"/>
    <x v="14"/>
    <n v="1"/>
  </r>
  <r>
    <x v="4"/>
    <s v="Educateur principal de jeunes enfants"/>
    <x v="2"/>
    <n v="57"/>
    <n v="0"/>
    <x v="31"/>
    <n v="0"/>
  </r>
  <r>
    <x v="4"/>
    <s v="Moniteur-éducateur et intervenant familial principal"/>
    <x v="2"/>
    <n v="1"/>
    <n v="0"/>
    <x v="3"/>
    <n v="0"/>
  </r>
  <r>
    <x v="5"/>
    <s v="Infirmier territorial de classe supérieure"/>
    <x v="2"/>
    <n v="1"/>
    <n v="0"/>
    <x v="3"/>
    <n v="0"/>
  </r>
  <r>
    <x v="6"/>
    <s v="Educateur territorial des activités physiques et sportives Educateur "/>
    <x v="2"/>
    <n v="39"/>
    <n v="2"/>
    <x v="18"/>
    <n v="19"/>
  </r>
  <r>
    <x v="6"/>
    <s v="territorial des activités physiques et sportives principal de 1ère classe"/>
    <x v="2"/>
    <n v="29"/>
    <n v="0"/>
    <x v="32"/>
    <n v="0"/>
  </r>
  <r>
    <x v="6"/>
    <s v="Educateur territorial des activités physiques et sportives principal de 2ème classe"/>
    <x v="2"/>
    <n v="23"/>
    <n v="0"/>
    <x v="18"/>
    <n v="1"/>
  </r>
  <r>
    <x v="0"/>
    <s v="Assistant de conservation"/>
    <x v="2"/>
    <n v="32"/>
    <n v="13"/>
    <x v="33"/>
    <n v="13"/>
  </r>
  <r>
    <x v="0"/>
    <s v="Assistant de conservation principal de 1ère classe "/>
    <x v="2"/>
    <n v="48"/>
    <n v="0"/>
    <x v="34"/>
    <n v="0"/>
  </r>
  <r>
    <x v="0"/>
    <s v="Assistant de conservation principal de 2e classe"/>
    <x v="2"/>
    <n v="19"/>
    <n v="0"/>
    <x v="14"/>
    <n v="2"/>
  </r>
  <r>
    <x v="8"/>
    <s v="Animateur"/>
    <x v="2"/>
    <n v="62"/>
    <n v="0"/>
    <x v="35"/>
    <n v="0"/>
  </r>
  <r>
    <x v="8"/>
    <s v="Animateur principal de 1re classe"/>
    <x v="2"/>
    <n v="55"/>
    <n v="0"/>
    <x v="36"/>
    <n v="0"/>
  </r>
  <r>
    <x v="8"/>
    <s v="Animateur principal de 2e classe"/>
    <x v="2"/>
    <n v="27"/>
    <n v="0"/>
    <x v="37"/>
    <n v="0"/>
  </r>
  <r>
    <x v="7"/>
    <s v="Chef de service de police municipale"/>
    <x v="2"/>
    <n v="19"/>
    <n v="0"/>
    <x v="22"/>
    <n v="0"/>
  </r>
  <r>
    <x v="7"/>
    <s v="Chef de service de police municipale principale de 1ère classe"/>
    <x v="2"/>
    <n v="2"/>
    <n v="0"/>
    <x v="17"/>
    <n v="0"/>
  </r>
  <r>
    <x v="7"/>
    <s v="Chef de service de police municipale principale de 2ème classe"/>
    <x v="2"/>
    <n v="6"/>
    <n v="0"/>
    <x v="11"/>
    <n v="0"/>
  </r>
  <r>
    <x v="0"/>
    <s v="Assistant d'enseignement artistique principal de 1ère classe"/>
    <x v="2"/>
    <n v="12"/>
    <n v="0"/>
    <x v="38"/>
    <n v="0"/>
  </r>
  <r>
    <x v="0"/>
    <s v="Assistant d'enseignement artistique principal de 2e classe "/>
    <x v="2"/>
    <n v="3"/>
    <n v="0"/>
    <x v="2"/>
    <n v="0"/>
  </r>
  <r>
    <x v="2"/>
    <s v="Adjoint administratif territorial"/>
    <x v="0"/>
    <n v="675"/>
    <n v="1"/>
    <x v="39"/>
    <n v="16"/>
  </r>
  <r>
    <x v="2"/>
    <s v="Adjoint administratif territorial principal de 1ère classe"/>
    <x v="0"/>
    <n v="433"/>
    <n v="0"/>
    <x v="40"/>
    <n v="1"/>
  </r>
  <r>
    <x v="2"/>
    <s v="Adjoint administratif territorial principal de 2ème classe"/>
    <x v="0"/>
    <n v="862"/>
    <n v="0"/>
    <x v="41"/>
    <n v="2"/>
  </r>
  <r>
    <x v="3"/>
    <s v="Adjoint technique territorial"/>
    <x v="0"/>
    <n v="1464"/>
    <n v="157"/>
    <x v="42"/>
    <n v="124"/>
  </r>
  <r>
    <x v="3"/>
    <s v="Adjoint technique territorial principal de 1ère classe"/>
    <x v="0"/>
    <n v="609"/>
    <n v="0"/>
    <x v="43"/>
    <n v="3"/>
  </r>
  <r>
    <x v="3"/>
    <s v="Adjoint technique territorial principal de 2ème classe"/>
    <x v="0"/>
    <n v="898"/>
    <n v="0"/>
    <x v="44"/>
    <n v="1"/>
  </r>
  <r>
    <x v="3"/>
    <s v="Agent de maîtrise"/>
    <x v="0"/>
    <n v="265"/>
    <n v="0"/>
    <x v="45"/>
    <n v="0"/>
  </r>
  <r>
    <x v="3"/>
    <s v="Agent de maîtrise territorial principal"/>
    <x v="0"/>
    <n v="232"/>
    <n v="0"/>
    <x v="46"/>
    <n v="1"/>
  </r>
  <r>
    <x v="4"/>
    <s v="Agent social"/>
    <x v="0"/>
    <n v="6"/>
    <n v="0"/>
    <x v="11"/>
    <n v="0"/>
  </r>
  <r>
    <x v="4"/>
    <s v="Agent social principal 2ème classe"/>
    <x v="0"/>
    <n v="1"/>
    <n v="0"/>
    <x v="3"/>
    <n v="0"/>
  </r>
  <r>
    <x v="4"/>
    <s v="Agent spécialisé principal maternelle 1ère classe"/>
    <x v="0"/>
    <n v="549"/>
    <n v="0"/>
    <x v="47"/>
    <n v="0"/>
  </r>
  <r>
    <x v="4"/>
    <s v="Agent spécialisé principal maternelle 2ème classe"/>
    <x v="0"/>
    <n v="1135"/>
    <n v="0"/>
    <x v="48"/>
    <n v="64"/>
  </r>
  <r>
    <x v="5"/>
    <s v="Auxiliaire de puériculture principal de 1ère classe"/>
    <x v="0"/>
    <n v="239"/>
    <n v="0"/>
    <x v="49"/>
    <n v="0"/>
  </r>
  <r>
    <x v="5"/>
    <s v="Auxiliaire de puériculture principal de 2ème classe"/>
    <x v="0"/>
    <n v="371"/>
    <n v="0"/>
    <x v="50"/>
    <n v="7"/>
  </r>
  <r>
    <x v="6"/>
    <s v="Opérateur territorial des activités physiques et sportives principal"/>
    <x v="0"/>
    <n v="5"/>
    <n v="0"/>
    <x v="15"/>
    <n v="0"/>
  </r>
  <r>
    <x v="6"/>
    <s v="Opérateur territorial des activités physiques et sportives qualifié"/>
    <x v="0"/>
    <n v="1"/>
    <n v="0"/>
    <x v="3"/>
    <n v="0"/>
  </r>
  <r>
    <x v="8"/>
    <s v="Adjoint territorial d'animation"/>
    <x v="0"/>
    <n v="192"/>
    <n v="14"/>
    <x v="51"/>
    <n v="2"/>
  </r>
  <r>
    <x v="8"/>
    <s v="Adjoint territorial d'animation principal de 1ère classe"/>
    <x v="0"/>
    <n v="24"/>
    <n v="0"/>
    <x v="52"/>
    <n v="0"/>
  </r>
  <r>
    <x v="8"/>
    <s v="Adjoint territorial d'animation principal de 2ème classe "/>
    <x v="0"/>
    <n v="84"/>
    <n v="0"/>
    <x v="53"/>
    <n v="0"/>
  </r>
  <r>
    <x v="7"/>
    <s v="Brigadier-Chef Principal"/>
    <x v="0"/>
    <n v="221"/>
    <n v="0"/>
    <x v="54"/>
    <n v="0"/>
  </r>
  <r>
    <x v="7"/>
    <s v="Chef de Police Municipale"/>
    <x v="0"/>
    <n v="3"/>
    <n v="0"/>
    <x v="2"/>
    <n v="0"/>
  </r>
  <r>
    <x v="7"/>
    <s v="Gardien-Brigadier"/>
    <x v="0"/>
    <n v="177"/>
    <n v="0"/>
    <x v="55"/>
    <n v="0"/>
  </r>
  <r>
    <x v="0"/>
    <s v="Adjoint territorial du patrimoine"/>
    <x v="0"/>
    <n v="158"/>
    <n v="0"/>
    <x v="56"/>
    <n v="0"/>
  </r>
  <r>
    <x v="0"/>
    <s v="Adjoint territorial du patrimoine principal de 1ère classe "/>
    <x v="0"/>
    <n v="156"/>
    <n v="0"/>
    <x v="57"/>
    <n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50">
  <r>
    <x v="0"/>
    <s v="12-0680"/>
    <x v="0"/>
    <d v="2012-07-16T00:00:00"/>
    <d v="2012-07-18T00:00:00"/>
    <d v="2022-07-18T00:00:00"/>
    <n v="150000000"/>
    <x v="0"/>
    <x v="0"/>
    <n v="4"/>
    <n v="4.0199999999999996"/>
    <m/>
    <s v="X"/>
    <s v="F"/>
    <x v="0"/>
    <s v="A-1"/>
    <s v="N"/>
    <n v="0"/>
    <s v="A-1"/>
    <n v="150000000"/>
    <x v="0"/>
    <s v="F"/>
    <s v="FIXE"/>
    <n v="2"/>
    <n v="0"/>
    <n v="6000000"/>
    <n v="0"/>
    <n v="575342.47"/>
  </r>
  <r>
    <x v="0"/>
    <s v="13-01"/>
    <x v="0"/>
    <d v="2013-03-11T00:00:00"/>
    <d v="2013-03-28T00:00:00"/>
    <d v="2021-03-28T00:00:00"/>
    <n v="40000000"/>
    <x v="0"/>
    <x v="0"/>
    <n v="3"/>
    <n v="3.0019999999999998"/>
    <m/>
    <s v="X"/>
    <s v="F"/>
    <x v="0"/>
    <s v="A-1"/>
    <s v="N"/>
    <n v="0"/>
    <s v="A-1"/>
    <n v="40000000"/>
    <x v="1"/>
    <s v="F"/>
    <s v="FIXE"/>
    <n v="3"/>
    <n v="0"/>
    <n v="1200000"/>
    <n v="0"/>
    <n v="917260.27"/>
  </r>
  <r>
    <x v="0"/>
    <n v="2"/>
    <x v="1"/>
    <d v="2014-05-20T00:00:00"/>
    <d v="2014-06-02T00:00:00"/>
    <d v="2015-06-02T00:00:00"/>
    <n v="14000000"/>
    <x v="0"/>
    <x v="0"/>
    <n v="3.24"/>
    <n v="3.25"/>
    <m/>
    <s v="X"/>
    <s v="F"/>
    <x v="0"/>
    <s v="A-1"/>
    <s v="N"/>
    <n v="0"/>
    <s v="A-1"/>
    <n v="14000000"/>
    <x v="2"/>
    <s v="F"/>
    <s v="FIXE"/>
    <n v="3.24"/>
    <n v="0"/>
    <n v="453600"/>
    <n v="0"/>
    <n v="264703.56"/>
  </r>
  <r>
    <x v="0"/>
    <s v="2013-1"/>
    <x v="0"/>
    <d v="2013-10-17T00:00:00"/>
    <d v="2013-12-13T00:00:00"/>
    <d v="2028-12-13T00:00:00"/>
    <n v="30000000"/>
    <x v="0"/>
    <x v="0"/>
    <n v="3.8"/>
    <n v="3.8980000000000001"/>
    <m/>
    <s v="X"/>
    <s v="F"/>
    <x v="0"/>
    <s v="A-1"/>
    <s v="N"/>
    <n v="0"/>
    <s v="A-1"/>
    <n v="30000000"/>
    <x v="3"/>
    <s v="F"/>
    <s v="FIXE"/>
    <n v="3.8"/>
    <n v="0"/>
    <n v="1140000"/>
    <n v="0"/>
    <n v="59342.47"/>
  </r>
  <r>
    <x v="0"/>
    <s v="2017-1"/>
    <x v="1"/>
    <d v="2017-11-08T00:00:00"/>
    <d v="2017-11-20T00:00:00"/>
    <d v="2018-11-20T00:00:00"/>
    <n v="10000000"/>
    <x v="0"/>
    <x v="0"/>
    <n v="1.599"/>
    <n v="1.66"/>
    <m/>
    <s v="X"/>
    <s v="F"/>
    <x v="1"/>
    <s v="A-1"/>
    <s v="N"/>
    <n v="0"/>
    <s v="A-1"/>
    <n v="10000000"/>
    <x v="4"/>
    <s v="F"/>
    <s v="FIXE"/>
    <n v="1.599"/>
    <n v="0"/>
    <n v="159900"/>
    <n v="0"/>
    <n v="18655"/>
  </r>
  <r>
    <x v="0"/>
    <s v="2017-2"/>
    <x v="1"/>
    <d v="2017-11-08T00:00:00"/>
    <d v="2017-11-20T00:00:00"/>
    <d v="2018-11-20T00:00:00"/>
    <n v="10000000"/>
    <x v="0"/>
    <x v="0"/>
    <n v="1.643"/>
    <n v="1.708"/>
    <m/>
    <s v="X"/>
    <s v="F"/>
    <x v="1"/>
    <s v="A-1"/>
    <s v="N"/>
    <n v="0"/>
    <s v="A-1"/>
    <n v="10000000"/>
    <x v="5"/>
    <s v="F"/>
    <s v="FIXE"/>
    <n v="1.643"/>
    <n v="0"/>
    <n v="164300"/>
    <n v="0"/>
    <n v="19168.330000000002"/>
  </r>
  <r>
    <x v="0"/>
    <n v="3"/>
    <x v="2"/>
    <d v="2014-06-12T00:00:00"/>
    <d v="2014-06-16T00:00:00"/>
    <d v="2024-06-17T00:00:00"/>
    <n v="5000000"/>
    <x v="0"/>
    <x v="0"/>
    <n v="2.74"/>
    <n v="2.8889999999999998"/>
    <m/>
    <s v="X"/>
    <s v="F"/>
    <x v="0"/>
    <s v="A-1"/>
    <s v="N"/>
    <n v="0"/>
    <s v="A-1"/>
    <n v="5000000"/>
    <x v="6"/>
    <s v="F"/>
    <s v="FIXE"/>
    <n v="2.74"/>
    <n v="0"/>
    <n v="137000"/>
    <n v="0"/>
    <n v="74860.27"/>
  </r>
  <r>
    <x v="0"/>
    <n v="4"/>
    <x v="1"/>
    <d v="2014-11-06T00:00:00"/>
    <d v="2014-11-14T00:00:00"/>
    <d v="2029-11-14T00:00:00"/>
    <n v="10000000"/>
    <x v="0"/>
    <x v="0"/>
    <n v="2.83"/>
    <n v="2.8730000000000002"/>
    <m/>
    <s v="X"/>
    <s v="F"/>
    <x v="0"/>
    <s v="A-1"/>
    <s v="N"/>
    <n v="0"/>
    <s v="A-1"/>
    <n v="10000000"/>
    <x v="7"/>
    <s v="F"/>
    <s v="FIXE"/>
    <n v="2.83"/>
    <n v="0"/>
    <n v="283000"/>
    <n v="0"/>
    <n v="37733.33"/>
  </r>
  <r>
    <x v="0"/>
    <n v="486722"/>
    <x v="3"/>
    <d v="2001-07-17T00:00:00"/>
    <d v="2001-07-19T00:00:00"/>
    <d v="2002-07-19T00:00:00"/>
    <n v="30000000"/>
    <x v="0"/>
    <x v="0"/>
    <n v="5.73"/>
    <n v="5.7350000000000003"/>
    <m/>
    <s v="A"/>
    <s v="C"/>
    <x v="0"/>
    <s v="A-4"/>
    <s v="N"/>
    <n v="0"/>
    <s v="A-1"/>
    <n v="9600000"/>
    <x v="8"/>
    <s v="F"/>
    <s v="FIXE"/>
    <n v="5.73"/>
    <n v="1200000"/>
    <n v="618840"/>
    <n v="0"/>
    <n v="250173.37"/>
  </r>
  <r>
    <x v="0"/>
    <n v="5"/>
    <x v="4"/>
    <d v="2015-07-21T00:00:00"/>
    <d v="2015-07-28T00:00:00"/>
    <d v="2016-07-28T00:00:00"/>
    <n v="20000000"/>
    <x v="0"/>
    <x v="0"/>
    <n v="2.12"/>
    <n v="2.238"/>
    <m/>
    <s v="X"/>
    <s v="F"/>
    <x v="0"/>
    <s v="A-1"/>
    <s v="N"/>
    <n v="0"/>
    <s v="A-1"/>
    <n v="20000000"/>
    <x v="9"/>
    <s v="F"/>
    <s v="FIXE"/>
    <n v="2.12"/>
    <n v="0"/>
    <n v="424000"/>
    <n v="0"/>
    <n v="182378.08"/>
  </r>
  <r>
    <x v="0"/>
    <n v="6"/>
    <x v="1"/>
    <d v="2016-11-08T00:00:00"/>
    <d v="2016-11-18T00:00:00"/>
    <d v="2017-11-18T00:00:00"/>
    <n v="10000000"/>
    <x v="0"/>
    <x v="0"/>
    <n v="1.714"/>
    <n v="1.778"/>
    <m/>
    <s v="X"/>
    <s v="F"/>
    <x v="0"/>
    <s v="A-1"/>
    <s v="N"/>
    <n v="0"/>
    <s v="A-1"/>
    <n v="10000000"/>
    <x v="5"/>
    <s v="F"/>
    <s v="FIXE"/>
    <n v="1.714"/>
    <n v="0"/>
    <n v="171400"/>
    <n v="0"/>
    <n v="20948.89"/>
  </r>
  <r>
    <x v="0"/>
    <n v="7"/>
    <x v="5"/>
    <d v="2016-11-08T00:00:00"/>
    <d v="2016-11-18T00:00:00"/>
    <d v="2017-11-18T00:00:00"/>
    <n v="12000000"/>
    <x v="0"/>
    <x v="0"/>
    <n v="1.1910000000000001"/>
    <n v="1.2450000000000001"/>
    <m/>
    <s v="X"/>
    <s v="F"/>
    <x v="0"/>
    <s v="A-1"/>
    <s v="N"/>
    <n v="0"/>
    <s v="A-1"/>
    <n v="12000000"/>
    <x v="10"/>
    <s v="F"/>
    <s v="FIXE"/>
    <n v="1.1910000000000001"/>
    <n v="0"/>
    <n v="142920"/>
    <n v="0"/>
    <n v="17468"/>
  </r>
  <r>
    <x v="0"/>
    <n v="8"/>
    <x v="4"/>
    <d v="2016-11-08T00:00:00"/>
    <d v="2016-11-23T00:00:00"/>
    <d v="2017-11-23T00:00:00"/>
    <n v="12500000"/>
    <x v="0"/>
    <x v="0"/>
    <n v="1.927"/>
    <n v="2.0430000000000001"/>
    <m/>
    <s v="A"/>
    <s v="X Libre"/>
    <x v="0"/>
    <s v="A-1"/>
    <s v="N"/>
    <n v="0"/>
    <s v="A-1"/>
    <n v="12500000"/>
    <x v="11"/>
    <s v="F"/>
    <s v="FIXE"/>
    <n v="1.927"/>
    <n v="0"/>
    <n v="240875"/>
    <n v="0"/>
    <n v="26094.79"/>
  </r>
  <r>
    <x v="0"/>
    <s v="FR0013385028"/>
    <x v="1"/>
    <d v="2018-11-27T00:00:00"/>
    <d v="2018-12-06T00:00:00"/>
    <d v="2019-12-06T00:00:00"/>
    <n v="15000000"/>
    <x v="0"/>
    <x v="0"/>
    <n v="1.6879999999999999"/>
    <n v="1.7170000000000001"/>
    <m/>
    <s v="X"/>
    <s v="F"/>
    <x v="1"/>
    <s v="A-1"/>
    <s v="N"/>
    <n v="0"/>
    <s v="A-1"/>
    <n v="15000000"/>
    <x v="12"/>
    <s v="F"/>
    <s v="FIXE"/>
    <n v="1.6879999999999999"/>
    <n v="0"/>
    <n v="0"/>
    <n v="0"/>
    <n v="18286.669999999998"/>
  </r>
  <r>
    <x v="0"/>
    <s v="FR0013385044"/>
    <x v="1"/>
    <d v="2018-11-27T00:00:00"/>
    <d v="2018-12-06T00:00:00"/>
    <d v="2019-12-06T00:00:00"/>
    <n v="15000000"/>
    <x v="0"/>
    <x v="0"/>
    <n v="1.712"/>
    <n v="1.7410000000000001"/>
    <m/>
    <s v="X"/>
    <s v="F"/>
    <x v="1"/>
    <s v="A-1"/>
    <s v="N"/>
    <n v="0"/>
    <s v="A-1"/>
    <n v="15000000"/>
    <x v="13"/>
    <s v="F"/>
    <s v="FIXE"/>
    <n v="1.712"/>
    <n v="0"/>
    <n v="0"/>
    <n v="0"/>
    <n v="18546.669999999998"/>
  </r>
  <r>
    <x v="1"/>
    <s v="0 968 151 Y"/>
    <x v="6"/>
    <d v="2006-12-01T00:00:00"/>
    <d v="2006-12-19T00:00:00"/>
    <d v="2007-12-01T00:00:00"/>
    <n v="14000000"/>
    <x v="0"/>
    <x v="0"/>
    <n v="3.95"/>
    <n v="3.95"/>
    <m/>
    <s v="A"/>
    <s v="P"/>
    <x v="0"/>
    <s v="A-1"/>
    <s v="N"/>
    <n v="0"/>
    <s v="A-1"/>
    <n v="3494326.41"/>
    <x v="14"/>
    <s v="F"/>
    <s v="FIXE"/>
    <n v="3.95"/>
    <n v="1076348.3999999999"/>
    <n v="180541.66"/>
    <n v="0"/>
    <n v="11722.75"/>
  </r>
  <r>
    <x v="1"/>
    <n v="128453"/>
    <x v="7"/>
    <d v="2002-12-15T00:00:00"/>
    <d v="2002-12-19T00:00:00"/>
    <d v="2003-12-19T00:00:00"/>
    <n v="20000000"/>
    <x v="1"/>
    <x v="1"/>
    <n v="4.17"/>
    <n v="4.3689999999999998"/>
    <m/>
    <s v="A"/>
    <s v="P"/>
    <x v="0"/>
    <s v="A-1"/>
    <s v="N"/>
    <n v="0"/>
    <s v="A-1"/>
    <n v="10086348"/>
    <x v="15"/>
    <s v="F"/>
    <s v="FIXE"/>
    <n v="2.74"/>
    <n v="871173"/>
    <n v="300236.08"/>
    <n v="0"/>
    <n v="9843.17"/>
  </r>
  <r>
    <x v="1"/>
    <n v="142453"/>
    <x v="7"/>
    <d v="2003-12-17T00:00:00"/>
    <d v="2003-12-22T00:00:00"/>
    <d v="2004-12-22T00:00:00"/>
    <n v="15000000"/>
    <x v="0"/>
    <x v="0"/>
    <n v="4.5999999999999996"/>
    <n v="4.6680000000000001"/>
    <m/>
    <s v="A"/>
    <s v="P"/>
    <x v="1"/>
    <s v="A-1"/>
    <s v="N"/>
    <n v="0"/>
    <s v="A-1"/>
    <n v="0"/>
    <x v="16"/>
    <s v="F"/>
    <s v="FIXE"/>
    <n v="4.5999999999999996"/>
    <n v="1332609.07"/>
    <n v="62491.96"/>
    <n v="0"/>
    <n v="0"/>
  </r>
  <r>
    <x v="1"/>
    <s v="00144666692 K"/>
    <x v="6"/>
    <d v="2007-12-15T00:00:00"/>
    <d v="2007-12-20T00:00:00"/>
    <d v="2008-11-30T00:00:00"/>
    <n v="25000000"/>
    <x v="2"/>
    <x v="2"/>
    <n v="4.4400000000000004"/>
    <n v="5.2850000000000001"/>
    <m/>
    <s v="A"/>
    <s v="P"/>
    <x v="0"/>
    <s v="A-1"/>
    <s v="N"/>
    <n v="0"/>
    <s v="A-1"/>
    <n v="8540624.5800000001"/>
    <x v="17"/>
    <s v="F"/>
    <s v="FIXE"/>
    <n v="3.79"/>
    <n v="1887167.58"/>
    <n v="395213.32"/>
    <n v="0"/>
    <n v="28378.27"/>
  </r>
  <r>
    <x v="1"/>
    <s v="0188/103/001"/>
    <x v="8"/>
    <d v="2005-12-20T00:00:00"/>
    <d v="2005-12-27T00:00:00"/>
    <d v="2006-11-02T00:00:00"/>
    <n v="25000000"/>
    <x v="0"/>
    <x v="0"/>
    <n v="3.5049999999999999"/>
    <n v="3.512"/>
    <m/>
    <s v="A"/>
    <s v="X Libre"/>
    <x v="0"/>
    <s v="A-1"/>
    <s v="N"/>
    <n v="0"/>
    <s v="A-1"/>
    <n v="1100000"/>
    <x v="18"/>
    <s v="F"/>
    <s v="FIXE"/>
    <n v="3.5049999999999999"/>
    <n v="1380000"/>
    <n v="86924"/>
    <n v="0"/>
    <n v="6337.81"/>
  </r>
  <r>
    <x v="1"/>
    <s v="0270 104 001"/>
    <x v="8"/>
    <d v="2006-12-11T00:00:00"/>
    <d v="2006-12-19T00:00:00"/>
    <d v="2007-12-01T00:00:00"/>
    <n v="15000000"/>
    <x v="0"/>
    <x v="0"/>
    <n v="3.8679999999999999"/>
    <n v="4.2009999999999996"/>
    <m/>
    <s v="A"/>
    <s v="P"/>
    <x v="0"/>
    <s v="A-1"/>
    <s v="N"/>
    <n v="0"/>
    <s v="A-1"/>
    <n v="3743921.05"/>
    <x v="14"/>
    <s v="F"/>
    <s v="FIXE"/>
    <n v="3.2"/>
    <n v="1153230.45"/>
    <n v="156708.85"/>
    <n v="0"/>
    <n v="10175.26"/>
  </r>
  <r>
    <x v="1"/>
    <s v="0421 4342205 01"/>
    <x v="9"/>
    <d v="2009-12-15T00:00:00"/>
    <d v="2010-11-30T00:00:00"/>
    <d v="2011-02-28T00:00:00"/>
    <n v="15000000"/>
    <x v="2"/>
    <x v="3"/>
    <n v="2.5"/>
    <n v="0.77900000000000003"/>
    <m/>
    <s v="T"/>
    <s v="P"/>
    <x v="0"/>
    <s v="A-1"/>
    <s v="N"/>
    <n v="0"/>
    <s v="A-1"/>
    <n v="8113587.5199999996"/>
    <x v="19"/>
    <s v="V"/>
    <s v="EURIBOR 3"/>
    <n v="0.11600000000000001"/>
    <n v="985366.66"/>
    <n v="10237.23"/>
    <n v="0"/>
    <n v="894.3"/>
  </r>
  <r>
    <x v="1"/>
    <s v="0421 4342205 02"/>
    <x v="9"/>
    <d v="2010-09-15T00:00:00"/>
    <d v="2010-12-03T00:00:00"/>
    <d v="2011-02-28T00:00:00"/>
    <n v="30000000"/>
    <x v="2"/>
    <x v="3"/>
    <n v="2.5"/>
    <n v="0.82"/>
    <m/>
    <s v="T"/>
    <s v="P"/>
    <x v="0"/>
    <s v="A-1"/>
    <s v="N"/>
    <n v="0"/>
    <s v="A-1"/>
    <n v="16227175.460000001"/>
    <x v="19"/>
    <s v="V"/>
    <s v="EURIBOR 3"/>
    <n v="0.156"/>
    <n v="1970733.26"/>
    <n v="27555.61"/>
    <n v="0"/>
    <n v="2365.56"/>
  </r>
  <r>
    <x v="1"/>
    <s v="0421 4342205 03"/>
    <x v="9"/>
    <d v="2010-11-10T00:00:00"/>
    <d v="2010-12-21T00:00:00"/>
    <d v="2011-02-28T00:00:00"/>
    <n v="15000000"/>
    <x v="2"/>
    <x v="3"/>
    <n v="2.5"/>
    <n v="1.032"/>
    <m/>
    <s v="T"/>
    <s v="P"/>
    <x v="0"/>
    <s v="A-1"/>
    <s v="N"/>
    <n v="0"/>
    <s v="A-1"/>
    <n v="7481838.4900000002"/>
    <x v="19"/>
    <s v="V"/>
    <s v="EURIBOR 3"/>
    <n v="0.376"/>
    <n v="997249.59"/>
    <n v="30865.32"/>
    <n v="0"/>
    <n v="2553.8000000000002"/>
  </r>
  <r>
    <x v="1"/>
    <s v="0421-43422056"/>
    <x v="9"/>
    <d v="2017-11-02T00:00:00"/>
    <d v="2017-12-07T00:00:00"/>
    <d v="2018-10-30T00:00:00"/>
    <n v="10000000"/>
    <x v="2"/>
    <x v="4"/>
    <n v="0.5"/>
    <n v="0.70499999999999996"/>
    <m/>
    <s v="A"/>
    <s v="C"/>
    <x v="1"/>
    <s v="A-1"/>
    <s v="N"/>
    <n v="0"/>
    <s v="A-1"/>
    <n v="9285714.2899999991"/>
    <x v="20"/>
    <s v="V"/>
    <s v="EURIBOR 12"/>
    <n v="0.46"/>
    <n v="714285.71"/>
    <n v="41783.33"/>
    <n v="0"/>
    <n v="5037.5"/>
  </r>
  <r>
    <x v="1"/>
    <s v="055402015PR"/>
    <x v="10"/>
    <d v="2001-11-22T00:00:00"/>
    <d v="2001-11-28T00:00:00"/>
    <d v="2002-11-28T00:00:00"/>
    <n v="15244901.720000001"/>
    <x v="0"/>
    <x v="0"/>
    <n v="4.8499999999999996"/>
    <n v="4.8470000000000004"/>
    <m/>
    <s v="A"/>
    <s v="P"/>
    <x v="0"/>
    <s v="A-4"/>
    <s v="N"/>
    <n v="0"/>
    <s v="A-1"/>
    <n v="3298351.74"/>
    <x v="21"/>
    <s v="F"/>
    <s v="FIXE"/>
    <n v="4.8499999999999996"/>
    <n v="999342.11"/>
    <n v="208438.15"/>
    <n v="0"/>
    <n v="14901.32"/>
  </r>
  <r>
    <x v="1"/>
    <n v="1013704"/>
    <x v="11"/>
    <d v="2001-12-31T00:00:00"/>
    <d v="2001-12-31T00:00:00"/>
    <d v="2002-01-01T00:00:00"/>
    <n v="15011283.76"/>
    <x v="2"/>
    <x v="5"/>
    <n v="4.3"/>
    <n v="5.0179999999999998"/>
    <m/>
    <s v="A"/>
    <s v="X Échéances Progressives"/>
    <x v="0"/>
    <s v="A-1"/>
    <s v="N"/>
    <n v="0"/>
    <s v="A-1"/>
    <n v="1012388.71"/>
    <x v="16"/>
    <s v="V"/>
    <s v="LIVRET A"/>
    <n v="2.0499999999999998"/>
    <n v="1014372.81"/>
    <n v="41548.61"/>
    <n v="0"/>
    <n v="20753.97"/>
  </r>
  <r>
    <x v="1"/>
    <n v="1013706"/>
    <x v="11"/>
    <d v="2000-06-06T00:00:00"/>
    <d v="2000-06-06T00:00:00"/>
    <d v="2001-02-01T00:00:00"/>
    <n v="23525017.649999999"/>
    <x v="0"/>
    <x v="0"/>
    <n v="3.55"/>
    <n v="4.2450000000000001"/>
    <m/>
    <s v="A"/>
    <s v="X Produits CDC"/>
    <x v="0"/>
    <s v="A-4"/>
    <s v="N"/>
    <n v="0"/>
    <s v="A-1"/>
    <n v="3071988.99"/>
    <x v="22"/>
    <s v="V"/>
    <s v="LIVRET A"/>
    <n v="2.0499999999999998"/>
    <n v="1524043.03"/>
    <n v="94218.66"/>
    <n v="0"/>
    <n v="57627.14"/>
  </r>
  <r>
    <x v="1"/>
    <n v="1026973"/>
    <x v="11"/>
    <d v="2003-12-04T00:00:00"/>
    <d v="2003-12-15T00:00:00"/>
    <d v="2005-01-01T00:00:00"/>
    <n v="15837252"/>
    <x v="2"/>
    <x v="6"/>
    <n v="2.95"/>
    <n v="3.1579999999999999"/>
    <m/>
    <s v="A"/>
    <s v="X Produits CDC"/>
    <x v="0"/>
    <s v="A-1"/>
    <s v="N"/>
    <n v="0"/>
    <s v="A-1"/>
    <n v="1125142.3"/>
    <x v="16"/>
    <s v="V"/>
    <s v="LEP"/>
    <n v="1.2"/>
    <n v="1145154.71"/>
    <n v="27243.56"/>
    <n v="0"/>
    <n v="13501.71"/>
  </r>
  <r>
    <x v="1"/>
    <n v="1026974"/>
    <x v="11"/>
    <d v="2003-12-04T00:00:00"/>
    <d v="2003-12-15T00:00:00"/>
    <d v="2005-01-01T00:00:00"/>
    <n v="3804478"/>
    <x v="2"/>
    <x v="5"/>
    <n v="2.25"/>
    <n v="2.5030000000000001"/>
    <m/>
    <s v="A"/>
    <s v="C"/>
    <x v="0"/>
    <s v="A-1"/>
    <s v="N"/>
    <n v="0"/>
    <s v="A-1"/>
    <n v="253631.82"/>
    <x v="16"/>
    <s v="V"/>
    <s v="LIVRET A"/>
    <n v="1"/>
    <n v="253631.87"/>
    <n v="5072.6400000000003"/>
    <n v="0"/>
    <n v="2536.3200000000002"/>
  </r>
  <r>
    <x v="1"/>
    <n v="1028415"/>
    <x v="11"/>
    <d v="2004-03-01T00:00:00"/>
    <d v="2004-03-23T00:00:00"/>
    <d v="2005-04-01T00:00:00"/>
    <n v="459997"/>
    <x v="2"/>
    <x v="5"/>
    <n v="2.5"/>
    <n v="2.5099999999999998"/>
    <m/>
    <s v="A"/>
    <s v="X Produits CDC"/>
    <x v="0"/>
    <s v="A-1"/>
    <s v="N"/>
    <n v="0"/>
    <s v="A-1"/>
    <n v="35741.22"/>
    <x v="23"/>
    <s v="V"/>
    <s v="LIVRET A"/>
    <n v="1"/>
    <n v="35387.339999999997"/>
    <n v="711.29"/>
    <n v="0"/>
    <n v="269.27999999999997"/>
  </r>
  <r>
    <x v="1"/>
    <n v="1034943"/>
    <x v="11"/>
    <d v="2004-06-21T00:00:00"/>
    <d v="2004-09-14T00:00:00"/>
    <d v="2005-09-01T00:00:00"/>
    <n v="20013116"/>
    <x v="2"/>
    <x v="6"/>
    <n v="2.95"/>
    <n v="2.9830000000000001"/>
    <m/>
    <s v="A"/>
    <s v="X Produits CDC"/>
    <x v="0"/>
    <s v="A-1"/>
    <s v="N"/>
    <n v="0"/>
    <s v="A-1"/>
    <n v="1380877.42"/>
    <x v="24"/>
    <s v="V"/>
    <s v="LEP"/>
    <n v="1.2"/>
    <n v="1405438.49"/>
    <n v="33435.79"/>
    <n v="0"/>
    <n v="5538.64"/>
  </r>
  <r>
    <x v="1"/>
    <n v="1099803"/>
    <x v="11"/>
    <d v="2007-12-17T00:00:00"/>
    <d v="2008-11-07T00:00:00"/>
    <d v="2010-03-01T00:00:00"/>
    <n v="25921073"/>
    <x v="2"/>
    <x v="5"/>
    <n v="3"/>
    <n v="1.552"/>
    <m/>
    <s v="A"/>
    <s v="P"/>
    <x v="0"/>
    <s v="A-1"/>
    <s v="N"/>
    <n v="0"/>
    <s v="A-1"/>
    <n v="11735620.85"/>
    <x v="25"/>
    <s v="V"/>
    <s v="LIVRET A"/>
    <n v="0.8"/>
    <n v="1901965.99"/>
    <n v="109100.69"/>
    <n v="0"/>
    <n v="78709.039999999994"/>
  </r>
  <r>
    <x v="1"/>
    <s v="11/0014790"/>
    <x v="12"/>
    <d v="2017-06-20T00:00:00"/>
    <d v="2017-06-20T00:00:00"/>
    <d v="2017-09-20T00:00:00"/>
    <n v="28000000"/>
    <x v="2"/>
    <x v="4"/>
    <n v="1"/>
    <n v="1.579"/>
    <m/>
    <s v="A"/>
    <s v="C"/>
    <x v="0"/>
    <s v="A-1"/>
    <s v="N"/>
    <n v="0"/>
    <s v="A-1"/>
    <n v="24000000"/>
    <x v="26"/>
    <s v="V"/>
    <s v="EURIBOR 12"/>
    <n v="1.325"/>
    <n v="2000000"/>
    <n v="349284.72"/>
    <n v="0"/>
    <n v="79378.67"/>
  </r>
  <r>
    <x v="1"/>
    <n v="1129289"/>
    <x v="11"/>
    <d v="2008-12-17T00:00:00"/>
    <d v="2008-12-22T00:00:00"/>
    <d v="2009-04-01T00:00:00"/>
    <n v="15000000"/>
    <x v="2"/>
    <x v="3"/>
    <n v="3.1549999999999998"/>
    <n v="1.0469999999999999"/>
    <m/>
    <s v="T"/>
    <s v="P"/>
    <x v="0"/>
    <s v="A-1"/>
    <s v="N"/>
    <n v="0"/>
    <s v="A-1"/>
    <n v="6195923.3799999999"/>
    <x v="27"/>
    <s v="V"/>
    <s v="EURIBOR 3"/>
    <n v="0.153"/>
    <n v="1052463.92"/>
    <n v="10645.96"/>
    <n v="0"/>
    <n v="2565.11"/>
  </r>
  <r>
    <x v="1"/>
    <n v="1203195"/>
    <x v="11"/>
    <d v="2011-09-21T00:00:00"/>
    <d v="2011-11-24T00:00:00"/>
    <d v="2012-11-01T00:00:00"/>
    <n v="17398132"/>
    <x v="2"/>
    <x v="5"/>
    <n v="2.25"/>
    <n v="2.1070000000000002"/>
    <m/>
    <s v="A"/>
    <s v="P"/>
    <x v="0"/>
    <s v="A-1"/>
    <s v="N"/>
    <n v="0"/>
    <s v="A-1"/>
    <n v="12170863.220000001"/>
    <x v="28"/>
    <s v="V"/>
    <s v="LIVRET A"/>
    <n v="1.75"/>
    <n v="827413.32"/>
    <n v="227469.84"/>
    <n v="0"/>
    <n v="35595.61"/>
  </r>
  <r>
    <x v="1"/>
    <n v="1211472"/>
    <x v="11"/>
    <d v="2011-12-15T00:00:00"/>
    <d v="2011-12-28T00:00:00"/>
    <d v="2013-01-01T00:00:00"/>
    <n v="23000000"/>
    <x v="0"/>
    <x v="0"/>
    <n v="4.51"/>
    <n v="4.5149999999999997"/>
    <m/>
    <s v="A"/>
    <s v="P"/>
    <x v="0"/>
    <s v="A-1"/>
    <s v="N"/>
    <n v="0"/>
    <s v="A-1"/>
    <n v="15570658.789999999"/>
    <x v="29"/>
    <s v="F"/>
    <s v="FIXE"/>
    <n v="4.51"/>
    <n v="1378675.23"/>
    <n v="764414.96"/>
    <n v="0"/>
    <n v="702236.71"/>
  </r>
  <r>
    <x v="1"/>
    <n v="1211473"/>
    <x v="11"/>
    <d v="2011-12-20T00:00:00"/>
    <d v="2011-12-28T00:00:00"/>
    <d v="2012-07-01T00:00:00"/>
    <n v="23500000"/>
    <x v="2"/>
    <x v="6"/>
    <n v="2.75"/>
    <n v="3.0310000000000001"/>
    <m/>
    <s v="T"/>
    <s v="C"/>
    <x v="0"/>
    <s v="A-1"/>
    <s v="N"/>
    <n v="0"/>
    <s v="A-1"/>
    <n v="13316666.58"/>
    <x v="30"/>
    <s v="V"/>
    <s v="LEP"/>
    <n v="2.6"/>
    <n v="1566666.68"/>
    <n v="368107.91"/>
    <n v="0"/>
    <n v="86433.85"/>
  </r>
  <r>
    <x v="1"/>
    <n v="1211812"/>
    <x v="11"/>
    <d v="2011-12-20T00:00:00"/>
    <d v="2013-01-31T00:00:00"/>
    <d v="2013-05-01T00:00:00"/>
    <n v="5454183"/>
    <x v="2"/>
    <x v="5"/>
    <n v="2.25"/>
    <n v="1.478"/>
    <m/>
    <s v="T"/>
    <s v="X Produits CDC"/>
    <x v="0"/>
    <s v="A-1"/>
    <s v="N"/>
    <n v="0"/>
    <s v="A-1"/>
    <n v="4055447.36"/>
    <x v="31"/>
    <s v="V"/>
    <s v="LIVRET A"/>
    <n v="1.35"/>
    <n v="256543.18"/>
    <n v="56630.86"/>
    <n v="0"/>
    <n v="9029.58"/>
  </r>
  <r>
    <x v="1"/>
    <n v="1211813"/>
    <x v="11"/>
    <d v="2011-12-20T00:00:00"/>
    <d v="2012-12-27T00:00:00"/>
    <d v="2013-05-01T00:00:00"/>
    <n v="18046647"/>
    <x v="2"/>
    <x v="5"/>
    <n v="2.25"/>
    <n v="1.889"/>
    <m/>
    <s v="T"/>
    <s v="X Produits CDC"/>
    <x v="0"/>
    <s v="A-1"/>
    <s v="N"/>
    <n v="0"/>
    <s v="A-1"/>
    <n v="13588346.789999999"/>
    <x v="31"/>
    <s v="V"/>
    <s v="LIVRET A"/>
    <n v="1.75"/>
    <n v="833300.94"/>
    <n v="245325.94"/>
    <n v="0"/>
    <n v="39161.22"/>
  </r>
  <r>
    <x v="1"/>
    <n v="12154"/>
    <x v="8"/>
    <d v="2001-11-22T00:00:00"/>
    <d v="2001-12-07T00:00:00"/>
    <d v="2002-12-07T00:00:00"/>
    <n v="7622450.8600000003"/>
    <x v="0"/>
    <x v="0"/>
    <n v="4.8600000000000003"/>
    <n v="4.8600000000000003"/>
    <m/>
    <s v="A"/>
    <s v="P"/>
    <x v="0"/>
    <s v="A-1"/>
    <s v="N"/>
    <n v="0"/>
    <s v="A-1"/>
    <n v="1650273.73"/>
    <x v="14"/>
    <s v="F"/>
    <s v="FIXE"/>
    <n v="4.8600000000000003"/>
    <n v="499906.85"/>
    <n v="104498.78"/>
    <n v="0"/>
    <n v="5493.38"/>
  </r>
  <r>
    <x v="1"/>
    <n v="1239512"/>
    <x v="11"/>
    <d v="2012-12-20T00:00:00"/>
    <d v="2013-03-19T00:00:00"/>
    <d v="2013-07-01T00:00:00"/>
    <n v="20000000"/>
    <x v="2"/>
    <x v="6"/>
    <n v="2.75"/>
    <n v="2.4950000000000001"/>
    <m/>
    <s v="T"/>
    <s v="C"/>
    <x v="0"/>
    <s v="A-1"/>
    <s v="N"/>
    <n v="0"/>
    <s v="A-1"/>
    <n v="6250000"/>
    <x v="32"/>
    <s v="V"/>
    <s v="LEP"/>
    <n v="2.2200000000000002"/>
    <n v="2500000"/>
    <n v="171993.19"/>
    <n v="0"/>
    <n v="34685.949999999997"/>
  </r>
  <r>
    <x v="1"/>
    <n v="1239513"/>
    <x v="11"/>
    <d v="2012-12-20T00:00:00"/>
    <d v="2013-03-19T00:00:00"/>
    <d v="2014-01-01T00:00:00"/>
    <n v="20000000"/>
    <x v="0"/>
    <x v="0"/>
    <n v="3.26"/>
    <n v="3.2690000000000001"/>
    <m/>
    <s v="A"/>
    <s v="P"/>
    <x v="0"/>
    <s v="A-1"/>
    <s v="N"/>
    <n v="0"/>
    <s v="A-1"/>
    <n v="8107145.4500000002"/>
    <x v="33"/>
    <s v="F"/>
    <s v="FIXE"/>
    <n v="3.26"/>
    <n v="2533573.4700000002"/>
    <n v="346887.44"/>
    <n v="0"/>
    <n v="264292.94"/>
  </r>
  <r>
    <x v="1"/>
    <n v="1255009"/>
    <x v="11"/>
    <d v="2012-12-31T00:00:00"/>
    <d v="2013-11-18T00:00:00"/>
    <d v="2014-09-01T00:00:00"/>
    <n v="21291520"/>
    <x v="2"/>
    <x v="5"/>
    <n v="2.25"/>
    <n v="1.8180000000000001"/>
    <m/>
    <s v="A"/>
    <s v="X Produits CDC"/>
    <x v="0"/>
    <s v="A-1"/>
    <s v="N"/>
    <n v="0"/>
    <s v="A-1"/>
    <n v="17259425.550000001"/>
    <x v="34"/>
    <s v="V"/>
    <s v="LIVRET A"/>
    <n v="1.75"/>
    <n v="1027883.14"/>
    <n v="320027.90000000002"/>
    <n v="0"/>
    <n v="100955.82"/>
  </r>
  <r>
    <x v="1"/>
    <n v="1255015"/>
    <x v="11"/>
    <d v="2012-12-31T00:00:00"/>
    <d v="2013-11-18T00:00:00"/>
    <d v="2014-09-01T00:00:00"/>
    <n v="9331100"/>
    <x v="2"/>
    <x v="5"/>
    <n v="2.25"/>
    <n v="1.415"/>
    <m/>
    <s v="A"/>
    <s v="X Produits CDC"/>
    <x v="0"/>
    <s v="A-1"/>
    <s v="N"/>
    <n v="0"/>
    <s v="A-1"/>
    <n v="7512946.6100000003"/>
    <x v="35"/>
    <s v="V"/>
    <s v="LIVRET A"/>
    <n v="1.35"/>
    <n v="461137.59"/>
    <n v="107650.14"/>
    <n v="0"/>
    <n v="33900.89"/>
  </r>
  <r>
    <x v="1"/>
    <s v="13FCF434220056MARS"/>
    <x v="9"/>
    <d v="2013-12-23T00:00:00"/>
    <d v="2013-12-27T00:00:00"/>
    <d v="2014-05-30T00:00:00"/>
    <n v="7423429.6299999999"/>
    <x v="2"/>
    <x v="7"/>
    <n v="1.9"/>
    <n v="1.1739999999999999"/>
    <m/>
    <s v="A"/>
    <s v="C"/>
    <x v="0"/>
    <s v="A-1"/>
    <s v="N"/>
    <n v="0"/>
    <s v="A-1"/>
    <n v="5302449.75"/>
    <x v="36"/>
    <s v="F"/>
    <s v="FIXE"/>
    <n v="3.7"/>
    <n v="530244.97"/>
    <n v="215809.71"/>
    <n v="0"/>
    <n v="116101.86"/>
  </r>
  <r>
    <x v="1"/>
    <s v="14-02"/>
    <x v="13"/>
    <d v="2014-06-20T00:00:00"/>
    <d v="2014-06-27T00:00:00"/>
    <d v="2015-06-27T00:00:00"/>
    <n v="20000000"/>
    <x v="0"/>
    <x v="0"/>
    <n v="3.44"/>
    <n v="3.44"/>
    <m/>
    <s v="A"/>
    <s v="X Libre"/>
    <x v="0"/>
    <s v="A-1"/>
    <s v="N"/>
    <n v="0"/>
    <s v="A-1"/>
    <n v="20000000"/>
    <x v="37"/>
    <s v="F"/>
    <s v="FIXE"/>
    <n v="3.44"/>
    <n v="0"/>
    <n v="688000"/>
    <n v="0"/>
    <n v="354367.12"/>
  </r>
  <r>
    <x v="1"/>
    <s v="148795592M"/>
    <x v="6"/>
    <d v="2007-12-15T00:00:00"/>
    <d v="2008-07-29T00:00:00"/>
    <d v="2008-07-30T00:00:00"/>
    <n v="25000000"/>
    <x v="2"/>
    <x v="8"/>
    <n v="4.4400000000000004"/>
    <n v="3.7669999999999999"/>
    <m/>
    <s v="A"/>
    <s v="P"/>
    <x v="0"/>
    <s v="A-1"/>
    <s v="N"/>
    <n v="0"/>
    <s v="A-1"/>
    <n v="10010044.98"/>
    <x v="38"/>
    <s v="F"/>
    <s v="FIXE"/>
    <n v="3.16"/>
    <n v="1777043.95"/>
    <n v="377645.23"/>
    <n v="0"/>
    <n v="162552.01"/>
  </r>
  <r>
    <x v="1"/>
    <n v="16638"/>
    <x v="8"/>
    <d v="2006-10-20T00:00:00"/>
    <d v="2006-11-02T00:00:00"/>
    <d v="2007-11-02T00:00:00"/>
    <n v="30000000"/>
    <x v="0"/>
    <x v="0"/>
    <n v="3.97"/>
    <n v="3.97"/>
    <m/>
    <s v="A"/>
    <s v="P"/>
    <x v="0"/>
    <s v="A-1"/>
    <s v="N"/>
    <n v="0"/>
    <s v="A-1"/>
    <n v="7476399.9299999997"/>
    <x v="21"/>
    <s v="F"/>
    <s v="FIXE"/>
    <n v="3.97"/>
    <n v="2304282.83"/>
    <n v="388293.11"/>
    <n v="0"/>
    <n v="48791.19"/>
  </r>
  <r>
    <x v="1"/>
    <n v="16761"/>
    <x v="8"/>
    <d v="2006-12-01T00:00:00"/>
    <d v="2006-12-27T00:00:00"/>
    <d v="2007-01-15T00:00:00"/>
    <n v="35000000"/>
    <x v="2"/>
    <x v="7"/>
    <n v="3.863"/>
    <n v="3.86"/>
    <m/>
    <s v="A"/>
    <s v="P"/>
    <x v="0"/>
    <s v="A-1"/>
    <s v="N"/>
    <n v="0"/>
    <s v="A-1"/>
    <n v="14014063.01"/>
    <x v="39"/>
    <s v="F"/>
    <s v="FIXE"/>
    <n v="3.72"/>
    <n v="2487861.5299999998"/>
    <n v="613871.59"/>
    <n v="0"/>
    <n v="18567.669999999998"/>
  </r>
  <r>
    <x v="1"/>
    <s v="175518DS"/>
    <x v="14"/>
    <d v="2003-12-11T00:00:00"/>
    <d v="2003-12-15T00:00:00"/>
    <d v="2004-12-15T00:00:00"/>
    <n v="10000000"/>
    <x v="2"/>
    <x v="4"/>
    <n v="2.4020000000000001"/>
    <n v="4.2539999999999996"/>
    <m/>
    <s v="A"/>
    <s v="C"/>
    <x v="1"/>
    <s v="A-1"/>
    <s v="N"/>
    <n v="0"/>
    <s v="A-1"/>
    <n v="0"/>
    <x v="16"/>
    <s v="V"/>
    <s v="EURIBOR 12"/>
    <n v="0"/>
    <n v="666666.76"/>
    <n v="0"/>
    <n v="0"/>
    <n v="0"/>
  </r>
  <r>
    <x v="1"/>
    <n v="18461"/>
    <x v="8"/>
    <d v="2011-06-24T00:00:00"/>
    <d v="2012-07-10T00:00:00"/>
    <d v="2013-07-10T00:00:00"/>
    <n v="20000000"/>
    <x v="2"/>
    <x v="9"/>
    <n v="2.5"/>
    <n v="1.022"/>
    <m/>
    <s v="A"/>
    <s v="P"/>
    <x v="0"/>
    <s v="A-1"/>
    <s v="N"/>
    <n v="0"/>
    <s v="A-1"/>
    <n v="13374838.109999999"/>
    <x v="9"/>
    <s v="V"/>
    <s v="EURIBOR 1M"/>
    <n v="0.68"/>
    <n v="1215219.7"/>
    <n v="97079.4"/>
    <n v="0"/>
    <n v="5574.34"/>
  </r>
  <r>
    <x v="1"/>
    <n v="199"/>
    <x v="12"/>
    <d v="2016-10-03T00:00:00"/>
    <d v="2016-11-21T00:00:00"/>
    <d v="2017-09-20T00:00:00"/>
    <n v="30000000"/>
    <x v="0"/>
    <x v="0"/>
    <n v="1.665"/>
    <n v="1.69"/>
    <m/>
    <s v="A"/>
    <s v="P"/>
    <x v="0"/>
    <s v="A-1"/>
    <s v="N"/>
    <n v="0"/>
    <s v="A-1"/>
    <n v="26842105.260000002"/>
    <x v="40"/>
    <s v="F"/>
    <s v="FIXE"/>
    <n v="1.665"/>
    <n v="1578947.37"/>
    <n v="479782.89"/>
    <n v="0"/>
    <n v="127869.08"/>
  </r>
  <r>
    <x v="1"/>
    <s v="240858DS"/>
    <x v="14"/>
    <d v="2005-10-10T00:00:00"/>
    <d v="2005-10-28T00:00:00"/>
    <d v="2006-10-28T00:00:00"/>
    <n v="15000000"/>
    <x v="0"/>
    <x v="0"/>
    <n v="3.2650000000000001"/>
    <n v="3.2679999999999998"/>
    <m/>
    <s v="A"/>
    <s v="P"/>
    <x v="0"/>
    <s v="A-1"/>
    <s v="N"/>
    <n v="0"/>
    <s v="A-1"/>
    <n v="2441212.33"/>
    <x v="41"/>
    <s v="F"/>
    <s v="FIXE"/>
    <n v="3.2650000000000001"/>
    <n v="1163027.01"/>
    <n v="117678.41"/>
    <n v="0"/>
    <n v="14194.14"/>
  </r>
  <r>
    <x v="1"/>
    <s v="248358DS"/>
    <x v="14"/>
    <d v="2005-12-16T00:00:00"/>
    <d v="2005-12-22T00:00:00"/>
    <d v="2006-03-22T00:00:00"/>
    <n v="30000000"/>
    <x v="2"/>
    <x v="3"/>
    <n v="2.7690000000000001"/>
    <n v="5.4"/>
    <m/>
    <s v="A"/>
    <s v="X Libre"/>
    <x v="0"/>
    <s v="A-1"/>
    <s v="N"/>
    <n v="0"/>
    <s v="A-1"/>
    <n v="4330000"/>
    <x v="42"/>
    <s v="F"/>
    <s v="FIXE"/>
    <n v="3.77"/>
    <n v="2800000"/>
    <n v="270294.34000000003"/>
    <n v="0"/>
    <n v="4472.3599999999997"/>
  </r>
  <r>
    <x v="1"/>
    <n v="25716204"/>
    <x v="15"/>
    <d v="2011-07-25T00:00:00"/>
    <d v="2011-10-27T00:00:00"/>
    <d v="2012-04-05T00:00:00"/>
    <n v="10000000"/>
    <x v="0"/>
    <x v="0"/>
    <n v="4.2"/>
    <n v="4.2720000000000002"/>
    <m/>
    <s v="T"/>
    <s v="P"/>
    <x v="0"/>
    <s v="A-1"/>
    <s v="N"/>
    <n v="0"/>
    <s v="A-1"/>
    <n v="6261328.9900000002"/>
    <x v="29"/>
    <s v="F"/>
    <s v="FIXE"/>
    <n v="4.2"/>
    <n v="622550.26"/>
    <n v="279403.09999999998"/>
    <n v="0"/>
    <n v="62885.52"/>
  </r>
  <r>
    <x v="1"/>
    <s v="297000/69"/>
    <x v="16"/>
    <d v="2003-12-05T00:00:00"/>
    <d v="2003-12-11T00:00:00"/>
    <d v="2004-12-11T00:00:00"/>
    <n v="20000000"/>
    <x v="0"/>
    <x v="0"/>
    <n v="3.62"/>
    <n v="3.9689999999999999"/>
    <m/>
    <s v="A"/>
    <s v="C"/>
    <x v="1"/>
    <s v="A-1"/>
    <s v="O"/>
    <n v="0"/>
    <s v="A-1"/>
    <n v="0"/>
    <x v="16"/>
    <s v="V"/>
    <s v="EURIBOR 3"/>
    <n v="0"/>
    <n v="1333333.3799999999"/>
    <n v="32599.74"/>
    <n v="0"/>
    <n v="0"/>
  </r>
  <r>
    <x v="1"/>
    <s v="3070633J"/>
    <x v="6"/>
    <d v="2008-12-19T00:00:00"/>
    <d v="2009-12-04T00:00:00"/>
    <d v="2010-03-04T00:00:00"/>
    <n v="25000000"/>
    <x v="2"/>
    <x v="3"/>
    <n v="2.6150000000000002"/>
    <n v="1.268"/>
    <m/>
    <s v="A"/>
    <s v="P"/>
    <x v="0"/>
    <s v="A-1"/>
    <s v="N"/>
    <n v="0"/>
    <s v="A-1"/>
    <n v="11787088.93"/>
    <x v="6"/>
    <s v="V"/>
    <s v="EURIBOR 3"/>
    <n v="0.57599999999999996"/>
    <n v="1708696.11"/>
    <n v="73779.5"/>
    <n v="0"/>
    <n v="5353.96"/>
  </r>
  <r>
    <x v="1"/>
    <s v="4048 246 92 S"/>
    <x v="6"/>
    <d v="2006-12-13T00:00:00"/>
    <d v="2006-12-21T00:00:00"/>
    <d v="2007-11-30T00:00:00"/>
    <n v="15000000"/>
    <x v="2"/>
    <x v="2"/>
    <n v="2.5"/>
    <n v="3.3050000000000002"/>
    <m/>
    <s v="A"/>
    <s v="P"/>
    <x v="0"/>
    <s v="A-1"/>
    <s v="N"/>
    <n v="0"/>
    <s v="A-1"/>
    <n v="3743921.12"/>
    <x v="21"/>
    <s v="F"/>
    <s v="FIXE"/>
    <n v="3.15"/>
    <n v="1153230.44"/>
    <n v="156402.78"/>
    <n v="0"/>
    <n v="10482.98"/>
  </r>
  <r>
    <x v="1"/>
    <n v="425"/>
    <x v="12"/>
    <d v="2017-11-02T00:00:00"/>
    <d v="2017-12-01T00:00:00"/>
    <d v="2018-12-20T00:00:00"/>
    <n v="30000000"/>
    <x v="2"/>
    <x v="4"/>
    <n v="0.5"/>
    <n v="0.83299999999999996"/>
    <m/>
    <s v="A"/>
    <s v="C"/>
    <x v="0"/>
    <s v="A-1"/>
    <s v="N"/>
    <n v="0"/>
    <s v="A-1"/>
    <n v="27857142.859999999"/>
    <x v="43"/>
    <s v="V"/>
    <s v="EURIBOR 12"/>
    <n v="0.42"/>
    <n v="2142857.14"/>
    <n v="134400"/>
    <n v="0"/>
    <n v="2785.71"/>
  </r>
  <r>
    <x v="1"/>
    <s v="43422056PDIF"/>
    <x v="9"/>
    <d v="2015-12-22T00:00:00"/>
    <d v="2016-01-29T00:00:00"/>
    <d v="2016-11-30T00:00:00"/>
    <n v="8500000"/>
    <x v="0"/>
    <x v="0"/>
    <n v="1.8"/>
    <n v="1.8420000000000001"/>
    <m/>
    <s v="A"/>
    <s v="C"/>
    <x v="0"/>
    <s v="A-1"/>
    <s v="N"/>
    <n v="0"/>
    <s v="A-1"/>
    <n v="6799999.9900000002"/>
    <x v="44"/>
    <s v="F"/>
    <s v="FIXE"/>
    <n v="1.8"/>
    <n v="566666.67000000004"/>
    <n v="132600"/>
    <n v="0"/>
    <n v="10730.96"/>
  </r>
  <r>
    <x v="1"/>
    <n v="445"/>
    <x v="12"/>
    <d v="2006-12-04T00:00:00"/>
    <d v="2006-12-12T00:00:00"/>
    <d v="2007-01-01T00:00:00"/>
    <n v="20000000"/>
    <x v="2"/>
    <x v="7"/>
    <n v="3.8410000000000002"/>
    <n v="3.9260000000000002"/>
    <m/>
    <s v="A"/>
    <s v="X Échéances Progressives"/>
    <x v="0"/>
    <s v="A-1"/>
    <s v="N"/>
    <n v="0"/>
    <s v="A-1"/>
    <n v="5415518.4900000002"/>
    <x v="21"/>
    <s v="F"/>
    <s v="FIXE"/>
    <n v="3.04"/>
    <n v="1647153.64"/>
    <n v="202329.13"/>
    <n v="0"/>
    <n v="27741.82"/>
  </r>
  <r>
    <x v="1"/>
    <n v="446"/>
    <x v="12"/>
    <d v="2007-11-15T00:00:00"/>
    <d v="2007-12-13T00:00:00"/>
    <d v="2008-01-01T00:00:00"/>
    <n v="22800000"/>
    <x v="2"/>
    <x v="7"/>
    <n v="4.04"/>
    <n v="4.601"/>
    <m/>
    <s v="A"/>
    <s v="X Échéances Progressives"/>
    <x v="0"/>
    <s v="A-1"/>
    <s v="N"/>
    <n v="0"/>
    <s v="A-1"/>
    <n v="7972996.5899999999"/>
    <x v="17"/>
    <s v="F"/>
    <s v="FIXE"/>
    <n v="4.415"/>
    <n v="1787095.87"/>
    <n v="430908.08"/>
    <n v="0"/>
    <n v="58828.7"/>
  </r>
  <r>
    <x v="1"/>
    <s v="45 4139 699 92 Y"/>
    <x v="6"/>
    <d v="2004-12-17T00:00:00"/>
    <d v="2004-12-21T00:00:00"/>
    <d v="2005-11-15T00:00:00"/>
    <n v="30000000"/>
    <x v="1"/>
    <x v="1"/>
    <n v="2.74"/>
    <n v="4.4450000000000003"/>
    <m/>
    <s v="A"/>
    <s v="X Libre"/>
    <x v="1"/>
    <s v="A-1"/>
    <s v="N"/>
    <n v="0"/>
    <s v="A-1"/>
    <n v="2400000"/>
    <x v="45"/>
    <s v="F"/>
    <s v="FIXE"/>
    <n v="3.57"/>
    <n v="2200000"/>
    <n v="164220"/>
    <n v="0"/>
    <n v="11032.77"/>
  </r>
  <r>
    <x v="1"/>
    <n v="5024084"/>
    <x v="11"/>
    <d v="2013-12-02T00:00:00"/>
    <d v="2017-12-12T00:00:00"/>
    <d v="2020-01-01T00:00:00"/>
    <n v="13176939"/>
    <x v="2"/>
    <x v="5"/>
    <n v="0.75"/>
    <n v="1.752"/>
    <m/>
    <s v="A"/>
    <s v="C"/>
    <x v="0"/>
    <s v="A-1"/>
    <s v="N"/>
    <n v="0"/>
    <s v="A-1"/>
    <n v="13176939"/>
    <x v="46"/>
    <s v="V"/>
    <s v="LIVRET A"/>
    <n v="1.75"/>
    <n v="0"/>
    <n v="0"/>
    <n v="0"/>
    <n v="242993.12"/>
  </r>
  <r>
    <x v="1"/>
    <n v="5024088"/>
    <x v="11"/>
    <d v="2013-12-02T00:00:00"/>
    <d v="2018-11-26T00:00:00"/>
    <d v="2020-01-01T00:00:00"/>
    <n v="4221007"/>
    <x v="2"/>
    <x v="5"/>
    <n v="2.25"/>
    <n v="3.2549999999999999"/>
    <m/>
    <s v="A"/>
    <s v="C"/>
    <x v="0"/>
    <s v="A-1"/>
    <s v="N"/>
    <n v="0"/>
    <s v="A-1"/>
    <n v="4221007"/>
    <x v="46"/>
    <s v="V"/>
    <s v="LIVRET A"/>
    <n v="3.25"/>
    <n v="0"/>
    <n v="0"/>
    <n v="0"/>
    <n v="13530.35"/>
  </r>
  <r>
    <x v="1"/>
    <n v="5024675"/>
    <x v="11"/>
    <d v="2013-12-02T00:00:00"/>
    <d v="2017-12-12T00:00:00"/>
    <d v="2020-01-01T00:00:00"/>
    <n v="1304309"/>
    <x v="2"/>
    <x v="5"/>
    <n v="0.75"/>
    <n v="1.752"/>
    <m/>
    <s v="A"/>
    <s v="C"/>
    <x v="0"/>
    <s v="A-1"/>
    <s v="N"/>
    <n v="0"/>
    <s v="A-1"/>
    <n v="1304309"/>
    <x v="46"/>
    <s v="V"/>
    <s v="LIVRET A"/>
    <n v="1.75"/>
    <n v="0"/>
    <n v="0"/>
    <n v="0"/>
    <n v="24052.48"/>
  </r>
  <r>
    <x v="1"/>
    <n v="5024724"/>
    <x v="11"/>
    <d v="2013-12-02T00:00:00"/>
    <d v="2014-11-25T00:00:00"/>
    <d v="2016-01-01T00:00:00"/>
    <n v="20655996"/>
    <x v="2"/>
    <x v="5"/>
    <n v="2.25"/>
    <n v="1.784"/>
    <m/>
    <s v="A"/>
    <s v="X Produits CDC"/>
    <x v="0"/>
    <s v="A-1"/>
    <s v="N"/>
    <n v="0"/>
    <s v="A-1"/>
    <n v="18014906.440000001"/>
    <x v="47"/>
    <s v="V"/>
    <s v="LIVRET A"/>
    <n v="1.75"/>
    <n v="903245.75"/>
    <n v="331067.65999999997"/>
    <n v="0"/>
    <n v="315260.86"/>
  </r>
  <r>
    <x v="1"/>
    <n v="5024765"/>
    <x v="11"/>
    <d v="2013-12-02T00:00:00"/>
    <d v="2014-11-25T00:00:00"/>
    <d v="2016-01-01T00:00:00"/>
    <n v="5409659"/>
    <x v="2"/>
    <x v="5"/>
    <n v="2.25"/>
    <n v="1.383"/>
    <m/>
    <s v="A"/>
    <s v="X Produits CDC"/>
    <x v="0"/>
    <s v="A-1"/>
    <s v="N"/>
    <n v="0"/>
    <s v="A-1"/>
    <n v="4692970.57"/>
    <x v="47"/>
    <s v="V"/>
    <s v="LIVRET A"/>
    <n v="1.35"/>
    <n v="244145.33"/>
    <n v="66651.06"/>
    <n v="0"/>
    <n v="63355.1"/>
  </r>
  <r>
    <x v="1"/>
    <n v="5024826"/>
    <x v="11"/>
    <d v="2013-12-02T00:00:00"/>
    <d v="2014-11-25T00:00:00"/>
    <d v="2016-01-01T00:00:00"/>
    <n v="3043350"/>
    <x v="2"/>
    <x v="5"/>
    <n v="2.25"/>
    <n v="1.383"/>
    <m/>
    <s v="A"/>
    <s v="X Produits CDC"/>
    <x v="0"/>
    <s v="A-1"/>
    <s v="N"/>
    <n v="0"/>
    <s v="A-1"/>
    <n v="2640157.5499999998"/>
    <x v="47"/>
    <s v="V"/>
    <s v="LIVRET A"/>
    <n v="1.35"/>
    <n v="137350.54999999999"/>
    <n v="37496.36"/>
    <n v="0"/>
    <n v="35642.129999999997"/>
  </r>
  <r>
    <x v="1"/>
    <n v="5024875"/>
    <x v="11"/>
    <d v="2013-12-02T00:00:00"/>
    <d v="2017-12-12T00:00:00"/>
    <d v="2020-01-01T00:00:00"/>
    <n v="2777000"/>
    <x v="2"/>
    <x v="5"/>
    <n v="0.75"/>
    <n v="1.752"/>
    <m/>
    <s v="A"/>
    <s v="C"/>
    <x v="1"/>
    <s v="A-1"/>
    <s v="N"/>
    <n v="0"/>
    <s v="A-1"/>
    <n v="2777000"/>
    <x v="46"/>
    <s v="V"/>
    <s v="LIVRET A"/>
    <n v="1.75"/>
    <n v="0"/>
    <n v="0"/>
    <n v="0"/>
    <n v="51210.07"/>
  </r>
  <r>
    <x v="1"/>
    <n v="5028138"/>
    <x v="11"/>
    <d v="2013-12-02T00:00:00"/>
    <d v="2017-12-05T00:00:00"/>
    <d v="2019-01-01T00:00:00"/>
    <n v="4491000"/>
    <x v="2"/>
    <x v="5"/>
    <n v="0.75"/>
    <n v="1.7549999999999999"/>
    <m/>
    <s v="A"/>
    <s v="C"/>
    <x v="1"/>
    <s v="A-1"/>
    <s v="N"/>
    <n v="0"/>
    <s v="A-1"/>
    <n v="4491000"/>
    <x v="48"/>
    <s v="V"/>
    <s v="LIVRET A"/>
    <n v="1.75"/>
    <n v="0"/>
    <n v="5767.11"/>
    <n v="0"/>
    <n v="78592.5"/>
  </r>
  <r>
    <x v="1"/>
    <n v="5028139"/>
    <x v="11"/>
    <d v="2013-12-02T00:00:00"/>
    <d v="2016-11-29T00:00:00"/>
    <d v="2018-01-01T00:00:00"/>
    <n v="4285000"/>
    <x v="2"/>
    <x v="5"/>
    <n v="1.25"/>
    <n v="1.7549999999999999"/>
    <m/>
    <s v="A"/>
    <s v="C"/>
    <x v="0"/>
    <s v="A-1"/>
    <s v="N"/>
    <n v="0"/>
    <s v="A-1"/>
    <n v="4113600"/>
    <x v="49"/>
    <s v="V"/>
    <s v="LIVRET A"/>
    <n v="1.75"/>
    <n v="171400"/>
    <n v="74987.5"/>
    <n v="0"/>
    <n v="71988"/>
  </r>
  <r>
    <x v="1"/>
    <n v="5028140"/>
    <x v="11"/>
    <d v="2013-12-02T00:00:00"/>
    <d v="2015-12-03T00:00:00"/>
    <d v="2017-01-01T00:00:00"/>
    <n v="2375000"/>
    <x v="2"/>
    <x v="5"/>
    <n v="1.25"/>
    <n v="1.7549999999999999"/>
    <m/>
    <s v="A"/>
    <s v="C"/>
    <x v="0"/>
    <s v="A-1"/>
    <s v="N"/>
    <n v="0"/>
    <s v="A-1"/>
    <n v="2185000"/>
    <x v="50"/>
    <s v="V"/>
    <s v="LIVRET A"/>
    <n v="1.75"/>
    <n v="95000"/>
    <n v="39900"/>
    <n v="0"/>
    <n v="38237.5"/>
  </r>
  <r>
    <x v="1"/>
    <n v="5028141"/>
    <x v="11"/>
    <d v="2013-12-02T00:00:00"/>
    <d v="2014-11-25T00:00:00"/>
    <d v="2016-01-01T00:00:00"/>
    <n v="1199500"/>
    <x v="2"/>
    <x v="5"/>
    <n v="2.25"/>
    <n v="1.7789999999999999"/>
    <m/>
    <s v="A"/>
    <s v="C"/>
    <x v="0"/>
    <s v="A-1"/>
    <s v="N"/>
    <n v="0"/>
    <s v="A-1"/>
    <n v="1055560"/>
    <x v="51"/>
    <s v="V"/>
    <s v="LIVRET A"/>
    <n v="1.75"/>
    <n v="47980"/>
    <n v="19311.95"/>
    <n v="0"/>
    <n v="18472.3"/>
  </r>
  <r>
    <x v="1"/>
    <n v="5080646"/>
    <x v="11"/>
    <d v="2014-12-29T00:00:00"/>
    <d v="2015-12-03T00:00:00"/>
    <d v="2017-01-01T00:00:00"/>
    <n v="18997821"/>
    <x v="2"/>
    <x v="5"/>
    <n v="2.25"/>
    <n v="1.756"/>
    <m/>
    <s v="A"/>
    <s v="X Produits CDC"/>
    <x v="0"/>
    <s v="A-1"/>
    <s v="N"/>
    <n v="0"/>
    <s v="A-1"/>
    <n v="17380711.359999999"/>
    <x v="52"/>
    <s v="V"/>
    <s v="LIVRET A"/>
    <n v="1.75"/>
    <n v="815568.31"/>
    <n v="318434.89"/>
    <n v="0"/>
    <n v="304162.45"/>
  </r>
  <r>
    <x v="1"/>
    <n v="5080647"/>
    <x v="11"/>
    <d v="2014-12-29T00:00:00"/>
    <d v="2015-12-03T00:00:00"/>
    <d v="2017-01-01T00:00:00"/>
    <n v="3026421"/>
    <x v="2"/>
    <x v="5"/>
    <n v="1"/>
    <n v="1.3560000000000001"/>
    <m/>
    <s v="A"/>
    <s v="X Produits CDC"/>
    <x v="0"/>
    <s v="A-1"/>
    <s v="N"/>
    <n v="0"/>
    <s v="A-1"/>
    <n v="2758980.12"/>
    <x v="52"/>
    <s v="V"/>
    <s v="LIVRET A"/>
    <n v="1.35"/>
    <n v="134617"/>
    <n v="39063.56"/>
    <n v="0"/>
    <n v="37246.230000000003"/>
  </r>
  <r>
    <x v="1"/>
    <n v="5080648"/>
    <x v="11"/>
    <d v="2014-12-29T00:00:00"/>
    <d v="2015-12-03T00:00:00"/>
    <d v="2017-01-01T00:00:00"/>
    <n v="823690"/>
    <x v="2"/>
    <x v="5"/>
    <n v="1"/>
    <n v="1.3560000000000001"/>
    <m/>
    <s v="A"/>
    <s v="X Produits CDC"/>
    <x v="0"/>
    <s v="A-1"/>
    <s v="N"/>
    <n v="0"/>
    <s v="A-1"/>
    <n v="750901.59"/>
    <x v="52"/>
    <s v="V"/>
    <s v="LIVRET A"/>
    <n v="1.35"/>
    <n v="36638.22"/>
    <n v="10631.79"/>
    <n v="0"/>
    <n v="10137.17"/>
  </r>
  <r>
    <x v="1"/>
    <n v="5169496"/>
    <x v="11"/>
    <d v="2016-12-15T00:00:00"/>
    <d v="2017-12-05T00:00:00"/>
    <d v="2018-04-01T00:00:00"/>
    <n v="11726500"/>
    <x v="0"/>
    <x v="0"/>
    <n v="1.5"/>
    <n v="1.5069999999999999"/>
    <m/>
    <s v="T"/>
    <s v="X Produits CDC"/>
    <x v="0"/>
    <s v="A-1"/>
    <s v="N"/>
    <n v="0"/>
    <s v="A-1"/>
    <n v="11346867.869999999"/>
    <x v="53"/>
    <s v="F"/>
    <s v="FIXE"/>
    <n v="1.5"/>
    <n v="379632.13"/>
    <n v="142697.4"/>
    <n v="0"/>
    <n v="42313.48"/>
  </r>
  <r>
    <x v="1"/>
    <s v="696623DP"/>
    <x v="17"/>
    <d v="2010-11-26T00:00:00"/>
    <d v="2010-12-15T00:00:00"/>
    <d v="2011-12-15T00:00:00"/>
    <n v="10000000"/>
    <x v="2"/>
    <x v="4"/>
    <n v="1.5329999999999999"/>
    <n v="1.1759999999999999"/>
    <m/>
    <s v="A"/>
    <s v="P"/>
    <x v="0"/>
    <s v="A-1"/>
    <s v="N"/>
    <n v="0"/>
    <s v="A-1"/>
    <n v="5398314.0199999996"/>
    <x v="54"/>
    <s v="V"/>
    <s v="EURIBOR 12"/>
    <n v="0.35899999999999999"/>
    <n v="657190.81000000006"/>
    <n v="22161.97"/>
    <n v="0"/>
    <n v="1147.1400000000001"/>
  </r>
  <r>
    <x v="1"/>
    <n v="72485"/>
    <x v="11"/>
    <d v="2017-12-14T00:00:00"/>
    <d v="2018-11-26T00:00:00"/>
    <d v="2019-04-01T00:00:00"/>
    <n v="5290000"/>
    <x v="0"/>
    <x v="0"/>
    <n v="1.41"/>
    <n v="1.4179999999999999"/>
    <m/>
    <s v="T"/>
    <s v="X Produits CDC"/>
    <x v="1"/>
    <s v="A-1"/>
    <s v="N"/>
    <n v="0"/>
    <s v="A-1"/>
    <n v="5290000"/>
    <x v="55"/>
    <s v="F"/>
    <s v="FIXE"/>
    <n v="1.41"/>
    <n v="0"/>
    <n v="0"/>
    <n v="0"/>
    <n v="5299.85"/>
  </r>
  <r>
    <x v="1"/>
    <n v="72497"/>
    <x v="11"/>
    <d v="2017-12-14T00:00:00"/>
    <d v="2018-11-26T00:00:00"/>
    <d v="2019-04-01T00:00:00"/>
    <n v="4575000"/>
    <x v="0"/>
    <x v="0"/>
    <n v="1.41"/>
    <n v="1.4259999999999999"/>
    <m/>
    <s v="T"/>
    <s v="P"/>
    <x v="1"/>
    <s v="A-1"/>
    <s v="N"/>
    <n v="0"/>
    <s v="A-1"/>
    <n v="4575000"/>
    <x v="55"/>
    <s v="F"/>
    <s v="FIXE"/>
    <n v="1.41"/>
    <n v="0"/>
    <n v="0"/>
    <n v="0"/>
    <n v="6399.55"/>
  </r>
  <r>
    <x v="1"/>
    <n v="72498"/>
    <x v="11"/>
    <d v="2017-12-14T00:00:00"/>
    <d v="2018-11-26T00:00:00"/>
    <d v="2019-04-01T00:00:00"/>
    <n v="675000"/>
    <x v="0"/>
    <x v="0"/>
    <n v="1.41"/>
    <n v="1.4179999999999999"/>
    <m/>
    <s v="T"/>
    <s v="X Produits CDC"/>
    <x v="1"/>
    <s v="A-1"/>
    <s v="N"/>
    <n v="0"/>
    <s v="A-1"/>
    <n v="675000"/>
    <x v="55"/>
    <s v="F"/>
    <s v="FIXE"/>
    <n v="1.41"/>
    <n v="0"/>
    <n v="0"/>
    <n v="0"/>
    <n v="676.26"/>
  </r>
  <r>
    <x v="1"/>
    <s v="7364095 Z"/>
    <x v="6"/>
    <d v="2002-12-27T00:00:00"/>
    <d v="2002-12-31T00:00:00"/>
    <d v="2003-12-30T00:00:00"/>
    <n v="11326961.98"/>
    <x v="2"/>
    <x v="4"/>
    <n v="2.8"/>
    <n v="4.4630000000000001"/>
    <m/>
    <s v="A"/>
    <s v="P"/>
    <x v="0"/>
    <s v="A-1"/>
    <s v="O"/>
    <s v="5 022 049,93"/>
    <s v="A-1"/>
    <n v="5027369.29"/>
    <x v="15"/>
    <s v="V"/>
    <s v="TAG3M"/>
    <n v="0"/>
    <n v="482854.49"/>
    <n v="191299.82"/>
    <n v="0"/>
    <n v="13.96"/>
  </r>
  <r>
    <x v="1"/>
    <n v="753842016"/>
    <x v="10"/>
    <d v="1998-10-26T00:00:00"/>
    <d v="1998-10-26T00:00:00"/>
    <d v="2000-01-25T00:00:00"/>
    <n v="30489803.449999999"/>
    <x v="0"/>
    <x v="0"/>
    <n v="4.5999999999999996"/>
    <n v="4.5949999999999998"/>
    <m/>
    <s v="A"/>
    <s v="P"/>
    <x v="0"/>
    <s v="A-4"/>
    <s v="N"/>
    <n v="0"/>
    <s v="A-1"/>
    <n v="2260318.27"/>
    <x v="16"/>
    <s v="F"/>
    <s v="FIXE"/>
    <n v="4.5999999999999996"/>
    <n v="2160916.12"/>
    <n v="203376.78"/>
    <n v="0"/>
    <n v="97137.94"/>
  </r>
  <r>
    <x v="1"/>
    <n v="783"/>
    <x v="12"/>
    <d v="2018-12-06T00:00:00"/>
    <d v="2018-12-13T00:00:00"/>
    <d v="2019-12-20T00:00:00"/>
    <n v="14414000"/>
    <x v="0"/>
    <x v="0"/>
    <n v="1.57"/>
    <n v="1.5669999999999999"/>
    <m/>
    <s v="A"/>
    <s v="X Libre"/>
    <x v="1"/>
    <s v="A-1"/>
    <s v="N"/>
    <n v="0"/>
    <s v="A-1"/>
    <n v="14414000"/>
    <x v="12"/>
    <s v="F"/>
    <s v="FIXE"/>
    <n v="1.57"/>
    <n v="0"/>
    <n v="0"/>
    <n v="0"/>
    <n v="11558.32"/>
  </r>
  <r>
    <x v="1"/>
    <s v="8400 184 92 Z"/>
    <x v="6"/>
    <d v="2003-11-25T00:00:00"/>
    <d v="2003-11-28T00:00:00"/>
    <d v="2004-10-30T00:00:00"/>
    <n v="15000000"/>
    <x v="2"/>
    <x v="4"/>
    <n v="2.35"/>
    <n v="4.1950000000000003"/>
    <m/>
    <s v="A"/>
    <s v="P"/>
    <x v="1"/>
    <s v="A-1"/>
    <s v="N"/>
    <n v="0"/>
    <s v="A-1"/>
    <n v="0"/>
    <x v="16"/>
    <s v="F"/>
    <s v="FIXE"/>
    <n v="3.43"/>
    <n v="1179686.57"/>
    <n v="40463.25"/>
    <n v="0"/>
    <n v="0"/>
  </r>
  <r>
    <x v="1"/>
    <s v="A2908575"/>
    <x v="18"/>
    <d v="2008-08-07T00:00:00"/>
    <d v="2008-11-25T00:00:00"/>
    <d v="2009-11-25T00:00:00"/>
    <n v="20000000"/>
    <x v="0"/>
    <x v="0"/>
    <n v="4.42"/>
    <n v="4.5309999999999997"/>
    <m/>
    <s v="A"/>
    <s v="P"/>
    <x v="0"/>
    <s v="A-1"/>
    <s v="N"/>
    <n v="0"/>
    <s v="A-1"/>
    <n v="8148605.1699999999"/>
    <x v="56"/>
    <s v="F"/>
    <s v="FIXE"/>
    <n v="4.42"/>
    <n v="1428729.85"/>
    <n v="429197.63"/>
    <n v="0"/>
    <n v="37017.300000000003"/>
  </r>
  <r>
    <x v="1"/>
    <s v="A2908578"/>
    <x v="18"/>
    <d v="2008-08-12T00:00:00"/>
    <d v="2008-11-25T00:00:00"/>
    <d v="2009-11-25T00:00:00"/>
    <n v="20000000"/>
    <x v="0"/>
    <x v="0"/>
    <n v="4.96"/>
    <n v="4.96"/>
    <m/>
    <s v="A"/>
    <s v="P"/>
    <x v="0"/>
    <s v="A-1"/>
    <s v="N"/>
    <n v="0"/>
    <s v="A-1"/>
    <n v="8328901.0199999996"/>
    <x v="56"/>
    <s v="F"/>
    <s v="FIXE"/>
    <n v="4.96"/>
    <n v="1437239.03"/>
    <n v="484400.55"/>
    <n v="0"/>
    <n v="41877.26"/>
  </r>
  <r>
    <x v="1"/>
    <s v="A2908955"/>
    <x v="18"/>
    <d v="2008-12-19T00:00:00"/>
    <d v="2009-06-25T00:00:00"/>
    <d v="2009-09-25T00:00:00"/>
    <n v="10000000"/>
    <x v="2"/>
    <x v="3"/>
    <n v="2.6150000000000002"/>
    <n v="1.3120000000000001"/>
    <m/>
    <s v="T"/>
    <s v="P"/>
    <x v="0"/>
    <s v="A-1"/>
    <s v="N"/>
    <n v="0"/>
    <s v="A-1"/>
    <n v="4373342.79"/>
    <x v="6"/>
    <s v="V"/>
    <s v="EURIBOR 3"/>
    <n v="0.57499999999999996"/>
    <n v="697324.36"/>
    <n v="28037.7"/>
    <n v="0"/>
    <n v="501.72"/>
  </r>
  <r>
    <x v="1"/>
    <s v="A2909100"/>
    <x v="18"/>
    <d v="2009-02-25T00:00:00"/>
    <d v="2009-09-25T00:00:00"/>
    <d v="2010-03-25T00:00:00"/>
    <n v="50000000"/>
    <x v="2"/>
    <x v="10"/>
    <n v="2.6150000000000002"/>
    <n v="3.3340000000000001"/>
    <m/>
    <s v="S"/>
    <s v="P"/>
    <x v="1"/>
    <s v="A-1"/>
    <s v="N"/>
    <n v="0"/>
    <s v="A-1"/>
    <n v="22746851.18"/>
    <x v="57"/>
    <s v="V"/>
    <s v="EURIBOR 3"/>
    <n v="0.57499999999999996"/>
    <n v="3451407.22"/>
    <n v="145191.29"/>
    <n v="0"/>
    <n v="2609.5700000000002"/>
  </r>
  <r>
    <x v="1"/>
    <s v="A2909430"/>
    <x v="18"/>
    <d v="2009-07-23T00:00:00"/>
    <d v="2010-01-25T00:00:00"/>
    <d v="2010-04-25T00:00:00"/>
    <n v="6200000"/>
    <x v="2"/>
    <x v="10"/>
    <n v="2.0499999999999998"/>
    <n v="1.266"/>
    <m/>
    <s v="S"/>
    <s v="P"/>
    <x v="0"/>
    <s v="A-1"/>
    <s v="N"/>
    <n v="0"/>
    <s v="A-1"/>
    <n v="2815913.92"/>
    <x v="58"/>
    <s v="V"/>
    <s v="EURIBOR 6"/>
    <n v="0.47799999999999998"/>
    <n v="422322.68"/>
    <n v="15183.51"/>
    <n v="0"/>
    <n v="2563.73"/>
  </r>
  <r>
    <x v="1"/>
    <s v="A2909431"/>
    <x v="18"/>
    <d v="2009-07-23T00:00:00"/>
    <d v="2009-12-10T00:00:00"/>
    <d v="2010-04-25T00:00:00"/>
    <n v="13800000"/>
    <x v="2"/>
    <x v="10"/>
    <n v="2.0499999999999998"/>
    <n v="3.0390000000000001"/>
    <m/>
    <s v="S"/>
    <s v="P"/>
    <x v="0"/>
    <s v="A-1"/>
    <s v="N"/>
    <n v="0"/>
    <s v="A-1"/>
    <n v="6267679.3300000001"/>
    <x v="58"/>
    <s v="V"/>
    <s v="EURIBOR 6"/>
    <n v="0.47799999999999998"/>
    <n v="940008.54"/>
    <n v="33795.56"/>
    <n v="0"/>
    <n v="5706.37"/>
  </r>
  <r>
    <x v="1"/>
    <s v="A2909667"/>
    <x v="18"/>
    <d v="2009-11-25T00:00:00"/>
    <d v="2009-11-25T00:00:00"/>
    <d v="2010-11-25T00:00:00"/>
    <n v="7800000"/>
    <x v="0"/>
    <x v="0"/>
    <n v="3.55"/>
    <n v="3.55"/>
    <m/>
    <s v="A"/>
    <s v="X Libre"/>
    <x v="0"/>
    <s v="A-1"/>
    <s v="N"/>
    <n v="0"/>
    <s v="A-1"/>
    <n v="1210000"/>
    <x v="18"/>
    <s v="F"/>
    <s v="FIXE"/>
    <n v="3.55"/>
    <n v="800000"/>
    <n v="71355"/>
    <n v="0"/>
    <n v="4354.34"/>
  </r>
  <r>
    <x v="1"/>
    <s v="A2909980"/>
    <x v="18"/>
    <d v="2009-12-17T00:00:00"/>
    <d v="2010-11-30T00:00:00"/>
    <d v="2011-03-25T00:00:00"/>
    <n v="10000000"/>
    <x v="2"/>
    <x v="3"/>
    <n v="2.5"/>
    <n v="3.8340000000000001"/>
    <m/>
    <s v="T"/>
    <s v="P"/>
    <x v="0"/>
    <s v="A-1"/>
    <s v="N"/>
    <n v="0"/>
    <s v="A-1"/>
    <n v="5409058.4699999997"/>
    <x v="54"/>
    <s v="F"/>
    <s v="FIXE"/>
    <n v="3.6"/>
    <n v="656911.09"/>
    <n v="209580.14"/>
    <n v="0"/>
    <n v="3786.34"/>
  </r>
  <r>
    <x v="1"/>
    <s v="A2910288"/>
    <x v="18"/>
    <d v="2010-06-24T00:00:00"/>
    <d v="2010-08-18T00:00:00"/>
    <d v="2011-08-18T00:00:00"/>
    <n v="57307510.659999996"/>
    <x v="0"/>
    <x v="0"/>
    <n v="2.88"/>
    <n v="2.88"/>
    <m/>
    <s v="A"/>
    <s v="P"/>
    <x v="0"/>
    <s v="A-1"/>
    <s v="N"/>
    <n v="0"/>
    <s v="A-1"/>
    <n v="18788199.190000001"/>
    <x v="59"/>
    <s v="F"/>
    <s v="FIXE"/>
    <n v="2.88"/>
    <n v="5675978.79"/>
    <n v="704568.33"/>
    <n v="0"/>
    <n v="201615.39"/>
  </r>
  <r>
    <x v="1"/>
    <s v="A29102CL"/>
    <x v="18"/>
    <d v="2010-09-10T00:00:00"/>
    <d v="2010-12-09T00:00:00"/>
    <d v="2011-03-25T00:00:00"/>
    <n v="25000000"/>
    <x v="2"/>
    <x v="3"/>
    <n v="2.5"/>
    <n v="3.843"/>
    <m/>
    <s v="T"/>
    <s v="P"/>
    <x v="0"/>
    <s v="A-1"/>
    <s v="N"/>
    <n v="0"/>
    <s v="A-1"/>
    <n v="13522646.189999999"/>
    <x v="54"/>
    <s v="F"/>
    <s v="FIXE"/>
    <n v="3.65"/>
    <n v="1642277.71"/>
    <n v="531227.43000000005"/>
    <n v="0"/>
    <n v="9597.32"/>
  </r>
  <r>
    <x v="1"/>
    <s v="A29102CM"/>
    <x v="18"/>
    <d v="2010-09-10T00:00:00"/>
    <d v="2010-12-09T00:00:00"/>
    <d v="2011-03-25T00:00:00"/>
    <n v="25000000"/>
    <x v="2"/>
    <x v="3"/>
    <n v="2.5"/>
    <n v="3.8460000000000001"/>
    <m/>
    <s v="T"/>
    <s v="P"/>
    <x v="0"/>
    <s v="A-1"/>
    <s v="N"/>
    <n v="0"/>
    <s v="A-1"/>
    <n v="13522646.189999999"/>
    <x v="54"/>
    <s v="F"/>
    <s v="FIXE"/>
    <n v="3.65"/>
    <n v="1642277.71"/>
    <n v="531227.43000000005"/>
    <n v="0"/>
    <n v="9597.32"/>
  </r>
  <r>
    <x v="1"/>
    <s v="A29102LT001"/>
    <x v="18"/>
    <d v="2010-11-10T00:00:00"/>
    <d v="2012-10-25T00:00:00"/>
    <d v="2013-10-25T00:00:00"/>
    <n v="3800000"/>
    <x v="0"/>
    <x v="0"/>
    <n v="2.6"/>
    <n v="2.6040000000000001"/>
    <m/>
    <s v="A"/>
    <s v="P"/>
    <x v="0"/>
    <s v="A-1"/>
    <s v="N"/>
    <n v="0"/>
    <s v="A-1"/>
    <n v="2478419.7200000002"/>
    <x v="60"/>
    <s v="F"/>
    <s v="FIXE"/>
    <n v="2.6"/>
    <n v="236854.77"/>
    <n v="70597.14"/>
    <n v="0"/>
    <n v="12005.06"/>
  </r>
  <r>
    <x v="1"/>
    <s v="A29102LT002"/>
    <x v="18"/>
    <d v="2010-11-10T00:00:00"/>
    <d v="2011-12-21T00:00:00"/>
    <d v="2012-01-25T00:00:00"/>
    <n v="17200000"/>
    <x v="2"/>
    <x v="7"/>
    <n v="2.5"/>
    <n v="3.5190000000000001"/>
    <m/>
    <s v="T"/>
    <s v="P"/>
    <x v="0"/>
    <s v="A-1"/>
    <s v="N"/>
    <n v="0"/>
    <s v="A-1"/>
    <n v="11227884.02"/>
    <x v="60"/>
    <s v="V"/>
    <s v="EURIBOR 3"/>
    <n v="0.47399999999999998"/>
    <n v="1071178.69"/>
    <n v="57119.98"/>
    <n v="0"/>
    <n v="10243.57"/>
  </r>
  <r>
    <x v="1"/>
    <s v="A29102LW"/>
    <x v="18"/>
    <d v="2010-11-10T00:00:00"/>
    <d v="2011-12-16T00:00:00"/>
    <d v="2012-01-25T00:00:00"/>
    <n v="25000000"/>
    <x v="2"/>
    <x v="7"/>
    <n v="2.5"/>
    <n v="3.5139999999999998"/>
    <m/>
    <s v="T"/>
    <s v="P"/>
    <x v="0"/>
    <s v="A-1"/>
    <s v="N"/>
    <n v="0"/>
    <s v="A-1"/>
    <n v="16319598.859999999"/>
    <x v="60"/>
    <s v="V"/>
    <s v="EURIBOR 3"/>
    <n v="0.47399999999999998"/>
    <n v="1556945.77"/>
    <n v="83023.22"/>
    <n v="0"/>
    <n v="14888.91"/>
  </r>
  <r>
    <x v="1"/>
    <s v="A29110KF"/>
    <x v="18"/>
    <d v="2011-08-25T00:00:00"/>
    <d v="2011-08-30T00:00:00"/>
    <d v="2012-07-24T00:00:00"/>
    <n v="50572713.530000001"/>
    <x v="0"/>
    <x v="0"/>
    <n v="3.17"/>
    <n v="3.1709999999999998"/>
    <m/>
    <s v="A"/>
    <s v="X Libre"/>
    <x v="0"/>
    <s v="A-1"/>
    <s v="N"/>
    <n v="0"/>
    <s v="A-1"/>
    <n v="31490652.899999999"/>
    <x v="8"/>
    <s v="F"/>
    <s v="FIXE"/>
    <n v="3.17"/>
    <n v="3140722.15"/>
    <n v="1097814.5900000001"/>
    <n v="0"/>
    <n v="440325.6"/>
  </r>
  <r>
    <x v="1"/>
    <s v="A29120G6"/>
    <x v="18"/>
    <d v="2012-07-19T00:00:00"/>
    <d v="2012-09-25T00:00:00"/>
    <d v="2013-01-25T00:00:00"/>
    <n v="20000000"/>
    <x v="0"/>
    <x v="0"/>
    <n v="4.88"/>
    <n v="5.0019999999999998"/>
    <m/>
    <s v="T"/>
    <s v="P"/>
    <x v="0"/>
    <s v="A-1"/>
    <s v="N"/>
    <n v="0"/>
    <s v="A-1"/>
    <n v="13686206.15"/>
    <x v="60"/>
    <s v="F"/>
    <s v="FIXE"/>
    <n v="4.88"/>
    <n v="1183895.8"/>
    <n v="704214.6"/>
    <n v="0"/>
    <n v="123413.88"/>
  </r>
  <r>
    <x v="1"/>
    <s v="A291730N"/>
    <x v="18"/>
    <d v="2017-11-20T00:00:00"/>
    <d v="2017-11-25T00:00:00"/>
    <d v="2018-02-25T00:00:00"/>
    <n v="45483933.719999999"/>
    <x v="0"/>
    <x v="0"/>
    <n v="2.25"/>
    <n v="2.2690000000000001"/>
    <m/>
    <s v="T"/>
    <s v="X Libre"/>
    <x v="0"/>
    <s v="A-1"/>
    <s v="N"/>
    <n v="0"/>
    <s v="A-1"/>
    <n v="42555214.229999997"/>
    <x v="61"/>
    <s v="F"/>
    <s v="FIXE"/>
    <n v="2.25"/>
    <n v="2928719.49"/>
    <n v="998824.56"/>
    <n v="0"/>
    <n v="96269.61"/>
  </r>
  <r>
    <x v="1"/>
    <s v="AB025185"/>
    <x v="18"/>
    <d v="2002-12-10T00:00:00"/>
    <d v="2002-12-17T00:00:00"/>
    <d v="2004-01-25T00:00:00"/>
    <n v="15000000"/>
    <x v="0"/>
    <x v="0"/>
    <n v="5.05"/>
    <n v="5.0469999999999997"/>
    <m/>
    <s v="A"/>
    <s v="P"/>
    <x v="0"/>
    <s v="A-1"/>
    <s v="N"/>
    <n v="0"/>
    <s v="A-1"/>
    <n v="10151636.199999999"/>
    <x v="62"/>
    <s v="F"/>
    <s v="FIXE"/>
    <n v="5.05"/>
    <n v="446151.78"/>
    <n v="535188.29"/>
    <n v="0"/>
    <n v="478948.64"/>
  </r>
  <r>
    <x v="1"/>
    <s v="AB035763"/>
    <x v="18"/>
    <d v="2003-11-24T00:00:00"/>
    <d v="2003-11-28T00:00:00"/>
    <d v="2004-09-25T00:00:00"/>
    <n v="15000000"/>
    <x v="0"/>
    <x v="0"/>
    <n v="3.68"/>
    <n v="4.2590000000000003"/>
    <m/>
    <s v="A"/>
    <s v="P"/>
    <x v="1"/>
    <s v="A-1"/>
    <s v="O"/>
    <n v="0"/>
    <s v="A-1"/>
    <n v="0"/>
    <x v="16"/>
    <s v="V"/>
    <s v="EURIBOR 12"/>
    <n v="0"/>
    <n v="1376318.39"/>
    <n v="35828.82"/>
    <n v="0"/>
    <n v="0"/>
  </r>
  <r>
    <x v="1"/>
    <s v="AB046693"/>
    <x v="18"/>
    <d v="2004-12-28T00:00:00"/>
    <d v="2004-12-28T00:00:00"/>
    <d v="2005-12-25T00:00:00"/>
    <n v="13776067.550000001"/>
    <x v="0"/>
    <x v="0"/>
    <n v="2.63"/>
    <n v="2.629"/>
    <m/>
    <s v="A"/>
    <s v="X Libre"/>
    <x v="0"/>
    <s v="A-1"/>
    <s v="O"/>
    <s v="1 176 067,55"/>
    <s v="A-1"/>
    <n v="1176067.55"/>
    <x v="63"/>
    <s v="V"/>
    <s v="EURIBOR 12"/>
    <n v="0"/>
    <n v="1100000"/>
    <n v="64654.23"/>
    <n v="0"/>
    <n v="0"/>
  </r>
  <r>
    <x v="1"/>
    <s v="AB057392"/>
    <x v="18"/>
    <d v="2005-12-21T00:00:00"/>
    <d v="2005-12-22T00:00:00"/>
    <d v="2006-11-25T00:00:00"/>
    <n v="10000000"/>
    <x v="1"/>
    <x v="1"/>
    <n v="1"/>
    <n v="0.70199999999999996"/>
    <m/>
    <s v="A"/>
    <s v="X Libre"/>
    <x v="0"/>
    <s v="D-2"/>
    <s v="N"/>
    <n v="0"/>
    <s v="D-2"/>
    <n v="3628335"/>
    <x v="19"/>
    <s v="C"/>
    <s v="TAUX STRUCTURES"/>
    <n v="0"/>
    <n v="518333"/>
    <n v="0"/>
    <n v="0"/>
    <n v="735.61"/>
  </r>
  <r>
    <x v="1"/>
    <s v="AB057395"/>
    <x v="18"/>
    <d v="2005-12-19T00:00:00"/>
    <d v="2005-12-27T00:00:00"/>
    <d v="2006-11-25T00:00:00"/>
    <n v="20000000"/>
    <x v="0"/>
    <x v="0"/>
    <n v="3.47"/>
    <n v="3.47"/>
    <m/>
    <s v="A"/>
    <s v="X Libre"/>
    <x v="0"/>
    <s v="A-1"/>
    <s v="N"/>
    <n v="0"/>
    <s v="A-1"/>
    <n v="2420000"/>
    <x v="18"/>
    <s v="F"/>
    <s v="FIXE"/>
    <n v="3.47"/>
    <n v="1600000"/>
    <n v="139494"/>
    <n v="0"/>
    <n v="8512.43"/>
  </r>
  <r>
    <x v="1"/>
    <s v="AB068115"/>
    <x v="18"/>
    <d v="2006-12-20T00:00:00"/>
    <d v="2006-12-27T00:00:00"/>
    <d v="2007-03-25T00:00:00"/>
    <n v="25000000"/>
    <x v="2"/>
    <x v="7"/>
    <n v="3.863"/>
    <n v="4.7290000000000001"/>
    <m/>
    <s v="A"/>
    <s v="P"/>
    <x v="0"/>
    <s v="A-1"/>
    <s v="N"/>
    <n v="0"/>
    <s v="A-1"/>
    <n v="10302699.800000001"/>
    <x v="39"/>
    <s v="F"/>
    <s v="FIXE"/>
    <n v="4.7"/>
    <n v="1791534.95"/>
    <n v="568429.03"/>
    <n v="0"/>
    <n v="9286.5400000000009"/>
  </r>
  <r>
    <x v="1"/>
    <s v="LT020248"/>
    <x v="7"/>
    <d v="2002-12-16T00:00:00"/>
    <d v="2002-12-20T00:00:00"/>
    <d v="2003-06-15T00:00:00"/>
    <n v="20000000"/>
    <x v="2"/>
    <x v="2"/>
    <n v="3.609"/>
    <n v="3.4510000000000001"/>
    <m/>
    <s v="A"/>
    <s v="P"/>
    <x v="0"/>
    <s v="A-1"/>
    <s v="N"/>
    <n v="0"/>
    <s v="A-1"/>
    <n v="10125000"/>
    <x v="64"/>
    <s v="F"/>
    <s v="FIXE"/>
    <n v="2.78"/>
    <n v="871000"/>
    <n v="309934.48"/>
    <n v="0"/>
    <n v="156375"/>
  </r>
  <r>
    <x v="1"/>
    <s v="LT040406"/>
    <x v="7"/>
    <d v="2004-12-12T00:00:00"/>
    <d v="2004-12-28T00:00:00"/>
    <d v="2005-05-15T00:00:00"/>
    <n v="30000000"/>
    <x v="2"/>
    <x v="2"/>
    <n v="2.7"/>
    <n v="3.359"/>
    <m/>
    <s v="A"/>
    <s v="X Libre"/>
    <x v="0"/>
    <s v="A-1"/>
    <s v="N"/>
    <n v="0"/>
    <s v="A-1"/>
    <n v="2400000"/>
    <x v="65"/>
    <s v="F"/>
    <s v="FIXE"/>
    <n v="2.29"/>
    <n v="2200000"/>
    <n v="106803.06"/>
    <n v="0"/>
    <n v="35266"/>
  </r>
  <r>
    <x v="1"/>
    <s v="MIN205599EUR"/>
    <x v="19"/>
    <d v="2002-12-12T00:00:00"/>
    <d v="2002-12-15T00:00:00"/>
    <d v="2003-01-01T00:00:00"/>
    <n v="46435970.649999999"/>
    <x v="2"/>
    <x v="11"/>
    <n v="3"/>
    <n v="0.42699999999999999"/>
    <m/>
    <s v="A"/>
    <s v="P"/>
    <x v="0"/>
    <s v="A-1"/>
    <s v="N"/>
    <n v="0"/>
    <s v="B-1"/>
    <n v="26000000"/>
    <x v="66"/>
    <s v="C"/>
    <s v="TAUX STRUCTURES"/>
    <n v="4.78"/>
    <n v="2600000"/>
    <n v="1386067.22"/>
    <n v="0"/>
    <n v="1260061.1100000001"/>
  </r>
  <r>
    <x v="1"/>
    <s v="MIN205803EUR"/>
    <x v="20"/>
    <d v="2002-12-15T00:00:00"/>
    <d v="2002-12-20T00:00:00"/>
    <d v="2003-01-01T00:00:00"/>
    <n v="50000000"/>
    <x v="1"/>
    <x v="1"/>
    <n v="4.24"/>
    <n v="4.37"/>
    <m/>
    <s v="T"/>
    <s v="P"/>
    <x v="0"/>
    <s v="B-1"/>
    <s v="N"/>
    <n v="0"/>
    <s v="B-1"/>
    <n v="32745364.440000001"/>
    <x v="62"/>
    <s v="C"/>
    <s v="TAUX STRUCTURES"/>
    <n v="4.24"/>
    <n v="1540976.32"/>
    <n v="1449323.64"/>
    <n v="0"/>
    <n v="354814.22"/>
  </r>
  <r>
    <x v="1"/>
    <s v="MIN244794EUR/0256354"/>
    <x v="20"/>
    <d v="2006-12-20T00:00:00"/>
    <d v="2007-11-22T00:00:00"/>
    <d v="2007-12-01T00:00:00"/>
    <n v="10000000"/>
    <x v="2"/>
    <x v="7"/>
    <n v="3.887"/>
    <n v="4.0659999999999998"/>
    <m/>
    <s v="A"/>
    <s v="P"/>
    <x v="0"/>
    <s v="A-1"/>
    <s v="N"/>
    <n v="0"/>
    <s v="A-1"/>
    <n v="3992291.76"/>
    <x v="67"/>
    <s v="F"/>
    <s v="FIXE"/>
    <n v="3.93"/>
    <n v="710206.08"/>
    <n v="187374.95"/>
    <n v="0"/>
    <n v="40095.919999999998"/>
  </r>
  <r>
    <x v="1"/>
    <s v="MIN267471EUR"/>
    <x v="20"/>
    <d v="2009-12-17T00:00:00"/>
    <d v="2010-11-30T00:00:00"/>
    <d v="2011-12-01T00:00:00"/>
    <n v="13800000"/>
    <x v="2"/>
    <x v="9"/>
    <n v="2.5"/>
    <n v="0.66"/>
    <m/>
    <s v="A"/>
    <s v="P"/>
    <x v="0"/>
    <s v="A-1"/>
    <s v="N"/>
    <n v="0"/>
    <s v="A-1"/>
    <n v="6755591.7199999997"/>
    <x v="54"/>
    <s v="V"/>
    <s v="EURIBOR 1M"/>
    <n v="0.05"/>
    <n v="918715.91"/>
    <n v="3883.18"/>
    <n v="0"/>
    <n v="302.5"/>
  </r>
  <r>
    <x v="1"/>
    <s v="MIN275524EUR"/>
    <x v="20"/>
    <d v="2011-06-24T00:00:00"/>
    <d v="2011-12-01T00:00:00"/>
    <d v="2012-03-01T00:00:00"/>
    <n v="30000000"/>
    <x v="2"/>
    <x v="7"/>
    <n v="1.5"/>
    <n v="2.7509999999999999"/>
    <m/>
    <s v="T"/>
    <s v="P"/>
    <x v="0"/>
    <s v="A-1"/>
    <s v="N"/>
    <n v="0"/>
    <s v="A-1"/>
    <n v="18628201.050000001"/>
    <x v="64"/>
    <s v="V"/>
    <s v="EURIBOR 3"/>
    <n v="0.66600000000000004"/>
    <n v="1896465.04"/>
    <n v="133737.56"/>
    <n v="0"/>
    <n v="10811.6"/>
  </r>
  <r>
    <x v="1"/>
    <s v="MIN517990EUR"/>
    <x v="21"/>
    <d v="2017-11-03T00:00:00"/>
    <d v="2018-12-04T00:00:00"/>
    <d v="2020-01-01T00:00:00"/>
    <n v="20000000"/>
    <x v="2"/>
    <x v="4"/>
    <n v="0.5"/>
    <n v="0"/>
    <m/>
    <s v="A"/>
    <s v="X Libre"/>
    <x v="1"/>
    <s v="A-1"/>
    <s v="N"/>
    <n v="0"/>
    <s v="A-1"/>
    <n v="20000000"/>
    <x v="55"/>
    <s v="V"/>
    <s v="EURIBOR 12"/>
    <n v="0.94"/>
    <n v="0"/>
    <n v="0"/>
    <n v="0"/>
    <n v="67724.600000000006"/>
  </r>
  <r>
    <x v="1"/>
    <s v="MIS236707EUR/0246062"/>
    <x v="20"/>
    <d v="2005-12-16T00:00:00"/>
    <d v="2005-12-22T00:00:00"/>
    <d v="2006-11-01T00:00:00"/>
    <n v="30000000"/>
    <x v="2"/>
    <x v="4"/>
    <n v="2.7690000000000001"/>
    <n v="4.9930000000000003"/>
    <m/>
    <s v="A"/>
    <s v="X Libre"/>
    <x v="0"/>
    <s v="A-1"/>
    <s v="N"/>
    <n v="0"/>
    <s v="A-1"/>
    <n v="4330000"/>
    <x v="18"/>
    <s v="F"/>
    <s v="FIXE"/>
    <n v="3.49"/>
    <n v="2800000"/>
    <n v="248837"/>
    <n v="0"/>
    <n v="25255.17"/>
  </r>
  <r>
    <x v="1"/>
    <s v="MIS244265EUR/255659"/>
    <x v="20"/>
    <d v="2006-12-05T00:00:00"/>
    <d v="2006-12-12T00:00:00"/>
    <d v="2007-11-01T00:00:00"/>
    <n v="20000000"/>
    <x v="2"/>
    <x v="4"/>
    <n v="3.8410000000000002"/>
    <n v="5.3639999999999999"/>
    <m/>
    <s v="A"/>
    <s v="P"/>
    <x v="0"/>
    <s v="A-1"/>
    <s v="N"/>
    <n v="0"/>
    <s v="A-1"/>
    <n v="4991894.62"/>
    <x v="21"/>
    <s v="F"/>
    <s v="FIXE"/>
    <n v="3.5"/>
    <n v="1537640.62"/>
    <n v="231707.81"/>
    <n v="0"/>
    <n v="29604.71"/>
  </r>
  <r>
    <x v="1"/>
    <s v="MIS254563EUR"/>
    <x v="20"/>
    <d v="2007-12-15T00:00:00"/>
    <d v="2007-12-20T00:00:00"/>
    <d v="2008-11-01T00:00:00"/>
    <n v="20000000"/>
    <x v="0"/>
    <x v="0"/>
    <n v="4.4400000000000004"/>
    <n v="5.1040000000000001"/>
    <m/>
    <s v="A"/>
    <s v="P"/>
    <x v="0"/>
    <s v="A-1"/>
    <s v="O"/>
    <s v="6 832 499,68"/>
    <s v="A-1"/>
    <n v="6832499.6799999997"/>
    <x v="17"/>
    <s v="V"/>
    <s v="TAG3M"/>
    <n v="0"/>
    <n v="1509734.07"/>
    <n v="259202.66"/>
    <n v="0"/>
    <n v="115.77"/>
  </r>
  <r>
    <x v="1"/>
    <s v="MIS500729EUR"/>
    <x v="20"/>
    <d v="2014-09-01T00:00:00"/>
    <d v="2014-12-01T00:00:00"/>
    <d v="2015-08-01T00:00:00"/>
    <n v="28500000"/>
    <x v="0"/>
    <x v="0"/>
    <n v="3.5"/>
    <n v="3.5539999999999998"/>
    <m/>
    <s v="A"/>
    <s v="P"/>
    <x v="0"/>
    <s v="A-1"/>
    <s v="N"/>
    <n v="0"/>
    <s v="A-1"/>
    <n v="20000000"/>
    <x v="68"/>
    <s v="F"/>
    <s v="FIXE"/>
    <n v="3.5"/>
    <n v="2000000"/>
    <n v="780694.44"/>
    <n v="0"/>
    <n v="297500"/>
  </r>
  <r>
    <x v="1"/>
    <s v="MIS500729EUR-02"/>
    <x v="20"/>
    <d v="2014-07-22T00:00:00"/>
    <d v="2014-12-01T00:00:00"/>
    <d v="2015-08-01T00:00:00"/>
    <n v="50000000"/>
    <x v="2"/>
    <x v="4"/>
    <n v="0.5"/>
    <n v="1.8240000000000001"/>
    <m/>
    <s v="A"/>
    <s v="X Libre"/>
    <x v="0"/>
    <s v="A-1"/>
    <s v="N"/>
    <n v="0"/>
    <s v="A-1"/>
    <n v="40012947.390000001"/>
    <x v="69"/>
    <s v="V"/>
    <s v="EURIBOR 12"/>
    <n v="1.5209999999999999"/>
    <n v="2682349.5299999998"/>
    <n v="658414.85"/>
    <n v="0"/>
    <n v="272088.03999999998"/>
  </r>
  <r>
    <x v="1"/>
    <s v="MIS503409EUR"/>
    <x v="20"/>
    <d v="2015-05-06T00:00:00"/>
    <d v="2015-09-01T00:00:00"/>
    <d v="2016-09-01T00:00:00"/>
    <n v="35952036.670000002"/>
    <x v="0"/>
    <x v="0"/>
    <n v="3.35"/>
    <n v="3.4"/>
    <m/>
    <s v="A"/>
    <s v="X Libre"/>
    <x v="0"/>
    <s v="A-1"/>
    <s v="N"/>
    <n v="0"/>
    <s v="A-1"/>
    <n v="34452036.670000002"/>
    <x v="70"/>
    <s v="F"/>
    <s v="FIXE"/>
    <n v="3.35"/>
    <n v="500000"/>
    <n v="1187155.6299999999"/>
    <n v="0"/>
    <n v="391126.32"/>
  </r>
  <r>
    <x v="1"/>
    <s v="MIS503409EUR-2"/>
    <x v="20"/>
    <d v="2015-05-06T00:00:00"/>
    <d v="2015-09-01T00:00:00"/>
    <d v="2016-09-01T00:00:00"/>
    <n v="50000000"/>
    <x v="0"/>
    <x v="0"/>
    <n v="3.35"/>
    <n v="3.399"/>
    <m/>
    <s v="A"/>
    <s v="X Libre"/>
    <x v="0"/>
    <s v="A-1"/>
    <s v="N"/>
    <n v="0"/>
    <s v="A-1"/>
    <n v="40000000.009999998"/>
    <x v="26"/>
    <s v="F"/>
    <s v="FIXE"/>
    <n v="3.35"/>
    <n v="3333333.33"/>
    <n v="1471828.7"/>
    <n v="0"/>
    <n v="454111.11"/>
  </r>
  <r>
    <x v="1"/>
    <s v="MIS503411EUR"/>
    <x v="20"/>
    <d v="2015-05-06T00:00:00"/>
    <d v="2016-09-01T00:00:00"/>
    <d v="2017-09-01T00:00:00"/>
    <n v="50000000"/>
    <x v="0"/>
    <x v="0"/>
    <n v="3.35"/>
    <n v="3.399"/>
    <m/>
    <s v="A"/>
    <s v="X Libre"/>
    <x v="0"/>
    <s v="A-1"/>
    <s v="N"/>
    <n v="0"/>
    <s v="A-1"/>
    <n v="43333333.340000004"/>
    <x v="71"/>
    <s v="F"/>
    <s v="FIXE"/>
    <n v="3.35"/>
    <n v="3333333.33"/>
    <n v="1585046.3"/>
    <n v="0"/>
    <n v="491953.7"/>
  </r>
  <r>
    <x v="1"/>
    <s v="MIS503411EUR"/>
    <x v="20"/>
    <d v="2015-05-06T00:00:00"/>
    <d v="2016-09-01T00:00:00"/>
    <d v="2017-09-01T00:00:00"/>
    <n v="35452036.659999996"/>
    <x v="0"/>
    <x v="0"/>
    <n v="3.35"/>
    <n v="3.4"/>
    <m/>
    <s v="A"/>
    <s v="X Libre"/>
    <x v="1"/>
    <s v="A-1"/>
    <s v="N"/>
    <n v="0"/>
    <s v="A-1"/>
    <n v="34452036.659999996"/>
    <x v="70"/>
    <s v="F"/>
    <s v="FIXE"/>
    <n v="3.35"/>
    <n v="500000"/>
    <n v="1187155.6299999999"/>
    <n v="0"/>
    <n v="391126.32"/>
  </r>
  <r>
    <x v="1"/>
    <s v="MON205448EUR"/>
    <x v="20"/>
    <d v="2002-12-15T00:00:00"/>
    <d v="2002-12-15T00:00:00"/>
    <d v="2003-07-01T00:00:00"/>
    <n v="61712793.079999998"/>
    <x v="1"/>
    <x v="1"/>
    <n v="4.6100000000000003"/>
    <n v="4.6859999999999999"/>
    <m/>
    <s v="A"/>
    <s v="X Libre"/>
    <x v="0"/>
    <s v="B-1"/>
    <s v="N"/>
    <n v="0"/>
    <s v="B-1"/>
    <n v="26250000"/>
    <x v="72"/>
    <s v="C"/>
    <s v="TAUX STRUCTURES"/>
    <n v="4.6100000000000003"/>
    <n v="3000000"/>
    <n v="1367153.13"/>
    <n v="0"/>
    <n v="618508.32999999996"/>
  </r>
  <r>
    <x v="1"/>
    <s v="MON220161EUR/0226512"/>
    <x v="20"/>
    <d v="2004-04-26T00:00:00"/>
    <d v="2004-06-14T00:00:00"/>
    <d v="2005-07-01T00:00:00"/>
    <n v="20000000"/>
    <x v="0"/>
    <x v="0"/>
    <n v="4.13"/>
    <n v="4.13"/>
    <m/>
    <s v="A"/>
    <s v="P"/>
    <x v="0"/>
    <s v="A-1"/>
    <s v="N"/>
    <n v="0"/>
    <s v="A-1"/>
    <n v="1743216.9"/>
    <x v="73"/>
    <s v="F"/>
    <s v="FIXE"/>
    <n v="4.13"/>
    <n v="1674077.5"/>
    <n v="141134.26"/>
    <n v="0"/>
    <n v="36293.300000000003"/>
  </r>
  <r>
    <x v="1"/>
    <s v="MON227319EUR/0235008"/>
    <x v="20"/>
    <d v="2004-12-16T00:00:00"/>
    <d v="2004-12-22T00:00:00"/>
    <d v="2005-11-01T00:00:00"/>
    <n v="15000000"/>
    <x v="0"/>
    <x v="0"/>
    <n v="3.72"/>
    <n v="3.718"/>
    <m/>
    <s v="A"/>
    <s v="X Libre"/>
    <x v="0"/>
    <s v="A-1"/>
    <s v="N"/>
    <n v="0"/>
    <s v="A-1"/>
    <n v="1200000"/>
    <x v="45"/>
    <s v="F"/>
    <s v="FIXE"/>
    <n v="3.72"/>
    <n v="1100000"/>
    <n v="85560"/>
    <n v="0"/>
    <n v="7460.38"/>
  </r>
  <r>
    <x v="1"/>
    <s v="MON234299EUR"/>
    <x v="20"/>
    <d v="2005-10-13T00:00:00"/>
    <d v="2005-10-27T00:00:00"/>
    <d v="2006-11-01T00:00:00"/>
    <n v="15000000"/>
    <x v="0"/>
    <x v="0"/>
    <n v="3.27"/>
    <n v="3.2690000000000001"/>
    <m/>
    <s v="A"/>
    <s v="P"/>
    <x v="0"/>
    <s v="A-1"/>
    <s v="N"/>
    <n v="0"/>
    <s v="A-1"/>
    <n v="2441911.08"/>
    <x v="18"/>
    <s v="F"/>
    <s v="FIXE"/>
    <n v="3.27"/>
    <n v="1163274.92"/>
    <n v="117889.58"/>
    <n v="0"/>
    <n v="13344.88"/>
  </r>
  <r>
    <x v="1"/>
    <s v="MON244180EUR/0255540"/>
    <x v="20"/>
    <d v="2006-12-05T00:00:00"/>
    <d v="2006-12-19T00:00:00"/>
    <d v="2007-12-01T00:00:00"/>
    <n v="16000000"/>
    <x v="0"/>
    <x v="0"/>
    <n v="3.887"/>
    <n v="3.944"/>
    <m/>
    <s v="A"/>
    <s v="P"/>
    <x v="0"/>
    <s v="A-1"/>
    <s v="N"/>
    <n v="0"/>
    <s v="A-1"/>
    <n v="3993515.74"/>
    <x v="14"/>
    <s v="F"/>
    <s v="FIXE"/>
    <n v="3.887"/>
    <n v="1230112.49"/>
    <n v="205862.46"/>
    <n v="0"/>
    <n v="13366.85"/>
  </r>
  <r>
    <x v="1"/>
    <s v="MON2512080EUR/0265002"/>
    <x v="20"/>
    <d v="2007-09-27T00:00:00"/>
    <d v="2007-12-01T00:00:00"/>
    <d v="2008-12-01T00:00:00"/>
    <n v="78950000"/>
    <x v="1"/>
    <x v="1"/>
    <n v="4.7809999999999997"/>
    <n v="1.3149999999999999"/>
    <m/>
    <s v="A"/>
    <s v="X Libre"/>
    <x v="0"/>
    <s v="B-4"/>
    <s v="N"/>
    <n v="0"/>
    <s v="B-4"/>
    <n v="8950000"/>
    <x v="42"/>
    <s v="C"/>
    <s v="TAUX STRUCTURES"/>
    <n v="0"/>
    <n v="8500000"/>
    <n v="0"/>
    <n v="0"/>
    <n v="770.69"/>
  </r>
  <r>
    <x v="1"/>
    <s v="MON261646EUR/0278129"/>
    <x v="20"/>
    <d v="2008-07-22T00:00:00"/>
    <d v="2008-12-02T00:00:00"/>
    <d v="2009-12-01T00:00:00"/>
    <n v="20000000"/>
    <x v="0"/>
    <x v="0"/>
    <n v="4.93"/>
    <n v="4.93"/>
    <m/>
    <s v="A"/>
    <s v="P"/>
    <x v="0"/>
    <s v="A-1"/>
    <s v="N"/>
    <n v="0"/>
    <s v="A-1"/>
    <n v="8318899.2699999996"/>
    <x v="39"/>
    <s v="F"/>
    <s v="FIXE"/>
    <n v="4.93"/>
    <n v="1436784.36"/>
    <n v="480955.2"/>
    <n v="0"/>
    <n v="34832.26"/>
  </r>
  <r>
    <x v="1"/>
    <s v="MON273679/EUR/0292318"/>
    <x v="20"/>
    <d v="2010-12-01T00:00:00"/>
    <d v="2010-12-01T00:00:00"/>
    <d v="2011-12-01T00:00:00"/>
    <n v="37874318.609999999"/>
    <x v="0"/>
    <x v="0"/>
    <n v="2.85"/>
    <n v="2.88"/>
    <m/>
    <s v="A"/>
    <s v="X Libre"/>
    <x v="0"/>
    <s v="A-1"/>
    <s v="N"/>
    <n v="0"/>
    <s v="A-1"/>
    <n v="10911214.560000001"/>
    <x v="74"/>
    <s v="F"/>
    <s v="FIXE"/>
    <n v="2.85"/>
    <n v="1363901.82"/>
    <n v="349840.8"/>
    <n v="0"/>
    <n v="26777.94"/>
  </r>
  <r>
    <x v="1"/>
    <s v="MON518241EUR"/>
    <x v="20"/>
    <d v="2017-11-03T00:00:00"/>
    <d v="2017-12-01T00:00:00"/>
    <d v="2018-11-01T00:00:00"/>
    <n v="36256675.299999997"/>
    <x v="0"/>
    <x v="0"/>
    <n v="1.5"/>
    <n v="1.522"/>
    <m/>
    <s v="A"/>
    <s v="X Libre"/>
    <x v="0"/>
    <s v="A-1"/>
    <s v="N"/>
    <n v="0"/>
    <s v="A-1"/>
    <n v="32549649.32"/>
    <x v="75"/>
    <s v="F"/>
    <s v="FIXE"/>
    <n v="1.5"/>
    <n v="3707025.98"/>
    <n v="506082.76"/>
    <n v="0"/>
    <n v="82730.36"/>
  </r>
  <r>
    <x v="1"/>
    <s v="MPH216256EUR"/>
    <x v="20"/>
    <d v="2003-12-12T00:00:00"/>
    <d v="2003-12-18T00:00:00"/>
    <d v="2004-12-01T00:00:00"/>
    <n v="20000000"/>
    <x v="2"/>
    <x v="4"/>
    <n v="2.4020000000000001"/>
    <n v="4.4080000000000004"/>
    <m/>
    <s v="A"/>
    <s v="P"/>
    <x v="1"/>
    <s v="A-1"/>
    <s v="N"/>
    <n v="0"/>
    <s v="A-1"/>
    <n v="0"/>
    <x v="16"/>
    <s v="V"/>
    <s v="EURIBOR 12"/>
    <n v="0"/>
    <n v="1835091.11"/>
    <n v="0"/>
    <n v="0"/>
    <n v="0"/>
  </r>
  <r>
    <x v="1"/>
    <s v="MPH261331EUR/0277743"/>
    <x v="20"/>
    <d v="2008-07-31T00:00:00"/>
    <d v="2008-08-01T00:00:00"/>
    <d v="2008-10-01T00:00:00"/>
    <n v="29195737.640000001"/>
    <x v="0"/>
    <x v="0"/>
    <n v="4.75"/>
    <n v="5.3109999999999999"/>
    <m/>
    <s v="A"/>
    <s v="X Libre"/>
    <x v="0"/>
    <s v="A-1"/>
    <s v="N"/>
    <n v="0"/>
    <s v="A-1"/>
    <n v="6286487.4000000004"/>
    <x v="76"/>
    <s v="F"/>
    <s v="FIXE"/>
    <n v="4.75"/>
    <n v="785810.92"/>
    <n v="340599.92"/>
    <n v="0"/>
    <n v="76310.97"/>
  </r>
  <r>
    <x v="1"/>
    <s v="MPH265924EUR/283582"/>
    <x v="20"/>
    <d v="2009-07-17T00:00:00"/>
    <d v="2009-10-26T00:00:00"/>
    <d v="2010-10-01T00:00:00"/>
    <n v="20000000"/>
    <x v="0"/>
    <x v="0"/>
    <n v="3.01"/>
    <n v="3.0190000000000001"/>
    <m/>
    <s v="A"/>
    <s v="P"/>
    <x v="0"/>
    <s v="A-1"/>
    <s v="N"/>
    <n v="0"/>
    <s v="A-1"/>
    <n v="9086039.7300000004"/>
    <x v="58"/>
    <s v="V"/>
    <s v="EURIBOR 3"/>
    <n v="0.52200000000000002"/>
    <n v="1361671.48"/>
    <n v="52626.11"/>
    <n v="0"/>
    <n v="12352.98"/>
  </r>
  <r>
    <x v="1"/>
    <s v="MPH266754EUR0284604"/>
    <x v="20"/>
    <d v="2009-12-01T00:00:00"/>
    <d v="2009-12-01T00:00:00"/>
    <d v="2010-12-01T00:00:00"/>
    <n v="12661557.9"/>
    <x v="0"/>
    <x v="0"/>
    <n v="3"/>
    <n v="3.6179999999999999"/>
    <m/>
    <s v="A"/>
    <s v="P"/>
    <x v="0"/>
    <s v="C-1"/>
    <s v="N"/>
    <n v="0"/>
    <s v="A-1"/>
    <n v="3743921.12"/>
    <x v="14"/>
    <s v="F"/>
    <s v="FIXE"/>
    <n v="3.9"/>
    <n v="1153230.44"/>
    <n v="190988.91"/>
    <n v="0"/>
    <n v="12401.1"/>
  </r>
  <r>
    <x v="1"/>
    <s v="NSV - BON N°1"/>
    <x v="22"/>
    <d v="2014-09-19T00:00:00"/>
    <d v="2014-10-10T00:00:00"/>
    <d v="2015-10-10T00:00:00"/>
    <n v="20000000"/>
    <x v="0"/>
    <x v="0"/>
    <n v="2.95"/>
    <n v="2.95"/>
    <m/>
    <s v="X"/>
    <s v="F"/>
    <x v="0"/>
    <s v="A-1"/>
    <s v="N"/>
    <n v="0"/>
    <s v="A-1"/>
    <n v="20000000"/>
    <x v="77"/>
    <s v="F"/>
    <s v="FIXE"/>
    <n v="2.95"/>
    <n v="0"/>
    <n v="590000"/>
    <n v="0"/>
    <n v="134164.38"/>
  </r>
  <r>
    <x v="1"/>
    <s v="NSV - BON N°2"/>
    <x v="22"/>
    <d v="2014-11-06T00:00:00"/>
    <d v="2014-11-14T00:00:00"/>
    <d v="2015-10-10T00:00:00"/>
    <n v="10000000"/>
    <x v="0"/>
    <x v="0"/>
    <n v="2.95"/>
    <n v="2.95"/>
    <m/>
    <s v="X"/>
    <s v="F"/>
    <x v="0"/>
    <s v="A-1"/>
    <s v="N"/>
    <n v="0"/>
    <s v="A-1"/>
    <n v="10000000"/>
    <x v="78"/>
    <s v="F"/>
    <s v="FIXE"/>
    <n v="2.95"/>
    <n v="0"/>
    <n v="295000"/>
    <n v="0"/>
    <n v="38794.519999999997"/>
  </r>
  <r>
    <x v="1"/>
    <s v="Xu00290613"/>
    <x v="7"/>
    <d v="2008-08-01T00:00:00"/>
    <d v="2008-12-02T00:00:00"/>
    <d v="2009-12-02T00:00:00"/>
    <n v="20000000"/>
    <x v="0"/>
    <x v="0"/>
    <n v="4.99"/>
    <n v="4.99"/>
    <m/>
    <s v="A"/>
    <s v="P"/>
    <x v="0"/>
    <s v="A-1"/>
    <s v="N"/>
    <n v="0"/>
    <s v="A-1"/>
    <n v="8338900.8700000001"/>
    <x v="39"/>
    <s v="F"/>
    <s v="FIXE"/>
    <n v="4.99"/>
    <n v="1437691.59"/>
    <n v="487851.96"/>
    <n v="0"/>
    <n v="34200.92"/>
  </r>
  <r>
    <x v="2"/>
    <n v="15034"/>
    <x v="23"/>
    <d v="2003-12-12T00:00:00"/>
    <d v="2003-12-18T00:00:00"/>
    <d v="2004-01-15T00:00:00"/>
    <n v="15000000"/>
    <x v="2"/>
    <x v="7"/>
    <n v="2.04"/>
    <n v="0.20499999999999999"/>
    <m/>
    <s v="A"/>
    <s v="C"/>
    <x v="1"/>
    <s v="A-1"/>
    <s v="N"/>
    <n v="0"/>
    <s v="A-1"/>
    <n v="0"/>
    <x v="16"/>
    <s v="V"/>
    <s v="EONIA"/>
    <n v="0"/>
    <n v="1000000"/>
    <n v="0"/>
    <n v="0"/>
    <n v="0"/>
  </r>
  <r>
    <x v="2"/>
    <s v="2920249 K"/>
    <x v="24"/>
    <d v="2006-12-14T00:00:00"/>
    <d v="2006-12-21T00:00:00"/>
    <d v="2007-01-01T00:00:00"/>
    <n v="15000000"/>
    <x v="2"/>
    <x v="7"/>
    <n v="2.5"/>
    <n v="1.026"/>
    <m/>
    <s v="A"/>
    <s v="P"/>
    <x v="0"/>
    <s v="A-1"/>
    <s v="N"/>
    <n v="0"/>
    <s v="A-1"/>
    <n v="3743921.12"/>
    <x v="14"/>
    <s v="V"/>
    <s v="EONIA"/>
    <n v="0"/>
    <n v="1153230.44"/>
    <n v="0"/>
    <n v="0"/>
    <n v="161.19999999999999"/>
  </r>
  <r>
    <x v="2"/>
    <s v="MIR217057EUR"/>
    <x v="25"/>
    <d v="2003-12-27T00:00:00"/>
    <d v="2003-12-29T00:00:00"/>
    <d v="2004-01-01T00:00:00"/>
    <n v="10000000"/>
    <x v="2"/>
    <x v="7"/>
    <n v="2.04"/>
    <n v="0.372"/>
    <m/>
    <s v="A"/>
    <s v="C"/>
    <x v="1"/>
    <s v="A-1"/>
    <s v="N"/>
    <n v="0"/>
    <s v="A-1"/>
    <n v="0"/>
    <x v="16"/>
    <s v="V"/>
    <s v="EONIA"/>
    <n v="0"/>
    <n v="714285.77"/>
    <n v="0"/>
    <n v="0"/>
    <n v="0"/>
  </r>
  <r>
    <x v="2"/>
    <s v="MIR267470"/>
    <x v="25"/>
    <d v="2009-12-16T00:00:00"/>
    <d v="2009-12-22T00:00:00"/>
    <d v="2010-02-01T00:00:00"/>
    <n v="10720000"/>
    <x v="2"/>
    <x v="7"/>
    <n v="2.5"/>
    <n v="0.35799999999999998"/>
    <m/>
    <s v="A"/>
    <s v="C"/>
    <x v="0"/>
    <s v="A-1"/>
    <s v="N"/>
    <n v="0"/>
    <s v="A-1"/>
    <n v="4594285.71"/>
    <x v="27"/>
    <s v="V"/>
    <s v="EONIA"/>
    <n v="6.0999999999999999E-2"/>
    <n v="765714.29"/>
    <n v="3193.26"/>
    <n v="0"/>
    <n v="395.62"/>
  </r>
  <r>
    <x v="2"/>
    <s v="MIR271943EUR"/>
    <x v="25"/>
    <d v="2010-09-01T00:00:00"/>
    <d v="2011-11-22T00:00:00"/>
    <d v="2012-01-01T00:00:00"/>
    <n v="15000000"/>
    <x v="2"/>
    <x v="7"/>
    <n v="2.5"/>
    <n v="3.5339999999999998"/>
    <m/>
    <s v="A"/>
    <s v="C"/>
    <x v="0"/>
    <s v="A-1"/>
    <s v="N"/>
    <n v="0"/>
    <s v="A-1"/>
    <n v="6428571.4400000004"/>
    <x v="27"/>
    <s v="V"/>
    <s v="EONIA"/>
    <n v="7.8E-2"/>
    <n v="1071428.57"/>
    <n v="5752.69"/>
    <n v="0"/>
    <n v="1660.71"/>
  </r>
  <r>
    <x v="2"/>
    <s v="XU00297953"/>
    <x v="26"/>
    <d v="2008-12-19T00:00:00"/>
    <d v="2009-06-30T00:00:00"/>
    <d v="2010-06-30T00:00:00"/>
    <n v="10000000"/>
    <x v="2"/>
    <x v="9"/>
    <n v="2.6150000000000002"/>
    <n v="1.1579999999999999"/>
    <m/>
    <s v="A"/>
    <s v="P"/>
    <x v="0"/>
    <s v="A-1"/>
    <s v="N"/>
    <n v="0"/>
    <s v="A-1"/>
    <n v="5063013.04"/>
    <x v="6"/>
    <s v="F"/>
    <s v="FIXE"/>
    <n v="0.86"/>
    <n v="684761.18"/>
    <n v="47365.73"/>
    <n v="0"/>
    <n v="120.95"/>
  </r>
  <r>
    <x v="3"/>
    <m/>
    <x v="27"/>
    <d v="2002-06-15T00:00:00"/>
    <d v="2002-09-01T00:00:00"/>
    <d v="2002-12-01T00:00:00"/>
    <n v="842651.29"/>
    <x v="0"/>
    <x v="0"/>
    <n v="0"/>
    <n v="0"/>
    <m/>
    <s v="A"/>
    <s v="P"/>
    <x v="1"/>
    <s v="A-1"/>
    <s v="N"/>
    <n v="0"/>
    <s v="A-1"/>
    <n v="373149.13"/>
    <x v="43"/>
    <s v="F"/>
    <s v="FIXE"/>
    <n v="0"/>
    <n v="8666.26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Tableau croisé dynamique1" cacheId="28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chartFormat="9" rowHeaderCaption="" colHeaderCaption="">
  <location ref="A4:B13" firstHeaderRow="1" firstDataRow="1" firstDataCol="1" rowPageCount="2" colPageCount="1"/>
  <pivotFields count="8"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39">
        <item sd="0" x="0"/>
        <item sd="0" x="1"/>
        <item sd="0" x="9"/>
        <item sd="0" x="2"/>
        <item sd="0" x="24"/>
        <item sd="0" x="35"/>
        <item sd="0" x="7"/>
        <item sd="0" x="34"/>
        <item sd="0" x="36"/>
        <item sd="0" x="25"/>
        <item sd="0" x="37"/>
        <item sd="0" x="26"/>
        <item sd="0" x="16"/>
        <item sd="0" x="8"/>
        <item sd="0" x="3"/>
        <item sd="0" x="32"/>
        <item sd="0" x="21"/>
        <item sd="0" x="22"/>
        <item sd="0" x="27"/>
        <item sd="0" x="33"/>
        <item sd="0" x="17"/>
        <item sd="0" x="28"/>
        <item sd="0" x="29"/>
        <item sd="0" x="18"/>
        <item sd="0" x="30"/>
        <item sd="0" x="19"/>
        <item sd="0" x="31"/>
        <item sd="0" x="20"/>
        <item sd="0" x="23"/>
        <item sd="0" x="4"/>
        <item sd="0" x="5"/>
        <item sd="0" x="6"/>
        <item sd="0" x="10"/>
        <item sd="0" x="11"/>
        <item sd="0" x="12"/>
        <item sd="0" x="13"/>
        <item sd="0" x="14"/>
        <item sd="0" x="15"/>
        <item t="default" sd="0"/>
      </items>
    </pivotField>
    <pivotField axis="axisRow" showAll="0" defaultSubtotal="0">
      <items count="365">
        <item x="324"/>
        <item x="281"/>
        <item x="284"/>
        <item x="312"/>
        <item x="313"/>
        <item x="314"/>
        <item x="302"/>
        <item x="303"/>
        <item x="304"/>
        <item x="305"/>
        <item x="264"/>
        <item x="306"/>
        <item x="307"/>
        <item x="308"/>
        <item x="309"/>
        <item x="265"/>
        <item x="286"/>
        <item x="287"/>
        <item x="288"/>
        <item x="289"/>
        <item x="290"/>
        <item x="291"/>
        <item x="310"/>
        <item x="266"/>
        <item x="267"/>
        <item x="268"/>
        <item x="269"/>
        <item x="270"/>
        <item x="292"/>
        <item x="218"/>
        <item x="219"/>
        <item x="220"/>
        <item x="223"/>
        <item x="224"/>
        <item x="225"/>
        <item x="226"/>
        <item x="227"/>
        <item x="228"/>
        <item x="229"/>
        <item x="230"/>
        <item x="231"/>
        <item x="232"/>
        <item x="296"/>
        <item x="297"/>
        <item x="221"/>
        <item x="222"/>
        <item x="327"/>
        <item x="233"/>
        <item x="234"/>
        <item x="235"/>
        <item x="236"/>
        <item x="237"/>
        <item x="238"/>
        <item x="239"/>
        <item x="328"/>
        <item x="240"/>
        <item x="241"/>
        <item x="242"/>
        <item x="243"/>
        <item x="244"/>
        <item x="245"/>
        <item x="246"/>
        <item x="247"/>
        <item x="329"/>
        <item x="248"/>
        <item x="249"/>
        <item x="250"/>
        <item x="251"/>
        <item x="252"/>
        <item x="253"/>
        <item x="254"/>
        <item x="255"/>
        <item x="256"/>
        <item x="130"/>
        <item x="257"/>
        <item x="258"/>
        <item x="259"/>
        <item x="260"/>
        <item x="261"/>
        <item x="262"/>
        <item x="311"/>
        <item x="263"/>
        <item x="330"/>
        <item x="315"/>
        <item x="271"/>
        <item x="272"/>
        <item x="298"/>
        <item x="316"/>
        <item x="273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274"/>
        <item x="275"/>
        <item x="276"/>
        <item x="317"/>
        <item x="318"/>
        <item x="361"/>
        <item x="319"/>
        <item x="277"/>
        <item x="362"/>
        <item x="295"/>
        <item x="278"/>
        <item x="279"/>
        <item x="280"/>
        <item x="299"/>
        <item x="282"/>
        <item x="300"/>
        <item x="283"/>
        <item x="301"/>
        <item x="363"/>
        <item x="320"/>
        <item x="285"/>
        <item x="321"/>
        <item x="322"/>
        <item x="323"/>
        <item x="364"/>
        <item x="325"/>
        <item x="326"/>
        <item x="293"/>
        <item x="2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3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138"/>
        <item x="67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139"/>
        <item x="68"/>
        <item x="69"/>
        <item x="70"/>
        <item x="71"/>
        <item x="60"/>
        <item x="61"/>
        <item x="62"/>
        <item x="63"/>
        <item x="64"/>
        <item x="65"/>
        <item x="66"/>
        <item x="72"/>
        <item x="73"/>
        <item x="74"/>
        <item x="75"/>
        <item x="76"/>
        <item x="77"/>
        <item x="78"/>
        <item x="140"/>
        <item x="79"/>
        <item x="80"/>
        <item x="81"/>
        <item x="82"/>
        <item x="83"/>
        <item x="84"/>
        <item x="141"/>
        <item x="85"/>
        <item x="86"/>
        <item x="87"/>
        <item x="142"/>
        <item x="88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6"/>
        <item x="117"/>
        <item x="108"/>
        <item x="109"/>
        <item x="110"/>
        <item x="111"/>
        <item x="112"/>
        <item x="113"/>
        <item x="114"/>
        <item x="11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1"/>
        <item x="132"/>
        <item x="129"/>
        <item x="133"/>
        <item x="134"/>
        <item x="135"/>
        <item x="136"/>
        <item x="143"/>
        <item x="144"/>
        <item x="145"/>
        <item x="146"/>
        <item x="147"/>
        <item x="148"/>
        <item x="149"/>
        <item x="150"/>
        <item x="151"/>
        <item x="89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90"/>
        <item x="91"/>
        <item x="92"/>
        <item x="93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94"/>
        <item x="95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3"/>
        <item x="214"/>
        <item x="212"/>
        <item x="215"/>
        <item x="216"/>
        <item x="217"/>
      </items>
    </pivotField>
    <pivotField showAll="0"/>
    <pivotField showAll="0"/>
    <pivotField showAll="0"/>
    <pivotField dataField="1" showAll="0"/>
  </pivotFields>
  <rowFields count="2">
    <field x="2"/>
    <field x="3"/>
  </rowFields>
  <rowItems count="9">
    <i>
      <x/>
    </i>
    <i>
      <x v="1"/>
    </i>
    <i>
      <x v="3"/>
    </i>
    <i>
      <x v="6"/>
    </i>
    <i>
      <x v="13"/>
    </i>
    <i>
      <x v="14"/>
    </i>
    <i>
      <x v="29"/>
    </i>
    <i>
      <x v="30"/>
    </i>
    <i>
      <x v="31"/>
    </i>
  </rowItems>
  <colItems count="1">
    <i/>
  </colItems>
  <pageFields count="2">
    <pageField fld="1" item="0" hier="-1"/>
    <pageField fld="0" item="0" hier="-1"/>
  </pageFields>
  <dataFields count="1">
    <dataField name="Montant Réalisé" fld="7" baseField="2" baseItem="2" numFmtId="16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eau croisé dynamique2" cacheId="4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4" rowHeaderCaption="Durée résiduelle">
  <location ref="A3:G22" firstHeaderRow="1" firstDataRow="2" firstDataCol="1" rowPageCount="1" colPageCount="1"/>
  <pivotFields count="28">
    <pivotField axis="axisPage" showAll="0">
      <items count="5">
        <item x="3"/>
        <item x="1"/>
        <item x="2"/>
        <item x="0"/>
        <item t="default"/>
      </items>
    </pivotField>
    <pivotField showAll="0"/>
    <pivotField axis="axisRow" showAll="0" sortType="ascending">
      <items count="29">
        <item x="12"/>
        <item x="9"/>
        <item x="13"/>
        <item x="16"/>
        <item x="20"/>
        <item x="10"/>
        <item x="11"/>
        <item x="18"/>
        <item x="6"/>
        <item x="24"/>
        <item x="2"/>
        <item x="26"/>
        <item x="7"/>
        <item x="15"/>
        <item x="14"/>
        <item x="17"/>
        <item x="25"/>
        <item x="19"/>
        <item x="3"/>
        <item x="1"/>
        <item x="21"/>
        <item x="0"/>
        <item x="4"/>
        <item x="22"/>
        <item x="27"/>
        <item x="5"/>
        <item x="8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70" showAll="0"/>
    <pivotField numFmtId="170" showAll="0"/>
    <pivotField numFmtId="170" showAll="0"/>
    <pivotField numFmtId="44" showAll="0"/>
    <pivotField showAll="0"/>
    <pivotField showAll="0"/>
    <pivotField numFmtId="167" showAll="0"/>
    <pivotField numFmtId="167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4" showAll="0"/>
    <pivotField axis="axisCol" numFmtId="2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7" showAll="0"/>
    <pivotField numFmtId="44" showAll="0"/>
    <pivotField numFmtId="44" showAll="0"/>
    <pivotField numFmtId="44" showAll="0"/>
    <pivotField numFmtId="44" showAll="0"/>
  </pivotFields>
  <rowFields count="1">
    <field x="2"/>
  </rowFields>
  <rowItems count="18">
    <i>
      <x v="3"/>
    </i>
    <i>
      <x v="15"/>
    </i>
    <i>
      <x v="5"/>
    </i>
    <i>
      <x v="13"/>
    </i>
    <i>
      <x v="14"/>
    </i>
    <i>
      <x v="2"/>
    </i>
    <i>
      <x v="20"/>
    </i>
    <i>
      <x v="17"/>
    </i>
    <i>
      <x v="23"/>
    </i>
    <i>
      <x v="12"/>
    </i>
    <i>
      <x v="26"/>
    </i>
    <i>
      <x v="8"/>
    </i>
    <i>
      <x v="1"/>
    </i>
    <i>
      <x/>
    </i>
    <i>
      <x v="6"/>
    </i>
    <i>
      <x v="7"/>
    </i>
    <i>
      <x v="4"/>
    </i>
    <i t="grand">
      <x/>
    </i>
  </rowItems>
  <colFields count="1">
    <field x="20"/>
  </colFields>
  <colItems count="6">
    <i>
      <x v="1"/>
    </i>
    <i>
      <x v="2"/>
    </i>
    <i>
      <x v="3"/>
    </i>
    <i>
      <x v="4"/>
    </i>
    <i>
      <x v="5"/>
    </i>
    <i t="grand">
      <x/>
    </i>
  </colItems>
  <pageFields count="1">
    <pageField fld="0" item="1" hier="-1"/>
  </pageFields>
  <dataFields count="1">
    <dataField name="Capital restant dû" fld="19" baseField="0" baseItem="15724648" numFmtId="169"/>
  </dataFields>
  <formats count="2"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chartFormats count="1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4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5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29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2">
  <location ref="G2:H33" firstHeaderRow="1" firstDataRow="1" firstDataCol="1"/>
  <pivotFields count="3">
    <pivotField showAll="0"/>
    <pivotField axis="axisRow"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  <item x="15"/>
        <item x="16"/>
        <item x="18"/>
        <item x="17"/>
        <item x="19"/>
        <item x="20"/>
        <item x="21"/>
        <item x="23"/>
        <item x="22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6" showAll="0"/>
  </pivotFields>
  <rowFields count="1">
    <field x="1"/>
  </rowFields>
  <rowItems count="31">
    <i>
      <x v="2"/>
    </i>
    <i>
      <x v="6"/>
    </i>
    <i>
      <x v="3"/>
    </i>
    <i>
      <x v="4"/>
    </i>
    <i>
      <x v="22"/>
    </i>
    <i>
      <x v="12"/>
    </i>
    <i>
      <x v="13"/>
    </i>
    <i>
      <x v="20"/>
    </i>
    <i>
      <x v="5"/>
    </i>
    <i>
      <x v="26"/>
    </i>
    <i>
      <x v="14"/>
    </i>
    <i>
      <x v="21"/>
    </i>
    <i>
      <x v="27"/>
    </i>
    <i>
      <x v="24"/>
    </i>
    <i>
      <x v="7"/>
    </i>
    <i>
      <x v="16"/>
    </i>
    <i>
      <x v="15"/>
    </i>
    <i>
      <x v="10"/>
    </i>
    <i>
      <x v="19"/>
    </i>
    <i>
      <x v="9"/>
    </i>
    <i>
      <x v="17"/>
    </i>
    <i>
      <x v="23"/>
    </i>
    <i>
      <x v="28"/>
    </i>
    <i>
      <x/>
    </i>
    <i>
      <x v="8"/>
    </i>
    <i>
      <x v="18"/>
    </i>
    <i>
      <x v="1"/>
    </i>
    <i>
      <x v="29"/>
    </i>
    <i>
      <x v="25"/>
    </i>
    <i>
      <x v="11"/>
    </i>
    <i t="grand">
      <x/>
    </i>
  </rowItems>
  <colItems count="1">
    <i/>
  </colItems>
  <dataFields count="1">
    <dataField name="Montant Cumulé" fld="2" baseField="1" baseItem="0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3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87" firstHeaderRow="1" firstDataRow="1" firstDataCol="1"/>
  <pivotFields count="20">
    <pivotField axis="axisRow" showAll="0">
      <items count="5">
        <item x="1"/>
        <item x="2"/>
        <item x="0"/>
        <item x="3"/>
        <item t="default"/>
      </items>
    </pivotField>
    <pivotField axis="axisRow" showAll="0" sortType="descending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84">
    <i>
      <x/>
    </i>
    <i r="1">
      <x v="65"/>
    </i>
    <i r="1">
      <x v="30"/>
    </i>
    <i r="1">
      <x v="6"/>
    </i>
    <i r="1">
      <x v="26"/>
    </i>
    <i r="1">
      <x v="34"/>
    </i>
    <i r="1">
      <x v="58"/>
    </i>
    <i r="1">
      <x v="62"/>
    </i>
    <i r="1">
      <x v="48"/>
    </i>
    <i r="1">
      <x v="59"/>
    </i>
    <i r="1">
      <x v="8"/>
    </i>
    <i r="1">
      <x v="63"/>
    </i>
    <i r="1">
      <x v="53"/>
    </i>
    <i r="1">
      <x v="50"/>
    </i>
    <i r="1">
      <x v="32"/>
    </i>
    <i r="1">
      <x v="60"/>
    </i>
    <i r="1">
      <x v="13"/>
    </i>
    <i r="1">
      <x v="37"/>
    </i>
    <i r="1">
      <x v="7"/>
    </i>
    <i r="1">
      <x v="17"/>
    </i>
    <i r="1">
      <x v="49"/>
    </i>
    <i r="1">
      <x v="14"/>
    </i>
    <i r="1">
      <x v="66"/>
    </i>
    <i r="1">
      <x v="73"/>
    </i>
    <i r="1">
      <x v="36"/>
    </i>
    <i>
      <x v="1"/>
    </i>
    <i r="1">
      <x v="30"/>
    </i>
    <i r="1">
      <x v="19"/>
    </i>
    <i r="1">
      <x v="12"/>
    </i>
    <i r="1">
      <x v="11"/>
    </i>
    <i r="1">
      <x v="38"/>
    </i>
    <i r="1">
      <x v="59"/>
    </i>
    <i>
      <x v="2"/>
    </i>
    <i r="1">
      <x v="29"/>
    </i>
    <i r="1">
      <x v="20"/>
    </i>
    <i r="1">
      <x v="42"/>
    </i>
    <i r="1">
      <x v="65"/>
    </i>
    <i r="1">
      <x v="55"/>
    </i>
    <i r="1">
      <x v="46"/>
    </i>
    <i r="1">
      <x v="33"/>
    </i>
    <i r="1">
      <x v="16"/>
    </i>
    <i r="1">
      <x v="44"/>
    </i>
    <i r="1">
      <x v="45"/>
    </i>
    <i r="1">
      <x v="43"/>
    </i>
    <i r="1">
      <x v="56"/>
    </i>
    <i r="1">
      <x v="68"/>
    </i>
    <i r="1">
      <x v="27"/>
    </i>
    <i r="1">
      <x v="69"/>
    </i>
    <i r="1">
      <x v="47"/>
    </i>
    <i r="1">
      <x v="75"/>
    </i>
    <i r="1">
      <x v="1"/>
    </i>
    <i r="1">
      <x v="57"/>
    </i>
    <i r="1">
      <x v="2"/>
    </i>
    <i r="1">
      <x v="10"/>
    </i>
    <i r="1">
      <x v="15"/>
    </i>
    <i r="1">
      <x v="72"/>
    </i>
    <i r="1">
      <x v="61"/>
    </i>
    <i r="1">
      <x v="74"/>
    </i>
    <i r="1">
      <x v="9"/>
    </i>
    <i r="1">
      <x v="22"/>
    </i>
    <i r="1">
      <x v="21"/>
    </i>
    <i r="1">
      <x v="28"/>
    </i>
    <i r="1">
      <x v="71"/>
    </i>
    <i r="1">
      <x v="35"/>
    </i>
    <i r="1">
      <x v="3"/>
    </i>
    <i r="1">
      <x v="64"/>
    </i>
    <i r="1">
      <x v="18"/>
    </i>
    <i r="1">
      <x v="24"/>
    </i>
    <i r="1">
      <x v="4"/>
    </i>
    <i r="1">
      <x v="67"/>
    </i>
    <i r="1">
      <x v="23"/>
    </i>
    <i r="1">
      <x v="54"/>
    </i>
    <i r="1">
      <x v="52"/>
    </i>
    <i r="1">
      <x v="25"/>
    </i>
    <i r="1">
      <x v="40"/>
    </i>
    <i r="1">
      <x v="41"/>
    </i>
    <i r="1">
      <x v="5"/>
    </i>
    <i r="1">
      <x v="51"/>
    </i>
    <i r="1">
      <x v="31"/>
    </i>
    <i r="1">
      <x/>
    </i>
    <i r="1">
      <x v="39"/>
    </i>
    <i>
      <x v="3"/>
    </i>
    <i r="1">
      <x v="70"/>
    </i>
    <i t="grand">
      <x/>
    </i>
  </rowItems>
  <colItems count="1">
    <i/>
  </colItems>
  <dataFields count="1">
    <dataField name="Somme de Capital restant dû au 31/12/N" fld="7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" cacheId="3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">
  <location ref="A3:B1191" firstHeaderRow="1" firstDataRow="1" firstDataCol="1"/>
  <pivotFields count="4">
    <pivotField axis="axisRow" showAll="0">
      <items count="3">
        <item x="1"/>
        <item x="0"/>
        <item t="default"/>
      </items>
    </pivotField>
    <pivotField axis="axisRow" showAll="0">
      <items count="7">
        <item x="3"/>
        <item sd="0" x="1"/>
        <item sd="0" x="5"/>
        <item sd="0" x="2"/>
        <item sd="0" x="0"/>
        <item sd="0" x="4"/>
        <item t="default"/>
      </items>
    </pivotField>
    <pivotField dataField="1" numFmtId="44" showAll="0"/>
    <pivotField axis="axisRow" showAll="0" sortType="descending">
      <items count="1439">
        <item x="974"/>
        <item x="497"/>
        <item x="300"/>
        <item x="975"/>
        <item x="1187"/>
        <item x="1102"/>
        <item x="1076"/>
        <item x="1231"/>
        <item x="472"/>
        <item x="892"/>
        <item x="1105"/>
        <item x="532"/>
        <item x="270"/>
        <item x="1188"/>
        <item x="50"/>
        <item x="1237"/>
        <item x="406"/>
        <item x="53"/>
        <item x="243"/>
        <item x="441"/>
        <item x="588"/>
        <item x="274"/>
        <item x="658"/>
        <item x="139"/>
        <item x="1103"/>
        <item x="565"/>
        <item x="976"/>
        <item x="533"/>
        <item x="1090"/>
        <item x="60"/>
        <item x="765"/>
        <item x="1072"/>
        <item x="1432"/>
        <item x="794"/>
        <item x="31"/>
        <item x="934"/>
        <item x="159"/>
        <item x="379"/>
        <item x="1039"/>
        <item x="893"/>
        <item x="316"/>
        <item x="348"/>
        <item x="972"/>
        <item x="942"/>
        <item x="76"/>
        <item x="356"/>
        <item x="294"/>
        <item x="1106"/>
        <item x="1107"/>
        <item x="390"/>
        <item x="774"/>
        <item x="867"/>
        <item x="367"/>
        <item x="698"/>
        <item x="651"/>
        <item x="631"/>
        <item x="1189"/>
        <item x="706"/>
        <item x="770"/>
        <item x="1026"/>
        <item x="1278"/>
        <item x="928"/>
        <item x="699"/>
        <item x="935"/>
        <item x="1379"/>
        <item x="368"/>
        <item x="388"/>
        <item x="1190"/>
        <item x="1030"/>
        <item x="702"/>
        <item x="1037"/>
        <item x="1067"/>
        <item x="1255"/>
        <item x="589"/>
        <item x="431"/>
        <item x="1319"/>
        <item x="1238"/>
        <item x="587"/>
        <item x="650"/>
        <item x="1094"/>
        <item x="590"/>
        <item x="1342"/>
        <item x="1425"/>
        <item x="1073"/>
        <item x="883"/>
        <item x="1191"/>
        <item x="39"/>
        <item x="1021"/>
        <item x="1272"/>
        <item x="1108"/>
        <item x="894"/>
        <item x="179"/>
        <item x="659"/>
        <item x="895"/>
        <item x="977"/>
        <item x="507"/>
        <item x="471"/>
        <item x="1239"/>
        <item x="1240"/>
        <item x="1363"/>
        <item x="709"/>
        <item x="140"/>
        <item x="660"/>
        <item x="51"/>
        <item x="203"/>
        <item x="728"/>
        <item x="566"/>
        <item x="1404"/>
        <item x="96"/>
        <item x="93"/>
        <item x="1228"/>
        <item x="227"/>
        <item x="199"/>
        <item x="17"/>
        <item x="358"/>
        <item x="156"/>
        <item x="57"/>
        <item x="125"/>
        <item x="88"/>
        <item x="578"/>
        <item x="172"/>
        <item x="306"/>
        <item x="71"/>
        <item x="795"/>
        <item x="204"/>
        <item x="282"/>
        <item x="177"/>
        <item x="796"/>
        <item x="407"/>
        <item x="124"/>
        <item x="1392"/>
        <item x="511"/>
        <item x="1405"/>
        <item x="1044"/>
        <item x="943"/>
        <item x="473"/>
        <item x="1406"/>
        <item x="1109"/>
        <item x="150"/>
        <item x="120"/>
        <item x="85"/>
        <item x="61"/>
        <item x="733"/>
        <item x="341"/>
        <item x="797"/>
        <item x="1322"/>
        <item x="1192"/>
        <item x="84"/>
        <item x="66"/>
        <item x="279"/>
        <item x="13"/>
        <item x="181"/>
        <item x="249"/>
        <item x="1279"/>
        <item x="1193"/>
        <item x="1280"/>
        <item x="1159"/>
        <item x="283"/>
        <item x="978"/>
        <item x="281"/>
        <item x="1194"/>
        <item x="326"/>
        <item x="327"/>
        <item x="591"/>
        <item x="1195"/>
        <item x="872"/>
        <item x="75"/>
        <item x="391"/>
        <item x="54"/>
        <item x="250"/>
        <item x="1281"/>
        <item x="780"/>
        <item x="1045"/>
        <item x="1413"/>
        <item x="1027"/>
        <item x="979"/>
        <item x="183"/>
        <item x="214"/>
        <item x="775"/>
        <item x="798"/>
        <item x="182"/>
        <item x="799"/>
        <item x="1083"/>
        <item x="944"/>
        <item x="638"/>
        <item x="328"/>
        <item x="1110"/>
        <item x="1196"/>
        <item x="224"/>
        <item x="474"/>
        <item x="592"/>
        <item x="1096"/>
        <item x="196"/>
        <item x="593"/>
        <item x="1282"/>
        <item x="800"/>
        <item x="801"/>
        <item x="112"/>
        <item x="100"/>
        <item x="1046"/>
        <item x="369"/>
        <item x="408"/>
        <item x="1283"/>
        <item x="634"/>
        <item x="1111"/>
        <item x="347"/>
        <item x="661"/>
        <item x="731"/>
        <item x="329"/>
        <item x="1112"/>
        <item x="409"/>
        <item x="980"/>
        <item x="396"/>
        <item x="302"/>
        <item x="410"/>
        <item x="1418"/>
        <item x="244"/>
        <item x="1064"/>
        <item x="1318"/>
        <item x="1415"/>
        <item x="575"/>
        <item x="1025"/>
        <item x="802"/>
        <item x="194"/>
        <item x="594"/>
        <item x="791"/>
        <item x="1284"/>
        <item x="710"/>
        <item x="1334"/>
        <item x="442"/>
        <item x="803"/>
        <item x="1197"/>
        <item x="453"/>
        <item x="1420"/>
        <item x="1380"/>
        <item x="1257"/>
        <item x="1285"/>
        <item x="804"/>
        <item x="1113"/>
        <item x="522"/>
        <item x="1343"/>
        <item x="567"/>
        <item x="1114"/>
        <item x="595"/>
        <item x="937"/>
        <item x="639"/>
        <item x="1115"/>
        <item x="98"/>
        <item x="805"/>
        <item x="1286"/>
        <item x="649"/>
        <item x="1402"/>
        <item x="1242"/>
        <item x="789"/>
        <item x="380"/>
        <item x="152"/>
        <item x="1287"/>
        <item x="1430"/>
        <item x="223"/>
        <item x="110"/>
        <item x="394"/>
        <item x="1163"/>
        <item x="1433"/>
        <item x="1434"/>
        <item x="707"/>
        <item x="1274"/>
        <item x="198"/>
        <item x="552"/>
        <item x="1170"/>
        <item x="1038"/>
        <item x="1361"/>
        <item x="560"/>
        <item x="596"/>
        <item x="77"/>
        <item x="640"/>
        <item x="1331"/>
        <item x="1288"/>
        <item x="597"/>
        <item x="217"/>
        <item x="381"/>
        <item x="403"/>
        <item x="568"/>
        <item x="1435"/>
        <item x="662"/>
        <item x="245"/>
        <item x="382"/>
        <item x="173"/>
        <item x="466"/>
        <item x="1311"/>
        <item x="106"/>
        <item x="49"/>
        <item x="598"/>
        <item x="148"/>
        <item x="359"/>
        <item x="741"/>
        <item x="197"/>
        <item x="742"/>
        <item x="1258"/>
        <item x="1171"/>
        <item x="228"/>
        <item x="1249"/>
        <item x="16"/>
        <item x="47"/>
        <item x="104"/>
        <item x="861"/>
        <item x="1276"/>
        <item x="289"/>
        <item x="1275"/>
        <item x="776"/>
        <item x="929"/>
        <item x="1359"/>
        <item x="1370"/>
        <item x="663"/>
        <item x="1289"/>
        <item x="981"/>
        <item x="1313"/>
        <item x="1395"/>
        <item x="759"/>
        <item x="1423"/>
        <item x="704"/>
        <item x="806"/>
        <item x="1399"/>
        <item x="1290"/>
        <item x="807"/>
        <item x="982"/>
        <item x="1291"/>
        <item x="1174"/>
        <item x="1252"/>
        <item x="1374"/>
        <item x="579"/>
        <item x="599"/>
        <item x="454"/>
        <item x="264"/>
        <item x="1068"/>
        <item x="239"/>
        <item x="808"/>
        <item x="1328"/>
        <item x="1330"/>
        <item x="652"/>
        <item x="192"/>
        <item x="330"/>
        <item x="225"/>
        <item x="1018"/>
        <item x="20"/>
        <item x="1385"/>
        <item x="664"/>
        <item x="711"/>
        <item x="1389"/>
        <item x="1234"/>
        <item x="443"/>
        <item x="1332"/>
        <item x="1253"/>
        <item x="1366"/>
        <item x="600"/>
        <item x="460"/>
        <item x="760"/>
        <item x="232"/>
        <item x="1184"/>
        <item x="896"/>
        <item x="559"/>
        <item x="1101"/>
        <item x="397"/>
        <item x="144"/>
        <item x="0"/>
        <item x="468"/>
        <item x="1028"/>
        <item x="298"/>
        <item x="331"/>
        <item x="1116"/>
        <item x="24"/>
        <item x="151"/>
        <item x="72"/>
        <item x="137"/>
        <item x="885"/>
        <item x="1292"/>
        <item x="635"/>
        <item x="255"/>
        <item x="301"/>
        <item x="1312"/>
        <item x="109"/>
        <item x="1160"/>
        <item x="134"/>
        <item x="1362"/>
        <item x="534"/>
        <item x="551"/>
        <item x="80"/>
        <item x="129"/>
        <item x="1117"/>
        <item x="142"/>
        <item x="122"/>
        <item x="102"/>
        <item x="114"/>
        <item x="143"/>
        <item x="133"/>
        <item x="155"/>
        <item x="97"/>
        <item x="126"/>
        <item x="127"/>
        <item x="1198"/>
        <item x="411"/>
        <item x="494"/>
        <item x="86"/>
        <item x="235"/>
        <item x="412"/>
        <item x="222"/>
        <item x="303"/>
        <item x="1042"/>
        <item x="897"/>
        <item x="983"/>
        <item x="205"/>
        <item x="629"/>
        <item x="1259"/>
        <item x="1165"/>
        <item x="323"/>
        <item x="959"/>
        <item x="556"/>
        <item x="1400"/>
        <item x="46"/>
        <item x="809"/>
        <item x="28"/>
        <item x="1199"/>
        <item x="810"/>
        <item x="55"/>
        <item x="712"/>
        <item x="292"/>
        <item x="700"/>
        <item x="1041"/>
        <item x="973"/>
        <item x="864"/>
        <item x="877"/>
        <item x="430"/>
        <item x="1266"/>
        <item x="737"/>
        <item x="656"/>
        <item x="458"/>
        <item x="1157"/>
        <item x="898"/>
        <item x="7"/>
        <item x="1436"/>
        <item x="83"/>
        <item x="202"/>
        <item x="535"/>
        <item x="236"/>
        <item x="195"/>
        <item x="1098"/>
        <item x="863"/>
        <item x="740"/>
        <item x="206"/>
        <item x="1118"/>
        <item x="1119"/>
        <item x="475"/>
        <item x="413"/>
        <item x="601"/>
        <item x="602"/>
        <item x="713"/>
        <item x="783"/>
        <item x="402"/>
        <item x="1120"/>
        <item x="793"/>
        <item x="984"/>
        <item x="569"/>
        <item x="1293"/>
        <item x="237"/>
        <item x="256"/>
        <item x="349"/>
        <item x="1084"/>
        <item x="945"/>
        <item x="1029"/>
        <item x="1121"/>
        <item x="1232"/>
        <item x="603"/>
        <item x="604"/>
        <item x="570"/>
        <item x="641"/>
        <item x="930"/>
        <item x="689"/>
        <item x="1043"/>
        <item x="246"/>
        <item x="4"/>
        <item x="958"/>
        <item x="1426"/>
        <item x="1267"/>
        <item x="459"/>
        <item x="498"/>
        <item x="1268"/>
        <item x="1294"/>
        <item x="811"/>
        <item x="1077"/>
        <item x="1047"/>
        <item x="414"/>
        <item x="332"/>
        <item x="184"/>
        <item x="1176"/>
        <item x="536"/>
        <item x="1122"/>
        <item x="1099"/>
        <item x="353"/>
        <item x="493"/>
        <item x="714"/>
        <item x="470"/>
        <item x="812"/>
        <item x="605"/>
        <item x="537"/>
        <item x="813"/>
        <item x="985"/>
        <item x="899"/>
        <item x="986"/>
        <item x="154"/>
        <item x="900"/>
        <item x="220"/>
        <item x="398"/>
        <item x="946"/>
        <item x="1152"/>
        <item x="67"/>
        <item x="970"/>
        <item x="876"/>
        <item x="146"/>
        <item x="161"/>
        <item x="1386"/>
        <item x="1295"/>
        <item x="1296"/>
        <item x="429"/>
        <item x="574"/>
        <item x="734"/>
        <item x="107"/>
        <item x="512"/>
        <item x="117"/>
        <item x="56"/>
        <item x="113"/>
        <item x="41"/>
        <item x="200"/>
        <item x="1019"/>
        <item x="1226"/>
        <item x="189"/>
        <item x="461"/>
        <item x="433"/>
        <item x="687"/>
        <item x="378"/>
        <item x="1375"/>
        <item x="771"/>
        <item x="434"/>
        <item x="455"/>
        <item x="91"/>
        <item x="1089"/>
        <item x="1424"/>
        <item x="729"/>
        <item x="1297"/>
        <item x="947"/>
        <item x="1417"/>
        <item x="89"/>
        <item x="1427"/>
        <item x="1023"/>
        <item x="1186"/>
        <item x="1355"/>
        <item x="1225"/>
        <item x="1368"/>
        <item x="1391"/>
        <item x="901"/>
        <item x="987"/>
        <item x="1088"/>
        <item x="313"/>
        <item x="814"/>
        <item x="1200"/>
        <item x="1358"/>
        <item x="538"/>
        <item x="48"/>
        <item x="513"/>
        <item x="627"/>
        <item x="549"/>
        <item x="815"/>
        <item x="105"/>
        <item x="988"/>
        <item x="715"/>
        <item x="606"/>
        <item x="1123"/>
        <item x="665"/>
        <item x="168"/>
        <item x="372"/>
        <item x="902"/>
        <item x="816"/>
        <item x="716"/>
        <item x="607"/>
        <item x="1201"/>
        <item x="357"/>
        <item x="903"/>
        <item x="766"/>
        <item x="1104"/>
        <item x="680"/>
        <item x="1398"/>
        <item x="1431"/>
        <item x="1298"/>
        <item x="817"/>
        <item x="1124"/>
        <item x="1085"/>
        <item x="773"/>
        <item x="1125"/>
        <item x="818"/>
        <item x="30"/>
        <item x="743"/>
        <item x="165"/>
        <item x="119"/>
        <item x="180"/>
        <item x="1"/>
        <item x="1202"/>
        <item x="415"/>
        <item x="708"/>
        <item x="1235"/>
        <item x="1246"/>
        <item x="333"/>
        <item x="514"/>
        <item x="1126"/>
        <item x="819"/>
        <item x="684"/>
        <item x="653"/>
        <item x="171"/>
        <item x="1381"/>
        <item x="820"/>
        <item x="193"/>
        <item x="515"/>
        <item x="34"/>
        <item x="135"/>
        <item x="1364"/>
        <item x="499"/>
        <item x="241"/>
        <item x="1048"/>
        <item x="463"/>
        <item x="269"/>
        <item x="989"/>
        <item x="563"/>
        <item x="1203"/>
        <item x="1204"/>
        <item x="821"/>
        <item x="1205"/>
        <item x="1206"/>
        <item x="1299"/>
        <item x="642"/>
        <item x="94"/>
        <item x="936"/>
        <item x="221"/>
        <item x="260"/>
        <item x="822"/>
        <item x="1127"/>
        <item x="36"/>
        <item x="521"/>
        <item x="1416"/>
        <item x="416"/>
        <item x="476"/>
        <item x="307"/>
        <item x="767"/>
        <item x="1236"/>
        <item x="666"/>
        <item x="121"/>
        <item x="1128"/>
        <item x="1241"/>
        <item x="990"/>
        <item x="1437"/>
        <item x="667"/>
        <item x="1260"/>
        <item x="608"/>
        <item x="904"/>
        <item x="862"/>
        <item x="360"/>
        <item x="939"/>
        <item x="258"/>
        <item x="905"/>
        <item x="1403"/>
        <item x="417"/>
        <item x="1356"/>
        <item x="284"/>
        <item x="160"/>
        <item x="229"/>
        <item x="633"/>
        <item x="609"/>
        <item x="1345"/>
        <item x="1129"/>
        <item x="18"/>
        <item x="27"/>
        <item x="1335"/>
        <item x="991"/>
        <item x="375"/>
        <item x="643"/>
        <item x="668"/>
        <item x="131"/>
        <item x="1031"/>
        <item x="1091"/>
        <item x="933"/>
        <item x="669"/>
        <item x="744"/>
        <item x="141"/>
        <item x="1130"/>
        <item x="361"/>
        <item x="644"/>
        <item x="477"/>
        <item x="745"/>
        <item x="259"/>
        <item x="1207"/>
        <item x="561"/>
        <item x="428"/>
        <item x="1300"/>
        <item x="1172"/>
        <item x="1314"/>
        <item x="524"/>
        <item x="866"/>
        <item x="308"/>
        <item x="1154"/>
        <item x="342"/>
        <item x="1369"/>
        <item x="130"/>
        <item x="346"/>
        <item x="550"/>
        <item x="1131"/>
        <item x="1078"/>
        <item x="5"/>
        <item x="1346"/>
        <item x="1419"/>
        <item x="373"/>
        <item x="147"/>
        <item x="1183"/>
        <item x="871"/>
        <item x="170"/>
        <item x="681"/>
        <item x="1080"/>
        <item x="1329"/>
        <item x="510"/>
        <item x="169"/>
        <item x="1273"/>
        <item x="2"/>
        <item x="727"/>
        <item x="343"/>
        <item x="682"/>
        <item x="1049"/>
        <item x="1321"/>
        <item x="138"/>
        <item x="1069"/>
        <item x="209"/>
        <item x="703"/>
        <item x="65"/>
        <item x="823"/>
        <item x="370"/>
        <item x="940"/>
        <item x="1208"/>
        <item x="685"/>
        <item x="8"/>
        <item x="1132"/>
        <item x="906"/>
        <item x="1227"/>
        <item x="967"/>
        <item x="948"/>
        <item x="960"/>
        <item x="657"/>
        <item x="889"/>
        <item x="1428"/>
        <item x="992"/>
        <item x="73"/>
        <item x="1164"/>
        <item x="1320"/>
        <item x="247"/>
        <item x="309"/>
        <item x="374"/>
        <item x="746"/>
        <item x="399"/>
        <item x="993"/>
        <item x="553"/>
        <item x="1348"/>
        <item x="571"/>
        <item x="1365"/>
        <item x="693"/>
        <item x="927"/>
        <item x="525"/>
        <item x="1133"/>
        <item x="251"/>
        <item x="969"/>
        <item x="691"/>
        <item x="1050"/>
        <item x="1134"/>
        <item x="994"/>
        <item x="1301"/>
        <item x="314"/>
        <item x="670"/>
        <item x="562"/>
        <item x="1082"/>
        <item x="747"/>
        <item x="320"/>
        <item x="354"/>
        <item x="59"/>
        <item x="610"/>
        <item x="19"/>
        <item x="26"/>
        <item x="305"/>
        <item x="777"/>
        <item x="287"/>
        <item x="35"/>
        <item x="116"/>
        <item x="233"/>
        <item x="516"/>
        <item x="273"/>
        <item x="1162"/>
        <item x="438"/>
        <item x="277"/>
        <item x="1367"/>
        <item x="957"/>
        <item x="671"/>
        <item x="478"/>
        <item x="531"/>
        <item x="717"/>
        <item x="508"/>
        <item x="718"/>
        <item x="339"/>
        <item x="530"/>
        <item x="504"/>
        <item x="949"/>
        <item x="1135"/>
        <item x="240"/>
        <item x="995"/>
        <item x="824"/>
        <item x="628"/>
        <item x="825"/>
        <item x="285"/>
        <item x="1209"/>
        <item x="583"/>
        <item x="996"/>
        <item x="539"/>
        <item x="268"/>
        <item x="826"/>
        <item x="1210"/>
        <item x="444"/>
        <item x="748"/>
        <item x="827"/>
        <item x="997"/>
        <item x="873"/>
        <item x="252"/>
        <item x="1302"/>
        <item x="87"/>
        <item x="998"/>
        <item x="457"/>
        <item x="362"/>
        <item x="1051"/>
        <item x="479"/>
        <item x="495"/>
        <item x="213"/>
        <item x="828"/>
        <item x="164"/>
        <item x="1336"/>
        <item x="1136"/>
        <item x="1137"/>
        <item x="645"/>
        <item x="517"/>
        <item x="792"/>
        <item x="506"/>
        <item x="351"/>
        <item x="672"/>
        <item x="1138"/>
        <item x="267"/>
        <item x="520"/>
        <item x="22"/>
        <item x="363"/>
        <item x="907"/>
        <item x="78"/>
        <item x="315"/>
        <item x="518"/>
        <item x="383"/>
        <item x="384"/>
        <item x="829"/>
        <item x="673"/>
        <item x="971"/>
        <item x="830"/>
        <item x="1350"/>
        <item x="950"/>
        <item x="1337"/>
        <item x="364"/>
        <item x="1169"/>
        <item x="1429"/>
        <item x="888"/>
        <item x="1396"/>
        <item x="418"/>
        <item x="1377"/>
        <item x="999"/>
        <item x="611"/>
        <item x="831"/>
        <item x="951"/>
        <item x="440"/>
        <item x="201"/>
        <item x="1000"/>
        <item x="480"/>
        <item x="832"/>
        <item x="432"/>
        <item x="174"/>
        <item x="436"/>
        <item x="908"/>
        <item x="584"/>
        <item x="1211"/>
        <item x="833"/>
        <item x="586"/>
        <item x="1262"/>
        <item x="1303"/>
        <item x="81"/>
        <item x="385"/>
        <item x="280"/>
        <item x="834"/>
        <item x="909"/>
        <item x="1079"/>
        <item x="278"/>
        <item x="637"/>
        <item x="1411"/>
        <item x="719"/>
        <item x="910"/>
        <item x="481"/>
        <item x="891"/>
        <item x="646"/>
        <item x="11"/>
        <item x="1001"/>
        <item x="636"/>
        <item x="1040"/>
        <item x="720"/>
        <item x="207"/>
        <item x="1338"/>
        <item x="690"/>
        <item x="911"/>
        <item x="912"/>
        <item x="931"/>
        <item x="482"/>
        <item x="145"/>
        <item x="483"/>
        <item x="334"/>
        <item x="1139"/>
        <item x="1002"/>
        <item x="464"/>
        <item x="500"/>
        <item x="835"/>
        <item x="1003"/>
        <item x="445"/>
        <item x="37"/>
        <item x="1212"/>
        <item x="1140"/>
        <item x="655"/>
        <item x="234"/>
        <item x="836"/>
        <item x="238"/>
        <item x="952"/>
        <item x="191"/>
        <item x="276"/>
        <item x="310"/>
        <item x="1004"/>
        <item x="226"/>
        <item x="1052"/>
        <item x="1141"/>
        <item x="1304"/>
        <item x="1305"/>
        <item x="540"/>
        <item x="1213"/>
        <item x="526"/>
        <item x="1261"/>
        <item x="778"/>
        <item x="692"/>
        <item x="365"/>
        <item x="953"/>
        <item x="1167"/>
        <item x="462"/>
        <item x="265"/>
        <item x="1271"/>
        <item x="612"/>
        <item x="344"/>
        <item x="884"/>
        <item x="386"/>
        <item x="74"/>
        <item x="321"/>
        <item x="1243"/>
        <item x="419"/>
        <item x="785"/>
        <item x="787"/>
        <item x="68"/>
        <item x="296"/>
        <item x="389"/>
        <item x="218"/>
        <item x="1306"/>
        <item x="15"/>
        <item x="304"/>
        <item x="1214"/>
        <item x="219"/>
        <item x="484"/>
        <item x="913"/>
        <item x="64"/>
        <item x="52"/>
        <item x="230"/>
        <item x="215"/>
        <item x="837"/>
        <item x="426"/>
        <item x="427"/>
        <item x="838"/>
        <item x="839"/>
        <item x="1053"/>
        <item x="914"/>
        <item x="40"/>
        <item x="1333"/>
        <item x="1181"/>
        <item x="1270"/>
        <item x="1142"/>
        <item x="749"/>
        <item x="325"/>
        <item x="1215"/>
        <item x="290"/>
        <item x="577"/>
        <item x="750"/>
        <item x="108"/>
        <item x="1005"/>
        <item x="248"/>
        <item x="299"/>
        <item x="1143"/>
        <item x="840"/>
        <item x="501"/>
        <item x="841"/>
        <item x="392"/>
        <item x="509"/>
        <item x="275"/>
        <item x="1216"/>
        <item x="286"/>
        <item x="465"/>
        <item x="115"/>
        <item x="541"/>
        <item x="175"/>
        <item x="842"/>
        <item x="118"/>
        <item x="674"/>
        <item x="968"/>
        <item x="261"/>
        <item x="613"/>
        <item x="1006"/>
        <item x="253"/>
        <item x="1054"/>
        <item x="446"/>
        <item x="350"/>
        <item x="1175"/>
        <item x="1315"/>
        <item x="1307"/>
        <item x="614"/>
        <item x="843"/>
        <item x="153"/>
        <item x="730"/>
        <item x="149"/>
        <item x="582"/>
        <item x="1371"/>
        <item x="1007"/>
        <item x="1156"/>
        <item x="675"/>
        <item x="405"/>
        <item x="615"/>
        <item x="880"/>
        <item x="1412"/>
        <item x="295"/>
        <item x="844"/>
        <item x="616"/>
        <item x="915"/>
        <item x="1055"/>
        <item x="420"/>
        <item x="564"/>
        <item x="870"/>
        <item x="69"/>
        <item x="1397"/>
        <item x="1254"/>
        <item x="1387"/>
        <item x="751"/>
        <item x="21"/>
        <item x="1244"/>
        <item x="647"/>
        <item x="1144"/>
        <item x="1034"/>
        <item x="185"/>
        <item x="435"/>
        <item x="136"/>
        <item x="1256"/>
        <item x="1250"/>
        <item x="1008"/>
        <item x="1065"/>
        <item x="845"/>
        <item x="572"/>
        <item x="721"/>
        <item x="188"/>
        <item x="874"/>
        <item x="272"/>
        <item x="111"/>
        <item x="404"/>
        <item x="271"/>
        <item x="581"/>
        <item x="1032"/>
        <item x="705"/>
        <item x="1410"/>
        <item x="452"/>
        <item x="1247"/>
        <item x="846"/>
        <item x="768"/>
        <item x="847"/>
        <item x="1354"/>
        <item x="1033"/>
        <item x="1087"/>
        <item x="210"/>
        <item x="12"/>
        <item x="523"/>
        <item x="371"/>
        <item x="167"/>
        <item x="617"/>
        <item x="1092"/>
        <item x="311"/>
        <item x="79"/>
        <item x="542"/>
        <item x="1353"/>
        <item x="875"/>
        <item x="1035"/>
        <item x="485"/>
        <item x="1339"/>
        <item x="1056"/>
        <item x="848"/>
        <item x="849"/>
        <item x="543"/>
        <item x="1223"/>
        <item x="486"/>
        <item x="492"/>
        <item x="752"/>
        <item x="1347"/>
        <item x="421"/>
        <item x="941"/>
        <item x="753"/>
        <item x="1009"/>
        <item x="701"/>
        <item x="676"/>
        <item x="916"/>
        <item x="1407"/>
        <item x="1251"/>
        <item x="868"/>
        <item x="1264"/>
        <item x="1168"/>
        <item x="1217"/>
        <item x="502"/>
        <item x="962"/>
        <item x="1218"/>
        <item x="917"/>
        <item x="340"/>
        <item x="447"/>
        <item x="469"/>
        <item x="1161"/>
        <item x="467"/>
        <item x="618"/>
        <item x="317"/>
        <item x="400"/>
        <item x="45"/>
        <item x="128"/>
        <item x="257"/>
        <item x="1010"/>
        <item x="387"/>
        <item x="544"/>
        <item x="1011"/>
        <item x="1349"/>
        <item x="619"/>
        <item x="254"/>
        <item x="781"/>
        <item x="231"/>
        <item x="654"/>
        <item x="401"/>
        <item x="918"/>
        <item x="1382"/>
        <item x="648"/>
        <item x="32"/>
        <item x="1057"/>
        <item x="1351"/>
        <item x="620"/>
        <item x="919"/>
        <item x="1058"/>
        <item x="554"/>
        <item x="850"/>
        <item x="1229"/>
        <item x="1378"/>
        <item x="1265"/>
        <item x="63"/>
        <item x="1233"/>
        <item x="851"/>
        <item x="1383"/>
        <item x="1344"/>
        <item x="852"/>
        <item x="869"/>
        <item x="1179"/>
        <item x="90"/>
        <item x="1248"/>
        <item x="788"/>
        <item x="920"/>
        <item x="732"/>
        <item x="1325"/>
        <item x="697"/>
        <item x="621"/>
        <item x="853"/>
        <item x="377"/>
        <item x="487"/>
        <item x="881"/>
        <item x="921"/>
        <item x="1012"/>
        <item x="1316"/>
        <item x="938"/>
        <item x="1357"/>
        <item x="1177"/>
        <item x="548"/>
        <item x="1388"/>
        <item x="722"/>
        <item x="1372"/>
        <item x="754"/>
        <item x="1327"/>
        <item x="318"/>
        <item x="1097"/>
        <item x="786"/>
        <item x="422"/>
        <item x="1390"/>
        <item x="1150"/>
        <item x="1081"/>
        <item x="922"/>
        <item x="158"/>
        <item x="890"/>
        <item x="1422"/>
        <item x="456"/>
        <item x="263"/>
        <item x="1070"/>
        <item x="923"/>
        <item x="393"/>
        <item x="924"/>
        <item x="925"/>
        <item x="761"/>
        <item x="755"/>
        <item x="779"/>
        <item x="33"/>
        <item x="1059"/>
        <item x="322"/>
        <item x="1401"/>
        <item x="1178"/>
        <item x="1024"/>
        <item x="496"/>
        <item x="961"/>
        <item x="1373"/>
        <item x="1324"/>
        <item x="190"/>
        <item x="886"/>
        <item x="1100"/>
        <item x="879"/>
        <item x="1185"/>
        <item x="555"/>
        <item x="688"/>
        <item x="1224"/>
        <item x="738"/>
        <item x="887"/>
        <item x="1182"/>
        <item x="1180"/>
        <item x="882"/>
        <item x="448"/>
        <item x="784"/>
        <item x="1020"/>
        <item x="677"/>
        <item x="1317"/>
        <item x="1219"/>
        <item x="423"/>
        <item x="956"/>
        <item x="756"/>
        <item x="772"/>
        <item x="1013"/>
        <item x="262"/>
        <item x="1151"/>
        <item x="762"/>
        <item x="1145"/>
        <item x="488"/>
        <item x="1360"/>
        <item x="954"/>
        <item x="527"/>
        <item x="1022"/>
        <item x="1263"/>
        <item x="966"/>
        <item x="790"/>
        <item x="1095"/>
        <item x="1014"/>
        <item x="769"/>
        <item x="1071"/>
        <item x="1166"/>
        <item x="211"/>
        <item x="686"/>
        <item x="545"/>
        <item x="678"/>
        <item x="1060"/>
        <item x="622"/>
        <item x="926"/>
        <item x="679"/>
        <item x="1393"/>
        <item x="1036"/>
        <item x="694"/>
        <item x="1061"/>
        <item x="92"/>
        <item x="1155"/>
        <item x="739"/>
        <item x="695"/>
        <item x="163"/>
        <item x="324"/>
        <item x="1269"/>
        <item x="757"/>
        <item x="1220"/>
        <item x="424"/>
        <item x="216"/>
        <item x="558"/>
        <item x="123"/>
        <item x="1146"/>
        <item x="1074"/>
        <item x="95"/>
        <item x="43"/>
        <item x="439"/>
        <item x="62"/>
        <item x="70"/>
        <item x="6"/>
        <item x="932"/>
        <item x="528"/>
        <item x="14"/>
        <item x="3"/>
        <item x="425"/>
        <item x="335"/>
        <item x="336"/>
        <item x="854"/>
        <item x="437"/>
        <item x="630"/>
        <item x="157"/>
        <item x="1147"/>
        <item x="696"/>
        <item x="1015"/>
        <item x="1352"/>
        <item x="38"/>
        <item x="855"/>
        <item x="632"/>
        <item x="1221"/>
        <item x="1340"/>
        <item x="1323"/>
        <item x="1062"/>
        <item x="782"/>
        <item x="856"/>
        <item x="449"/>
        <item x="1421"/>
        <item x="623"/>
        <item x="266"/>
        <item x="337"/>
        <item x="546"/>
        <item x="44"/>
        <item x="1376"/>
        <item x="505"/>
        <item x="186"/>
        <item x="529"/>
        <item x="1394"/>
        <item x="624"/>
        <item x="547"/>
        <item x="1326"/>
        <item x="1384"/>
        <item x="625"/>
        <item x="345"/>
        <item x="288"/>
        <item x="103"/>
        <item x="10"/>
        <item x="25"/>
        <item x="29"/>
        <item x="23"/>
        <item x="42"/>
        <item x="312"/>
        <item x="1158"/>
        <item x="1341"/>
        <item x="489"/>
        <item x="1016"/>
        <item x="580"/>
        <item x="490"/>
        <item x="1066"/>
        <item x="162"/>
        <item x="1308"/>
        <item x="857"/>
        <item x="1075"/>
        <item x="1277"/>
        <item x="963"/>
        <item x="723"/>
        <item x="964"/>
        <item x="1093"/>
        <item x="557"/>
        <item x="58"/>
        <item x="1408"/>
        <item x="338"/>
        <item x="491"/>
        <item x="1063"/>
        <item x="212"/>
        <item x="1230"/>
        <item x="352"/>
        <item x="1222"/>
        <item x="82"/>
        <item x="166"/>
        <item x="1414"/>
        <item x="1017"/>
        <item x="376"/>
        <item x="764"/>
        <item x="132"/>
        <item x="450"/>
        <item x="242"/>
        <item x="858"/>
        <item x="735"/>
        <item x="355"/>
        <item x="626"/>
        <item x="297"/>
        <item x="503"/>
        <item x="395"/>
        <item x="291"/>
        <item x="178"/>
        <item x="724"/>
        <item x="293"/>
        <item x="451"/>
        <item x="9"/>
        <item x="1086"/>
        <item x="965"/>
        <item x="99"/>
        <item x="1148"/>
        <item x="573"/>
        <item x="683"/>
        <item x="1245"/>
        <item x="1309"/>
        <item x="1149"/>
        <item x="208"/>
        <item x="955"/>
        <item x="878"/>
        <item x="1409"/>
        <item x="319"/>
        <item x="763"/>
        <item x="725"/>
        <item x="1153"/>
        <item x="726"/>
        <item x="366"/>
        <item x="1173"/>
        <item x="736"/>
        <item x="865"/>
        <item x="101"/>
        <item x="585"/>
        <item x="758"/>
        <item x="176"/>
        <item x="576"/>
        <item x="1310"/>
        <item x="519"/>
        <item x="187"/>
        <item x="859"/>
        <item x="86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3">
    <field x="0"/>
    <field x="1"/>
    <field x="3"/>
  </rowFields>
  <rowItems count="1188">
    <i>
      <x/>
    </i>
    <i r="1">
      <x/>
    </i>
    <i r="2">
      <x v="478"/>
    </i>
    <i r="2">
      <x v="437"/>
    </i>
    <i r="2">
      <x v="742"/>
    </i>
    <i r="2">
      <x v="1352"/>
    </i>
    <i r="2">
      <x v="301"/>
    </i>
    <i r="2">
      <x v="113"/>
    </i>
    <i r="2">
      <x v="1061"/>
    </i>
    <i r="2">
      <x v="909"/>
    </i>
    <i r="2">
      <x v="150"/>
    </i>
    <i r="2">
      <x v="597"/>
    </i>
    <i r="2">
      <x v="786"/>
    </i>
    <i r="2">
      <x v="369"/>
    </i>
    <i r="2">
      <x v="675"/>
    </i>
    <i r="2">
      <x v="1353"/>
    </i>
    <i r="2">
      <x v="854"/>
    </i>
    <i r="2">
      <x v="1354"/>
    </i>
    <i r="2">
      <x v="787"/>
    </i>
    <i r="2">
      <x v="419"/>
    </i>
    <i r="2">
      <x v="676"/>
    </i>
    <i r="2">
      <x v="34"/>
    </i>
    <i r="2">
      <x v="1160"/>
    </i>
    <i r="2">
      <x v="1224"/>
    </i>
    <i r="2">
      <x v="619"/>
    </i>
    <i r="2">
      <x v="1338"/>
    </i>
    <i r="2">
      <x v="1323"/>
    </i>
    <i r="2">
      <x v="992"/>
    </i>
    <i r="2">
      <x v="86"/>
    </i>
    <i r="2">
      <x v="1356"/>
    </i>
    <i r="2">
      <x v="529"/>
    </i>
    <i r="2">
      <x v="1303"/>
    </i>
    <i r="2">
      <x v="1143"/>
    </i>
    <i r="2">
      <x v="302"/>
    </i>
    <i r="2">
      <x v="784"/>
    </i>
    <i r="2">
      <x v="17"/>
    </i>
    <i r="2">
      <x v="565"/>
    </i>
    <i r="2">
      <x v="422"/>
    </i>
    <i r="2">
      <x v="290"/>
    </i>
    <i r="2">
      <x v="14"/>
    </i>
    <i r="2">
      <x v="982"/>
    </i>
    <i r="2">
      <x v="168"/>
    </i>
    <i r="2">
      <x v="103"/>
    </i>
    <i r="2">
      <x v="141"/>
    </i>
    <i r="2">
      <x v="527"/>
    </i>
    <i r="2">
      <x v="289"/>
    </i>
    <i r="2">
      <x v="116"/>
    </i>
    <i r="2">
      <x v="439"/>
    </i>
    <i r="2">
      <x v="1305"/>
    </i>
    <i r="2">
      <x v="1171"/>
    </i>
    <i r="2">
      <x v="981"/>
    </i>
    <i r="2">
      <x v="736"/>
    </i>
    <i r="2">
      <x v="148"/>
    </i>
    <i r="2">
      <x v="513"/>
    </i>
    <i r="2">
      <x v="964"/>
    </i>
    <i r="2">
      <x v="1306"/>
    </i>
    <i r="2">
      <x v="122"/>
    </i>
    <i r="2">
      <x v="371"/>
    </i>
    <i r="2">
      <x v="166"/>
    </i>
    <i r="2">
      <x v="44"/>
    </i>
    <i r="2">
      <x v="273"/>
    </i>
    <i r="2">
      <x v="857"/>
    </i>
    <i r="2">
      <x v="1102"/>
    </i>
    <i r="2">
      <x v="895"/>
    </i>
    <i r="2">
      <x v="1384"/>
    </i>
    <i r="2">
      <x v="303"/>
    </i>
    <i r="2">
      <x v="147"/>
    </i>
    <i r="2">
      <x v="140"/>
    </i>
    <i r="2">
      <x v="117"/>
    </i>
    <i r="2">
      <x v="401"/>
    </i>
    <i r="2">
      <x v="379"/>
    </i>
    <i r="2">
      <x v="832"/>
    </i>
    <i r="2">
      <x v="109"/>
    </i>
    <i r="2">
      <x v="118"/>
    </i>
    <i r="2">
      <x v="549"/>
    </i>
    <i r="2">
      <x v="1179"/>
    </i>
    <i r="2">
      <x v="542"/>
    </i>
    <i r="2">
      <x v="1287"/>
    </i>
    <i r="2">
      <x v="1302"/>
    </i>
    <i r="2">
      <x v="108"/>
    </i>
    <i r="2">
      <x v="395"/>
    </i>
    <i r="2">
      <x v="1408"/>
    </i>
    <i r="2">
      <x v="247"/>
    </i>
    <i r="2">
      <x v="198"/>
    </i>
    <i r="2">
      <x v="1428"/>
    </i>
    <i r="2">
      <x v="524"/>
    </i>
    <i r="2">
      <x v="390"/>
    </i>
    <i r="2">
      <x v="1351"/>
    </i>
    <i r="2">
      <x v="651"/>
    </i>
    <i r="2">
      <x v="570"/>
    </i>
    <i r="2">
      <x v="197"/>
    </i>
    <i r="2">
      <x v="1003"/>
    </i>
    <i r="2">
      <x v="259"/>
    </i>
    <i r="2">
      <x v="1079"/>
    </i>
    <i r="2">
      <x v="724"/>
    </i>
    <i r="2">
      <x v="528"/>
    </i>
    <i r="2">
      <x v="391"/>
    </i>
    <i r="2">
      <x v="386"/>
    </i>
    <i r="2">
      <x v="1017"/>
    </i>
    <i r="2">
      <x v="526"/>
    </i>
    <i r="2">
      <x v="1021"/>
    </i>
    <i r="2">
      <x v="139"/>
    </i>
    <i r="2">
      <x v="389"/>
    </i>
    <i r="2">
      <x v="362"/>
    </i>
    <i r="2">
      <x v="1299"/>
    </i>
    <i r="2">
      <x v="129"/>
    </i>
    <i r="2">
      <x v="396"/>
    </i>
    <i r="2">
      <x v="397"/>
    </i>
    <i r="2">
      <x v="1144"/>
    </i>
    <i r="2">
      <x v="707"/>
    </i>
    <i r="2">
      <x v="682"/>
    </i>
    <i r="2">
      <x v="1390"/>
    </i>
    <i r="2">
      <x v="393"/>
    </i>
    <i r="2">
      <x v="669"/>
    </i>
    <i r="2">
      <x v="381"/>
    </i>
    <i r="2">
      <x v="620"/>
    </i>
    <i r="2">
      <x v="1068"/>
    </i>
    <i r="2">
      <x v="372"/>
    </i>
    <i r="2">
      <x v="688"/>
    </i>
    <i r="2">
      <x v="23"/>
    </i>
    <i r="2">
      <x v="101"/>
    </i>
    <i r="2">
      <x v="388"/>
    </i>
    <i r="2">
      <x v="392"/>
    </i>
    <i r="2">
      <x v="1318"/>
    </i>
    <i r="2">
      <x v="921"/>
    </i>
    <i r="2">
      <x v="516"/>
    </i>
    <i r="2">
      <x v="716"/>
    </i>
    <i r="2">
      <x v="1038"/>
    </i>
    <i r="2">
      <x v="292"/>
    </i>
    <i r="2">
      <x v="138"/>
    </i>
    <i r="2">
      <x v="370"/>
    </i>
    <i r="2">
      <x v="255"/>
    </i>
    <i r="2">
      <x v="939"/>
    </i>
    <i r="2">
      <x v="507"/>
    </i>
    <i r="2">
      <x v="517"/>
    </i>
    <i r="2">
      <x v="1036"/>
    </i>
    <i r="2">
      <x v="394"/>
    </i>
    <i r="2">
      <x v="115"/>
    </i>
    <i r="2">
      <x v="36"/>
    </i>
    <i r="2">
      <x v="1365"/>
    </i>
    <i r="2">
      <x v="1291"/>
    </i>
    <i r="2">
      <x v="841"/>
    </i>
    <i r="2">
      <x v="1385"/>
    </i>
    <i r="2">
      <x v="1098"/>
    </i>
    <i r="2">
      <x v="576"/>
    </i>
    <i r="2">
      <x v="719"/>
    </i>
    <i r="2">
      <x v="614"/>
    </i>
    <i r="2">
      <x v="1431"/>
    </i>
    <i r="2">
      <x v="1019"/>
    </i>
    <i r="2">
      <x v="886"/>
    </i>
    <i r="2">
      <x v="120"/>
    </i>
    <i r="2">
      <x v="286"/>
    </i>
    <i r="2">
      <x v="126"/>
    </i>
    <i r="2">
      <x v="1401"/>
    </i>
    <i r="2">
      <x v="601"/>
    </i>
    <i r="2">
      <x v="91"/>
    </i>
    <i r="2">
      <x v="958"/>
    </i>
    <i r="2">
      <x v="151"/>
    </i>
    <i r="2">
      <x v="812"/>
    </i>
    <i r="2">
      <x v="1094"/>
    </i>
    <i r="2">
      <x v="1013"/>
    </i>
    <i r="2">
      <x v="180"/>
    </i>
    <i r="2">
      <x v="1435"/>
    </i>
    <i r="2">
      <x v="1066"/>
    </i>
    <i r="2">
      <x v="1341"/>
    </i>
    <i r="2">
      <x v="491"/>
    </i>
    <i r="2">
      <x v="176"/>
    </i>
    <i r="2">
      <x v="533"/>
    </i>
    <i r="2">
      <x v="839"/>
    </i>
    <i r="2">
      <x v="617"/>
    </i>
    <i r="2">
      <x v="223"/>
    </i>
    <i r="2">
      <x v="443"/>
    </i>
    <i r="2">
      <x v="192"/>
    </i>
    <i r="2">
      <x v="295"/>
    </i>
    <i r="2">
      <x v="266"/>
    </i>
    <i r="2">
      <x v="112"/>
    </i>
    <i r="2">
      <x v="881"/>
    </i>
    <i r="2">
      <x v="440"/>
    </i>
    <i r="2">
      <x v="104"/>
    </i>
    <i r="2">
      <x v="914"/>
    </i>
    <i r="2">
      <x v="409"/>
    </i>
    <i r="2">
      <x v="447"/>
    </i>
    <i r="2">
      <x v="124"/>
    </i>
    <i r="2">
      <x v="670"/>
    </i>
    <i r="2">
      <x v="1415"/>
    </i>
    <i r="2">
      <x v="734"/>
    </i>
    <i r="2">
      <x v="1275"/>
    </i>
    <i r="2">
      <x v="1380"/>
    </i>
    <i r="2">
      <x v="935"/>
    </i>
    <i r="2">
      <x v="1397"/>
    </i>
    <i r="2">
      <x v="177"/>
    </i>
    <i r="2">
      <x v="984"/>
    </i>
    <i r="2">
      <x v="1297"/>
    </i>
    <i r="2">
      <x v="278"/>
    </i>
    <i r="2">
      <x v="978"/>
    </i>
    <i r="2">
      <x v="509"/>
    </i>
    <i r="2">
      <x v="852"/>
    </i>
    <i r="2">
      <x v="638"/>
    </i>
    <i r="2">
      <x v="404"/>
    </i>
    <i r="2">
      <x v="258"/>
    </i>
    <i r="2">
      <x v="188"/>
    </i>
    <i r="2">
      <x v="341"/>
    </i>
    <i r="2">
      <x v="943"/>
    </i>
    <i r="2">
      <x v="1154"/>
    </i>
    <i r="2">
      <x v="983"/>
    </i>
    <i r="2">
      <x v="111"/>
    </i>
    <i r="2">
      <x v="299"/>
    </i>
    <i r="2">
      <x v="1419"/>
    </i>
    <i r="2">
      <x v="356"/>
    </i>
    <i r="2">
      <x v="442"/>
    </i>
    <i r="2">
      <x v="937"/>
    </i>
    <i r="2">
      <x v="462"/>
    </i>
    <i r="2">
      <x v="334"/>
    </i>
    <i r="2">
      <x v="897"/>
    </i>
    <i r="2">
      <x v="623"/>
    </i>
    <i r="2">
      <x v="1392"/>
    </i>
    <i r="2">
      <x v="18"/>
    </i>
    <i r="2">
      <x v="216"/>
    </i>
    <i r="2">
      <x v="965"/>
    </i>
    <i r="2">
      <x v="284"/>
    </i>
    <i r="2">
      <x v="463"/>
    </i>
    <i r="2">
      <x v="477"/>
    </i>
    <i r="2">
      <x v="756"/>
    </i>
    <i r="2">
      <x v="1005"/>
    </i>
    <i r="2">
      <x v="152"/>
    </i>
    <i r="2">
      <x v="169"/>
    </i>
    <i r="2">
      <x v="1152"/>
    </i>
    <i r="2">
      <x v="1027"/>
    </i>
    <i r="2">
      <x v="830"/>
    </i>
    <i r="2">
      <x v="770"/>
    </i>
    <i r="2">
      <x v="869"/>
    </i>
    <i r="2">
      <x v="1145"/>
    </i>
    <i r="2">
      <x v="663"/>
    </i>
    <i r="2">
      <x v="694"/>
    </i>
    <i r="2">
      <x v="639"/>
    </i>
    <i r="2">
      <x v="1024"/>
    </i>
    <i r="2">
      <x v="1215"/>
    </i>
    <i r="2">
      <x v="332"/>
    </i>
    <i r="2">
      <x v="1335"/>
    </i>
    <i r="2">
      <x v="822"/>
    </i>
    <i r="2">
      <x v="626"/>
    </i>
    <i r="2">
      <x v="12"/>
    </i>
    <i r="2">
      <x v="1078"/>
    </i>
    <i r="2">
      <x v="795"/>
    </i>
    <i r="2">
      <x v="21"/>
    </i>
    <i r="2">
      <x v="940"/>
    </i>
    <i r="2">
      <x v="798"/>
    </i>
    <i r="2">
      <x v="901"/>
    </i>
    <i r="2">
      <x v="149"/>
    </i>
    <i r="2">
      <x v="159"/>
    </i>
    <i r="2">
      <x v="817"/>
    </i>
    <i r="2">
      <x v="1015"/>
    </i>
    <i r="2">
      <x v="668"/>
    </i>
    <i r="2">
      <x v="157"/>
    </i>
    <i r="2">
      <x v="125"/>
    </i>
    <i r="2">
      <x v="1350"/>
    </i>
    <i r="2">
      <x v="306"/>
    </i>
    <i r="2">
      <x v="1000"/>
    </i>
    <i r="2">
      <x v="1400"/>
    </i>
    <i r="2">
      <x v="424"/>
    </i>
    <i r="2">
      <x v="1403"/>
    </i>
    <i r="2">
      <x v="1048"/>
    </i>
    <i r="2">
      <x v="46"/>
    </i>
    <i r="2">
      <x v="366"/>
    </i>
    <i r="2">
      <x v="1006"/>
    </i>
    <i r="2">
      <x v="405"/>
    </i>
    <i r="2">
      <x v="213"/>
    </i>
    <i r="2">
      <x v="1142"/>
    </i>
    <i r="2">
      <x v="788"/>
    </i>
    <i r="2">
      <x v="1101"/>
    </i>
    <i r="2">
      <x v="1357"/>
    </i>
    <i r="2">
      <x v="703"/>
    </i>
    <i r="2">
      <x v="757"/>
    </i>
    <i r="2">
      <x v="941"/>
    </i>
    <i r="2">
      <x v="647"/>
    </i>
    <i r="2">
      <x v="121"/>
    </i>
    <i r="2">
      <x v="560"/>
    </i>
    <i r="2">
      <x v="777"/>
    </i>
    <i r="2">
      <x v="858"/>
    </i>
    <i r="2">
      <x v="40"/>
    </i>
    <i r="2">
      <x v="1141"/>
    </i>
    <i r="2">
      <x v="1203"/>
    </i>
    <i r="2">
      <x v="782"/>
    </i>
    <i r="2">
      <x v="413"/>
    </i>
    <i r="2">
      <x v="715"/>
    </i>
    <i r="2">
      <x v="279"/>
    </i>
    <i r="2">
      <x v="1313"/>
    </i>
    <i r="2">
      <x v="1292"/>
    </i>
    <i r="2">
      <x v="998"/>
    </i>
    <i r="2">
      <x v="1314"/>
    </i>
    <i r="2">
      <x v="1336"/>
    </i>
    <i r="2">
      <x v="923"/>
    </i>
    <i r="2">
      <x v="608"/>
    </i>
    <i r="2">
      <x v="367"/>
    </i>
    <i r="2">
      <x v="490"/>
    </i>
    <i r="2">
      <x v="340"/>
    </i>
    <i r="2">
      <x v="208"/>
    </i>
    <i r="2">
      <x v="161"/>
    </i>
    <i r="2">
      <x v="162"/>
    </i>
    <i r="2">
      <x v="185"/>
    </i>
    <i r="2">
      <x v="1377"/>
    </i>
    <i r="2">
      <x v="807"/>
    </i>
    <i r="2">
      <x v="1135"/>
    </i>
    <i r="2">
      <x v="957"/>
    </i>
    <i r="2">
      <x v="1349"/>
    </i>
    <i r="2">
      <x v="705"/>
    </i>
    <i r="2">
      <x v="728"/>
    </i>
    <i r="2">
      <x v="961"/>
    </i>
    <i r="2">
      <x v="143"/>
    </i>
    <i r="2">
      <x v="708"/>
    </i>
    <i r="2">
      <x v="205"/>
    </i>
    <i r="2">
      <x v="41"/>
    </i>
    <i r="2">
      <x v="1030"/>
    </i>
    <i r="2">
      <x v="464"/>
    </i>
    <i r="2">
      <x v="1382"/>
    </i>
    <i r="2">
      <x v="849"/>
    </i>
    <i r="2">
      <x v="496"/>
    </i>
    <i r="2">
      <x v="783"/>
    </i>
    <i r="2">
      <x v="1395"/>
    </i>
    <i r="2">
      <x v="45"/>
    </i>
    <i r="2">
      <x v="1424"/>
    </i>
    <i r="2">
      <x v="954"/>
    </i>
    <i r="2">
      <x v="835"/>
    </i>
    <i r="2">
      <x v="855"/>
    </i>
    <i r="2">
      <x v="690"/>
    </i>
    <i r="2">
      <x v="661"/>
    </i>
    <i r="2">
      <x v="114"/>
    </i>
    <i r="2">
      <x v="293"/>
    </i>
    <i r="2">
      <x v="52"/>
    </i>
    <i r="2">
      <x v="65"/>
    </i>
    <i r="2">
      <x v="1080"/>
    </i>
    <i r="2">
      <x v="1097"/>
    </i>
    <i r="2">
      <x v="738"/>
    </i>
    <i r="2">
      <x v="200"/>
    </i>
    <i r="2">
      <x v="758"/>
    </i>
    <i r="2">
      <x v="679"/>
    </i>
    <i r="2">
      <x v="1388"/>
    </i>
    <i r="2">
      <x v="1188"/>
    </i>
    <i r="2">
      <x v="537"/>
    </i>
    <i r="2">
      <x v="1147"/>
    </i>
    <i r="2">
      <x v="896"/>
    </i>
    <i r="2">
      <x v="860"/>
    </i>
    <i r="2">
      <x v="861"/>
    </i>
    <i r="2">
      <x v="963"/>
    </i>
    <i r="2">
      <x v="254"/>
    </i>
    <i r="2">
      <x v="37"/>
    </i>
    <i r="2">
      <x v="285"/>
    </i>
    <i r="2">
      <x v="66"/>
    </i>
    <i r="2">
      <x v="1011"/>
    </i>
    <i r="2">
      <x v="167"/>
    </i>
    <i r="2">
      <x v="1218"/>
    </i>
    <i r="2">
      <x v="1399"/>
    </i>
    <i r="2">
      <x v="260"/>
    </i>
    <i r="2">
      <x v="212"/>
    </i>
    <i r="2">
      <x v="510"/>
    </i>
    <i r="2">
      <x v="1156"/>
    </i>
    <i r="2">
      <x v="760"/>
    </i>
    <i r="2">
      <x v="456"/>
    </i>
    <i r="2">
      <x v="78"/>
    </i>
    <i r="2">
      <x v="1253"/>
    </i>
    <i r="2">
      <x v="1053"/>
    </i>
    <i r="2">
      <x v="1296"/>
    </i>
    <i r="2">
      <x v="1312"/>
    </i>
    <i r="2">
      <x v="1118"/>
    </i>
    <i r="2">
      <x v="1206"/>
    </i>
    <i r="2">
      <x v="967"/>
    </i>
    <i r="2">
      <x v="874"/>
    </i>
    <i r="2">
      <x v="403"/>
    </i>
    <i r="2">
      <x v="645"/>
    </i>
    <i r="2">
      <x v="451"/>
    </i>
    <i r="2">
      <x v="604"/>
    </i>
    <i r="2">
      <x v="489"/>
    </i>
    <i r="2">
      <x v="666"/>
    </i>
    <i r="2">
      <x v="399"/>
    </i>
    <i r="2">
      <x v="16"/>
    </i>
    <i r="2">
      <x v="201"/>
    </i>
    <i r="2">
      <x v="210"/>
    </i>
    <i r="2">
      <x v="128"/>
    </i>
    <i r="2">
      <x v="214"/>
    </i>
    <i r="2">
      <x v="697"/>
    </i>
    <i r="2">
      <x v="430"/>
    </i>
    <i r="2">
      <x v="885"/>
    </i>
    <i r="2">
      <x v="1298"/>
    </i>
    <i r="2">
      <x v="540"/>
    </i>
    <i r="2">
      <x v="887"/>
    </i>
    <i r="2">
      <x v="1316"/>
    </i>
    <i r="2">
      <x v="797"/>
    </i>
    <i r="2">
      <x v="77"/>
    </i>
    <i r="2">
      <x v="880"/>
    </i>
    <i r="2">
      <x v="1391"/>
    </i>
    <i r="2">
      <x v="1404"/>
    </i>
    <i r="2">
      <x v="1332"/>
    </i>
    <i r="2">
      <x v="1247"/>
    </i>
    <i r="2">
      <x v="1136"/>
    </i>
    <i r="2">
      <x v="1029"/>
    </i>
    <i r="2">
      <x v="825"/>
    </i>
    <i r="2">
      <x v="930"/>
    </i>
    <i r="2">
      <x v="349"/>
    </i>
    <i r="2">
      <x v="229"/>
    </i>
    <i r="2">
      <x v="19"/>
    </i>
    <i r="2">
      <x v="232"/>
    </i>
    <i r="2">
      <x v="1214"/>
    </i>
    <i r="2">
      <x v="331"/>
    </i>
    <i r="2">
      <x v="541"/>
    </i>
    <i r="2">
      <x v="834"/>
    </i>
    <i r="2">
      <x v="434"/>
    </i>
    <i r="2">
      <x v="953"/>
    </i>
    <i r="2">
      <x v="482"/>
    </i>
    <i r="2">
      <x v="354"/>
    </i>
    <i r="2">
      <x v="441"/>
    </i>
    <i r="2">
      <x v="96"/>
    </i>
    <i r="2">
      <x v="1016"/>
    </i>
    <i r="2">
      <x v="926"/>
    </i>
    <i r="2">
      <x v="625"/>
    </i>
    <i r="2">
      <x v="287"/>
    </i>
    <i r="2">
      <x v="522"/>
    </i>
    <i r="2">
      <x v="1137"/>
    </i>
    <i r="2">
      <x v="568"/>
    </i>
    <i r="2">
      <x v="499"/>
    </i>
    <i r="2">
      <x v="1432"/>
    </i>
    <i r="2">
      <x v="1107"/>
    </i>
    <i r="2">
      <x v="1360"/>
    </i>
    <i r="2">
      <x v="1378"/>
    </i>
    <i r="2">
      <x v="1189"/>
    </i>
    <i r="2">
      <x v="1114"/>
    </i>
    <i r="2">
      <x v="1363"/>
    </i>
    <i r="2">
      <x v="1262"/>
    </i>
    <i r="2">
      <x v="837"/>
    </i>
    <i r="2">
      <x v="922"/>
    </i>
    <i r="2">
      <x v="802"/>
    </i>
    <i r="2">
      <x v="692"/>
    </i>
    <i r="2">
      <x v="979"/>
    </i>
    <i r="2">
      <x v="883"/>
    </i>
    <i r="2">
      <x v="906"/>
    </i>
    <i r="2">
      <x v="920"/>
    </i>
    <i r="2">
      <x v="646"/>
    </i>
    <i r="2">
      <x v="450"/>
    </i>
    <i r="2">
      <x v="189"/>
    </i>
    <i r="2">
      <x v="135"/>
    </i>
    <i r="2">
      <x v="8"/>
    </i>
    <i r="2">
      <x v="400"/>
    </i>
    <i r="2">
      <x v="1398"/>
    </i>
    <i r="2">
      <x v="1131"/>
    </i>
    <i r="2">
      <x v="927"/>
    </i>
    <i r="2">
      <x v="1009"/>
    </i>
    <i r="2">
      <x v="483"/>
    </i>
    <i r="2">
      <x v="622"/>
    </i>
    <i r="2">
      <x v="1"/>
    </i>
    <i r="2">
      <x v="853"/>
    </i>
    <i r="2">
      <x v="848"/>
    </i>
    <i r="2">
      <x v="95"/>
    </i>
    <i r="2">
      <x v="805"/>
    </i>
    <i r="2">
      <x v="1012"/>
    </i>
    <i r="2">
      <x v="1434"/>
    </i>
    <i r="2">
      <x v="846"/>
    </i>
    <i r="2">
      <x v="794"/>
    </i>
    <i r="2">
      <x v="859"/>
    </i>
    <i r="2">
      <x v="618"/>
    </i>
    <i r="2">
      <x v="609"/>
    </i>
    <i r="2">
      <x v="566"/>
    </i>
    <i r="2">
      <x v="525"/>
    </i>
    <i r="2">
      <x v="131"/>
    </i>
    <i r="2">
      <x v="701"/>
    </i>
    <i r="2">
      <x v="643"/>
    </i>
    <i r="2">
      <x v="239"/>
    </i>
    <i r="2">
      <x v="1096"/>
    </i>
    <i r="2">
      <x v="1265"/>
    </i>
    <i r="2">
      <x v="1309"/>
    </i>
    <i r="2">
      <x v="1342"/>
    </i>
    <i r="2">
      <x v="803"/>
    </i>
    <i r="2">
      <x v="1148"/>
    </i>
    <i r="2">
      <x v="1103"/>
    </i>
    <i r="2">
      <x v="1277"/>
    </i>
    <i r="2">
      <x v="1112"/>
    </i>
    <i r="2">
      <x v="1345"/>
    </i>
    <i r="2">
      <x v="1337"/>
    </i>
    <i r="2">
      <x v="948"/>
    </i>
    <i r="2">
      <x v="1018"/>
    </i>
    <i r="2">
      <x v="821"/>
    </i>
    <i r="2">
      <x v="502"/>
    </i>
    <i r="2">
      <x v="564"/>
    </i>
    <i r="2">
      <x v="493"/>
    </i>
    <i r="2">
      <x v="383"/>
    </i>
    <i r="2">
      <x v="11"/>
    </i>
    <i r="2">
      <x v="27"/>
    </i>
    <i r="2">
      <x v="806"/>
    </i>
    <i r="2">
      <x v="709"/>
    </i>
    <i r="2">
      <x v="267"/>
    </i>
    <i r="2">
      <x v="762"/>
    </i>
    <i r="2">
      <x v="1166"/>
    </i>
    <i r="2">
      <x v="739"/>
    </i>
    <i r="2">
      <x v="1374"/>
    </i>
    <i r="2">
      <x v="359"/>
    </i>
    <i r="2">
      <x v="696"/>
    </i>
    <i r="2">
      <x v="271"/>
    </i>
    <i r="2">
      <x v="1054"/>
    </i>
    <i r="2">
      <x v="25"/>
    </i>
    <i r="2">
      <x v="1410"/>
    </i>
    <i r="2">
      <x v="1074"/>
    </i>
    <i r="2">
      <x v="764"/>
    </i>
    <i r="2">
      <x v="472"/>
    </i>
    <i r="2">
      <x v="460"/>
    </i>
    <i r="2">
      <x v="241"/>
    </i>
    <i r="2">
      <x v="281"/>
    </i>
    <i r="2">
      <x v="106"/>
    </i>
    <i r="2">
      <x v="220"/>
    </i>
    <i r="2">
      <x v="1063"/>
    </i>
    <i r="2">
      <x v="1001"/>
    </i>
    <i r="2">
      <x v="119"/>
    </i>
    <i r="2">
      <x v="329"/>
    </i>
    <i r="2">
      <x v="1362"/>
    </i>
    <i r="2">
      <x v="1082"/>
    </i>
    <i r="2">
      <x v="1039"/>
    </i>
    <i r="2">
      <x v="819"/>
    </i>
    <i r="2">
      <x v="1429"/>
    </i>
    <i r="2">
      <x v="889"/>
    </i>
    <i r="2">
      <x v="892"/>
    </i>
    <i r="2">
      <x v="1186"/>
    </i>
    <i r="2">
      <x v="1280"/>
    </i>
    <i r="2">
      <x v="1344"/>
    </i>
    <i r="2">
      <x v="1140"/>
    </i>
    <i r="2">
      <x v="1348"/>
    </i>
    <i r="2">
      <x v="1396"/>
    </i>
    <i r="2">
      <x v="1151"/>
    </i>
    <i r="2">
      <x v="1099"/>
    </i>
    <i r="2">
      <x v="1334"/>
    </i>
    <i r="2">
      <x v="1163"/>
    </i>
    <i r="2">
      <x v="1050"/>
    </i>
    <i r="2">
      <x v="1045"/>
    </i>
    <i r="2">
      <x v="785"/>
    </i>
    <i r="2">
      <x v="1034"/>
    </i>
    <i r="2">
      <x v="877"/>
    </i>
    <i r="2">
      <x v="1025"/>
    </i>
    <i r="2">
      <x v="960"/>
    </i>
    <i r="2">
      <x v="658"/>
    </i>
    <i r="2">
      <x v="573"/>
    </i>
    <i r="2">
      <x v="471"/>
    </i>
    <i r="2">
      <x v="470"/>
    </i>
    <i r="2">
      <x v="330"/>
    </i>
    <i r="2">
      <x v="353"/>
    </i>
    <i r="2">
      <x v="452"/>
    </i>
    <i r="2">
      <x v="453"/>
    </i>
    <i r="2">
      <x v="672"/>
    </i>
    <i r="2">
      <x v="581"/>
    </i>
    <i r="2">
      <x v="501"/>
    </i>
    <i r="2">
      <x v="163"/>
    </i>
    <i r="2">
      <x v="20"/>
    </i>
    <i r="2">
      <x v="272"/>
    </i>
    <i r="2">
      <x v="193"/>
    </i>
    <i r="2">
      <x v="277"/>
    </i>
    <i r="2">
      <x v="291"/>
    </i>
    <i r="2">
      <x v="73"/>
    </i>
    <i r="2">
      <x v="224"/>
    </i>
    <i r="2">
      <x v="243"/>
    </i>
    <i r="2">
      <x v="190"/>
    </i>
    <i r="2">
      <x v="80"/>
    </i>
    <i r="2">
      <x v="1317"/>
    </i>
    <i r="2">
      <x v="55"/>
    </i>
    <i r="2">
      <x v="1325"/>
    </i>
    <i r="2">
      <x v="671"/>
    </i>
    <i r="2">
      <x v="911"/>
    </i>
    <i r="2">
      <x v="375"/>
    </i>
    <i r="2">
      <x v="203"/>
    </i>
    <i r="2">
      <x v="1278"/>
    </i>
    <i r="2">
      <x v="1159"/>
    </i>
    <i r="2">
      <x v="691"/>
    </i>
    <i r="2">
      <x v="908"/>
    </i>
    <i r="2">
      <x v="845"/>
    </i>
    <i r="2">
      <x v="680"/>
    </i>
    <i r="2">
      <x v="473"/>
    </i>
    <i r="2">
      <x v="635"/>
    </i>
    <i r="2">
      <x v="274"/>
    </i>
    <i r="2">
      <x v="245"/>
    </i>
    <i r="2">
      <x v="184"/>
    </i>
    <i r="2">
      <x v="250"/>
    </i>
    <i r="2">
      <x v="741"/>
    </i>
    <i r="2">
      <x v="54"/>
    </i>
    <i r="2">
      <x v="934"/>
    </i>
    <i r="2">
      <x v="1037"/>
    </i>
    <i r="2">
      <x v="433"/>
    </i>
    <i r="2">
      <x v="749"/>
    </i>
    <i r="2">
      <x v="1250"/>
    </i>
    <i r="2">
      <x v="1282"/>
    </i>
    <i r="2">
      <x v="1123"/>
    </i>
    <i r="2">
      <x v="850"/>
    </i>
    <i r="2">
      <x v="1043"/>
    </i>
    <i r="2">
      <x v="1022"/>
    </i>
    <i r="2">
      <x v="778"/>
    </i>
    <i r="2">
      <x v="801"/>
    </i>
    <i r="2">
      <x v="863"/>
    </i>
    <i r="2">
      <x v="650"/>
    </i>
    <i r="2">
      <x v="656"/>
    </i>
    <i r="2">
      <x v="681"/>
    </i>
    <i r="2">
      <x v="345"/>
    </i>
    <i r="2">
      <x v="686"/>
    </i>
    <i r="2">
      <x v="575"/>
    </i>
    <i r="2">
      <x v="283"/>
    </i>
    <i r="2">
      <x v="92"/>
    </i>
    <i r="2">
      <x v="206"/>
    </i>
    <i r="2">
      <x v="102"/>
    </i>
    <i r="2">
      <x v="312"/>
    </i>
    <i r="2">
      <x v="22"/>
    </i>
    <i r="2">
      <x v="1320"/>
    </i>
    <i r="2">
      <x v="454"/>
    </i>
    <i r="2">
      <x v="455"/>
    </i>
    <i r="2">
      <x v="1276"/>
    </i>
    <i r="2">
      <x v="536"/>
    </i>
    <i r="2">
      <x v="475"/>
    </i>
    <i r="2">
      <x v="916"/>
    </i>
    <i r="2">
      <x v="772"/>
    </i>
    <i r="2">
      <x v="1285"/>
    </i>
    <i r="2">
      <x v="1290"/>
    </i>
    <i r="2">
      <x v="766"/>
    </i>
    <i r="2">
      <x v="1122"/>
    </i>
    <i r="2">
      <x v="425"/>
    </i>
    <i r="2">
      <x v="62"/>
    </i>
    <i r="2">
      <x v="53"/>
    </i>
    <i r="2">
      <x v="69"/>
    </i>
    <i r="2">
      <x v="319"/>
    </i>
    <i r="2">
      <x v="1084"/>
    </i>
    <i r="2">
      <x v="57"/>
    </i>
    <i r="2">
      <x v="264"/>
    </i>
    <i r="2">
      <x v="1421"/>
    </i>
    <i r="2">
      <x v="1402"/>
    </i>
    <i r="2">
      <x v="1423"/>
    </i>
    <i r="2">
      <x v="1075"/>
    </i>
    <i r="2">
      <x v="1199"/>
    </i>
    <i r="2">
      <x v="1371"/>
    </i>
    <i r="2">
      <x v="913"/>
    </i>
    <i r="2">
      <x v="904"/>
    </i>
    <i r="2">
      <x v="804"/>
    </i>
    <i r="2">
      <x v="498"/>
    </i>
    <i r="2">
      <x v="572"/>
    </i>
    <i r="2">
      <x v="423"/>
    </i>
    <i r="2">
      <x v="346"/>
    </i>
    <i r="2">
      <x v="580"/>
    </i>
    <i r="2">
      <x v="100"/>
    </i>
    <i r="2">
      <x v="227"/>
    </i>
    <i r="2">
      <x v="105"/>
    </i>
    <i r="2">
      <x v="1183"/>
    </i>
    <i r="2">
      <x v="207"/>
    </i>
    <i r="2">
      <x v="1426"/>
    </i>
    <i r="2">
      <x v="1394"/>
    </i>
    <i r="2">
      <x v="523"/>
    </i>
    <i r="2">
      <x v="142"/>
    </i>
    <i r="2">
      <x v="432"/>
    </i>
    <i r="2">
      <x v="1289"/>
    </i>
    <i r="2">
      <x v="446"/>
    </i>
    <i r="2">
      <x v="1201"/>
    </i>
    <i r="2">
      <x v="1060"/>
    </i>
    <i r="2">
      <x v="1255"/>
    </i>
    <i r="2">
      <x v="1430"/>
    </i>
    <i r="2">
      <x v="1120"/>
    </i>
    <i r="2">
      <x v="1222"/>
    </i>
    <i r="2">
      <x v="1116"/>
    </i>
    <i r="2">
      <x v="1294"/>
    </i>
    <i r="2">
      <x v="693"/>
    </i>
    <i r="2">
      <x v="1002"/>
    </i>
    <i r="2">
      <x v="826"/>
    </i>
    <i r="2">
      <x v="997"/>
    </i>
    <i r="2">
      <x v="781"/>
    </i>
    <i r="2">
      <x v="759"/>
    </i>
    <i r="2">
      <x v="687"/>
    </i>
    <i r="2">
      <x v="598"/>
    </i>
    <i r="2">
      <x v="294"/>
    </i>
    <i r="2">
      <x v="296"/>
    </i>
    <i r="2">
      <x v="30"/>
    </i>
    <i r="2">
      <x v="648"/>
    </i>
    <i r="2">
      <x v="1089"/>
    </i>
    <i r="2">
      <x v="1272"/>
    </i>
    <i r="2">
      <x v="58"/>
    </i>
    <i r="2">
      <x v="1256"/>
    </i>
    <i r="2">
      <x v="539"/>
    </i>
    <i r="2">
      <x v="789"/>
    </i>
    <i r="2">
      <x v="952"/>
    </i>
    <i r="2">
      <x v="308"/>
    </i>
    <i r="2">
      <x v="178"/>
    </i>
    <i r="2">
      <x v="50"/>
    </i>
    <i r="2">
      <x v="1223"/>
    </i>
    <i r="2">
      <x v="171"/>
    </i>
    <i r="2">
      <x v="1153"/>
    </i>
    <i r="2">
      <x v="1248"/>
    </i>
    <i r="2">
      <x v="968"/>
    </i>
    <i r="2">
      <x v="1181"/>
    </i>
    <i r="2">
      <x v="253"/>
    </i>
    <i r="2">
      <x v="1269"/>
    </i>
    <i r="2">
      <x v="225"/>
    </i>
    <i r="2">
      <x v="847"/>
    </i>
    <i r="2">
      <x v="458"/>
    </i>
    <i r="2">
      <x v="1187"/>
    </i>
    <i r="2">
      <x v="1436"/>
    </i>
    <i r="2">
      <x v="1393"/>
    </i>
    <i r="2">
      <x v="1331"/>
    </i>
    <i r="2">
      <x v="1073"/>
    </i>
    <i r="2">
      <x v="1111"/>
    </i>
    <i r="2">
      <x v="1110"/>
    </i>
    <i r="2">
      <x v="1367"/>
    </i>
    <i r="2">
      <x v="1167"/>
    </i>
    <i r="2">
      <x v="1049"/>
    </i>
    <i r="2">
      <x v="1315"/>
    </i>
    <i r="2">
      <x v="1090"/>
    </i>
    <i r="2">
      <x v="1437"/>
    </i>
    <i r="2">
      <x v="1324"/>
    </i>
    <i r="2">
      <x v="1173"/>
    </i>
    <i r="2">
      <x v="1176"/>
    </i>
    <i r="2">
      <x v="1088"/>
    </i>
    <i r="2">
      <x v="891"/>
    </i>
    <i r="2">
      <x v="1008"/>
    </i>
    <i r="2">
      <x v="988"/>
    </i>
    <i r="2">
      <x v="862"/>
    </i>
    <i r="2">
      <x v="865"/>
    </i>
    <i r="2">
      <x v="1010"/>
    </i>
    <i r="2">
      <x v="985"/>
    </i>
    <i r="2">
      <x v="814"/>
    </i>
    <i r="2">
      <x v="1020"/>
    </i>
    <i r="2">
      <x v="989"/>
    </i>
    <i r="2">
      <x v="884"/>
    </i>
    <i r="2">
      <x v="878"/>
    </i>
    <i r="2">
      <x v="827"/>
    </i>
    <i r="2">
      <x v="823"/>
    </i>
    <i r="2">
      <x v="1035"/>
    </i>
    <i r="2">
      <x v="816"/>
    </i>
    <i r="2">
      <x v="840"/>
    </i>
    <i r="2">
      <x v="898"/>
    </i>
    <i r="2">
      <x v="737"/>
    </i>
    <i r="2">
      <x v="936"/>
    </i>
    <i r="2">
      <x v="928"/>
    </i>
    <i r="2">
      <x v="486"/>
    </i>
    <i r="2">
      <x v="569"/>
    </i>
    <i r="2">
      <x v="640"/>
    </i>
    <i r="2">
      <x v="579"/>
    </i>
    <i r="2">
      <x v="323"/>
    </i>
    <i r="2">
      <x v="591"/>
    </i>
    <i r="2">
      <x v="631"/>
    </i>
    <i r="2">
      <x v="596"/>
    </i>
    <i r="2">
      <x v="561"/>
    </i>
    <i r="2">
      <x v="418"/>
    </i>
    <i r="2">
      <x v="335"/>
    </i>
    <i r="2">
      <x v="421"/>
    </i>
    <i r="2">
      <x v="500"/>
    </i>
    <i r="2">
      <x v="320"/>
    </i>
    <i r="2">
      <x v="503"/>
    </i>
    <i r="2">
      <x v="611"/>
    </i>
    <i r="2">
      <x v="616"/>
    </i>
    <i r="2">
      <x v="123"/>
    </i>
    <i r="2">
      <x v="127"/>
    </i>
    <i r="2">
      <x v="222"/>
    </i>
    <i r="2">
      <x v="179"/>
    </i>
    <i r="2">
      <x v="237"/>
    </i>
    <i r="2">
      <x v="33"/>
    </i>
    <i r="2">
      <x v="196"/>
    </i>
    <i r="2">
      <x v="230"/>
    </i>
    <i r="2">
      <x v="144"/>
    </i>
    <i r="2">
      <x v="248"/>
    </i>
    <i r="2">
      <x v="195"/>
    </i>
    <i r="2">
      <x v="181"/>
    </i>
    <i r="2">
      <x v="445"/>
    </i>
    <i r="2">
      <x v="428"/>
    </i>
    <i r="2">
      <x v="1427"/>
    </i>
    <i r="2">
      <x v="702"/>
    </i>
    <i r="2">
      <x v="51"/>
    </i>
    <i r="2">
      <x v="1127"/>
    </i>
    <i r="2">
      <x v="1055"/>
    </i>
    <i r="2">
      <x v="1387"/>
    </i>
    <i r="2">
      <x v="1105"/>
    </i>
    <i r="2">
      <x v="1077"/>
    </i>
    <i r="2">
      <x v="829"/>
    </i>
    <i r="2">
      <x v="165"/>
    </i>
    <i r="2">
      <x v="429"/>
    </i>
    <i r="2">
      <x v="1046"/>
    </i>
    <i r="2">
      <x v="1190"/>
    </i>
    <i r="2">
      <x v="84"/>
    </i>
    <i r="2">
      <x v="962"/>
    </i>
    <i r="2">
      <x v="373"/>
    </i>
    <i r="2">
      <x v="750"/>
    </i>
    <i r="2">
      <x v="907"/>
    </i>
    <i r="2">
      <x v="1406"/>
    </i>
    <i r="2">
      <x v="1051"/>
    </i>
    <i r="2">
      <x v="1281"/>
    </i>
    <i r="2">
      <x v="1124"/>
    </i>
    <i r="2">
      <x v="1157"/>
    </i>
    <i r="2">
      <x v="1220"/>
    </i>
    <i r="2">
      <x v="1134"/>
    </i>
    <i r="2">
      <x v="1210"/>
    </i>
    <i r="2">
      <x v="1219"/>
    </i>
    <i r="2">
      <x v="1217"/>
    </i>
    <i r="2">
      <x v="1182"/>
    </i>
    <i r="2">
      <x v="1164"/>
    </i>
    <i r="2">
      <x v="1191"/>
    </i>
    <i r="2">
      <x v="856"/>
    </i>
    <i r="2">
      <x v="918"/>
    </i>
    <i r="2">
      <x v="991"/>
    </i>
    <i r="2">
      <x v="899"/>
    </i>
    <i r="2">
      <x v="905"/>
    </i>
    <i r="2">
      <x v="744"/>
    </i>
    <i r="2">
      <x v="917"/>
    </i>
    <i r="2">
      <x v="888"/>
    </i>
    <i r="2">
      <x v="980"/>
    </i>
    <i r="2">
      <x v="407"/>
    </i>
    <i r="2">
      <x v="505"/>
    </i>
    <i r="2">
      <x v="664"/>
    </i>
    <i r="2">
      <x v="508"/>
    </i>
    <i r="2">
      <x v="358"/>
    </i>
    <i r="2">
      <x v="584"/>
    </i>
    <i r="2">
      <x v="659"/>
    </i>
    <i r="2">
      <x v="578"/>
    </i>
    <i r="2">
      <x v="557"/>
    </i>
    <i r="2">
      <x v="436"/>
    </i>
    <i r="2">
      <x v="39"/>
    </i>
    <i r="2">
      <x v="90"/>
    </i>
    <i r="2">
      <x v="9"/>
    </i>
    <i r="2">
      <x v="93"/>
    </i>
    <i r="2">
      <x v="1072"/>
    </i>
    <i r="2">
      <x v="1308"/>
    </i>
    <i r="2">
      <x v="919"/>
    </i>
    <i r="2">
      <x v="479"/>
    </i>
    <i r="2">
      <x v="35"/>
    </i>
    <i r="2">
      <x v="1062"/>
    </i>
    <i r="2">
      <x v="63"/>
    </i>
    <i r="2">
      <x v="637"/>
    </i>
    <i r="2">
      <x v="1194"/>
    </i>
    <i r="2">
      <x v="244"/>
    </i>
    <i r="2">
      <x v="1414"/>
    </i>
    <i r="2">
      <x v="662"/>
    </i>
    <i r="2">
      <x v="1092"/>
    </i>
    <i r="2">
      <x v="43"/>
    </i>
    <i r="2">
      <x v="1264"/>
    </i>
    <i r="2">
      <x v="1416"/>
    </i>
    <i r="2">
      <x v="747"/>
    </i>
    <i r="2">
      <x v="955"/>
    </i>
    <i r="2">
      <x v="879"/>
    </i>
    <i r="2">
      <x v="938"/>
    </i>
    <i r="2">
      <x v="867"/>
    </i>
    <i r="2">
      <x v="810"/>
    </i>
    <i r="2">
      <x v="547"/>
    </i>
    <i r="2">
      <x v="466"/>
    </i>
    <i r="2">
      <x v="511"/>
    </i>
    <i r="2">
      <x v="134"/>
    </i>
    <i r="2">
      <x v="183"/>
    </i>
    <i r="2">
      <x v="1254"/>
    </i>
    <i r="2">
      <x v="800"/>
    </i>
    <i r="2">
      <x v="748"/>
    </i>
    <i r="2">
      <x v="1407"/>
    </i>
    <i r="2">
      <x v="1370"/>
    </i>
    <i r="2">
      <x v="1132"/>
    </i>
    <i r="2">
      <x v="1372"/>
    </i>
    <i r="2">
      <x v="1268"/>
    </i>
    <i r="2">
      <x v="746"/>
    </i>
    <i r="2">
      <x v="221"/>
    </i>
    <i r="2">
      <x v="1023"/>
    </i>
    <i r="2">
      <x v="514"/>
    </i>
    <i r="2">
      <x v="864"/>
    </i>
    <i r="2">
      <x v="42"/>
    </i>
    <i r="2">
      <x v="427"/>
    </i>
    <i r="2">
      <x v="1149"/>
    </i>
    <i r="2">
      <x v="1146"/>
    </i>
    <i r="2">
      <x v="1192"/>
    </i>
    <i r="2">
      <x v="1271"/>
    </i>
    <i r="2">
      <x v="1121"/>
    </i>
    <i r="2">
      <x v="1071"/>
    </i>
    <i r="2">
      <x v="1257"/>
    </i>
    <i r="2">
      <x v="1361"/>
    </i>
    <i r="2">
      <x v="1321"/>
    </i>
    <i r="2">
      <x v="1026"/>
    </i>
    <i r="2">
      <x v="820"/>
    </i>
    <i r="2">
      <x v="925"/>
    </i>
    <i r="2">
      <x v="813"/>
    </i>
    <i r="2">
      <x v="833"/>
    </i>
    <i r="2">
      <x v="761"/>
    </i>
    <i r="2">
      <x v="910"/>
    </i>
    <i r="2">
      <x v="752"/>
    </i>
    <i r="2">
      <x v="1041"/>
    </i>
    <i r="2">
      <x v="882"/>
    </i>
    <i r="2">
      <x v="942"/>
    </i>
    <i r="2">
      <x v="929"/>
    </i>
    <i r="2">
      <x v="828"/>
    </i>
    <i r="2">
      <x v="876"/>
    </i>
    <i r="2">
      <x v="775"/>
    </i>
    <i r="2">
      <x v="1004"/>
    </i>
    <i r="2">
      <x v="506"/>
    </i>
    <i r="2">
      <x v="504"/>
    </i>
    <i r="2">
      <x v="324"/>
    </i>
    <i r="2">
      <x v="571"/>
    </i>
    <i r="2">
      <x v="408"/>
    </i>
    <i r="2">
      <x v="627"/>
    </i>
    <i r="2">
      <x v="678"/>
    </i>
    <i r="2">
      <x v="558"/>
    </i>
    <i r="2">
      <x v="654"/>
    </i>
    <i r="2">
      <x v="459"/>
    </i>
    <i r="2">
      <x/>
    </i>
    <i r="2">
      <x v="94"/>
    </i>
    <i r="2">
      <x v="211"/>
    </i>
    <i r="2">
      <x v="175"/>
    </i>
    <i r="2">
      <x v="314"/>
    </i>
    <i r="2">
      <x v="26"/>
    </i>
    <i r="2">
      <x v="3"/>
    </i>
    <i r="2">
      <x v="158"/>
    </i>
    <i r="2">
      <x v="1266"/>
    </i>
    <i r="2">
      <x v="87"/>
    </i>
    <i r="2">
      <x v="467"/>
    </i>
    <i r="2">
      <x v="365"/>
    </i>
    <i r="2">
      <x v="174"/>
    </i>
    <i r="2">
      <x v="59"/>
    </i>
    <i r="2">
      <x v="683"/>
    </i>
    <i r="2">
      <x v="68"/>
    </i>
    <i r="2">
      <x v="1106"/>
    </i>
    <i r="2">
      <x v="1065"/>
    </i>
    <i r="2">
      <x v="1284"/>
    </i>
    <i r="2">
      <x v="70"/>
    </i>
    <i r="2">
      <x v="269"/>
    </i>
    <i r="2">
      <x v="912"/>
    </i>
    <i r="2">
      <x v="426"/>
    </i>
    <i r="2">
      <x v="406"/>
    </i>
    <i r="2">
      <x v="476"/>
    </i>
    <i r="2">
      <x v="1329"/>
    </i>
    <i r="2">
      <x v="1161"/>
    </i>
    <i r="2">
      <x v="1279"/>
    </i>
    <i r="2">
      <x v="1165"/>
    </i>
    <i r="2">
      <x v="1052"/>
    </i>
    <i r="2">
      <x v="1225"/>
    </i>
    <i r="2">
      <x v="1286"/>
    </i>
    <i r="2">
      <x v="1109"/>
    </i>
    <i r="2">
      <x v="1028"/>
    </i>
    <i r="2">
      <x v="773"/>
    </i>
    <i r="2">
      <x v="730"/>
    </i>
    <i r="2">
      <x v="944"/>
    </i>
    <i r="2">
      <x v="990"/>
    </i>
    <i r="2">
      <x v="836"/>
    </i>
    <i r="2">
      <x v="488"/>
    </i>
    <i r="2">
      <x v="624"/>
    </i>
    <i r="2">
      <x v="133"/>
    </i>
    <i r="2">
      <x v="199"/>
    </i>
    <i r="2">
      <x v="172"/>
    </i>
    <i r="2">
      <x v="217"/>
    </i>
    <i r="2">
      <x v="1364"/>
    </i>
    <i r="2">
      <x v="31"/>
    </i>
    <i r="2">
      <x v="1422"/>
    </i>
    <i r="2">
      <x v="6"/>
    </i>
    <i r="2">
      <x v="487"/>
    </i>
    <i r="2">
      <x v="711"/>
    </i>
    <i r="2">
      <x v="900"/>
    </i>
    <i r="2">
      <x v="593"/>
    </i>
    <i r="2">
      <x v="465"/>
    </i>
    <i r="2">
      <x v="182"/>
    </i>
    <i r="2">
      <x v="1093"/>
    </i>
    <i r="2">
      <x v="1373"/>
    </i>
    <i r="2">
      <x v="1100"/>
    </i>
    <i r="2">
      <x v="684"/>
    </i>
    <i r="2">
      <x v="28"/>
    </i>
    <i r="2">
      <x v="79"/>
    </i>
    <i r="2">
      <x v="1270"/>
    </i>
    <i r="2">
      <x v="191"/>
    </i>
    <i r="2">
      <x v="444"/>
    </i>
    <i r="2">
      <x v="495"/>
    </i>
    <i r="2">
      <x v="360"/>
    </i>
    <i r="2">
      <x v="586"/>
    </i>
    <i r="2">
      <x v="5"/>
    </i>
    <i r="2">
      <x v="24"/>
    </i>
    <i r="2">
      <x v="1319"/>
    </i>
    <i r="2">
      <x v="1300"/>
    </i>
    <i r="2">
      <x v="1064"/>
    </i>
    <i r="2">
      <x v="1409"/>
    </i>
    <i r="2">
      <x v="1261"/>
    </i>
    <i r="2">
      <x v="996"/>
    </i>
    <i r="2">
      <x v="769"/>
    </i>
    <i r="2">
      <x v="945"/>
    </i>
    <i r="2">
      <x v="811"/>
    </i>
    <i r="2">
      <x v="774"/>
    </i>
    <i r="2">
      <x v="843"/>
    </i>
    <i r="2">
      <x v="844"/>
    </i>
    <i r="2">
      <x v="710"/>
    </i>
    <i r="2">
      <x v="924"/>
    </i>
    <i r="2">
      <x v="1007"/>
    </i>
    <i r="2">
      <x v="851"/>
    </i>
    <i r="2">
      <x v="743"/>
    </i>
    <i r="2">
      <x v="933"/>
    </i>
    <i r="2">
      <x v="592"/>
    </i>
    <i r="2">
      <x v="468"/>
    </i>
    <i r="2">
      <x v="595"/>
    </i>
    <i r="2">
      <x v="457"/>
    </i>
    <i r="2">
      <x v="574"/>
    </i>
    <i r="2">
      <x v="449"/>
    </i>
    <i r="2">
      <x v="641"/>
    </i>
    <i r="2">
      <x v="494"/>
    </i>
    <i r="2">
      <x v="387"/>
    </i>
    <i r="2">
      <x v="610"/>
    </i>
    <i r="2">
      <x v="368"/>
    </i>
    <i r="2">
      <x v="674"/>
    </i>
    <i r="2">
      <x v="448"/>
    </i>
    <i r="2">
      <x v="652"/>
    </i>
    <i r="2">
      <x v="689"/>
    </i>
    <i r="2">
      <x v="238"/>
    </i>
    <i r="2">
      <x v="10"/>
    </i>
    <i r="2">
      <x v="246"/>
    </i>
    <i r="2">
      <x v="209"/>
    </i>
    <i r="2">
      <x v="204"/>
    </i>
    <i r="2">
      <x v="89"/>
    </i>
    <i r="2">
      <x v="242"/>
    </i>
    <i r="2">
      <x v="137"/>
    </i>
    <i r="2">
      <x v="48"/>
    </i>
    <i r="2">
      <x v="47"/>
    </i>
    <i r="2">
      <x v="186"/>
    </i>
    <i r="2">
      <x v="667"/>
    </i>
    <i r="2">
      <x v="1288"/>
    </i>
    <i r="2">
      <x v="1042"/>
    </i>
    <i r="2">
      <x v="435"/>
    </i>
    <i r="2">
      <x v="1358"/>
    </i>
    <i r="2">
      <x v="380"/>
    </i>
    <i r="2">
      <x v="156"/>
    </i>
    <i r="2">
      <x v="796"/>
    </i>
    <i r="2">
      <x v="261"/>
    </i>
    <i r="2">
      <x v="956"/>
    </i>
    <i r="2">
      <x v="1425"/>
    </i>
    <i r="2">
      <x v="699"/>
    </i>
    <i r="2">
      <x v="268"/>
    </i>
    <i r="2">
      <x v="298"/>
    </i>
    <i r="2">
      <x v="492"/>
    </i>
    <i r="2">
      <x v="357"/>
    </i>
    <i r="2">
      <x v="966"/>
    </i>
    <i r="2">
      <x v="1383"/>
    </i>
    <i r="2">
      <x v="1130"/>
    </i>
    <i r="2">
      <x v="1252"/>
    </i>
    <i r="2">
      <x v="1133"/>
    </i>
    <i r="2">
      <x v="1326"/>
    </i>
    <i r="2">
      <x v="1295"/>
    </i>
    <i r="2">
      <x v="695"/>
    </i>
    <i r="2">
      <x v="999"/>
    </i>
    <i r="2">
      <x v="977"/>
    </i>
    <i r="2">
      <x v="890"/>
    </i>
    <i r="2">
      <x v="740"/>
    </i>
    <i r="2">
      <x v="1014"/>
    </i>
    <i r="2">
      <x v="824"/>
    </i>
    <i r="2">
      <x v="818"/>
    </i>
    <i r="2">
      <x v="949"/>
    </i>
    <i r="2">
      <x v="932"/>
    </i>
    <i r="2">
      <x v="582"/>
    </i>
    <i r="2">
      <x v="632"/>
    </i>
    <i r="2">
      <x v="398"/>
    </i>
    <i r="2">
      <x v="562"/>
    </i>
    <i r="2">
      <x v="630"/>
    </i>
    <i r="2">
      <x v="629"/>
    </i>
    <i r="2">
      <x v="420"/>
    </i>
    <i r="2">
      <x v="633"/>
    </i>
    <i r="2">
      <x v="603"/>
    </i>
    <i r="2">
      <x v="85"/>
    </i>
    <i r="2">
      <x v="13"/>
    </i>
    <i r="2">
      <x v="4"/>
    </i>
    <i r="2">
      <x v="146"/>
    </i>
    <i r="2">
      <x v="164"/>
    </i>
    <i r="2">
      <x v="231"/>
    </i>
    <i r="2">
      <x v="67"/>
    </i>
    <i r="2">
      <x v="160"/>
    </i>
    <i r="2">
      <x v="154"/>
    </i>
    <i r="2">
      <x v="187"/>
    </i>
    <i r="2">
      <x v="56"/>
    </i>
    <i r="2">
      <x v="532"/>
    </i>
    <i r="2">
      <x v="745"/>
    </i>
    <i r="2">
      <x v="1168"/>
    </i>
    <i r="2">
      <x v="1381"/>
    </i>
    <i r="2">
      <x v="110"/>
    </i>
    <i r="2">
      <x v="469"/>
    </i>
    <i r="2">
      <x v="653"/>
    </i>
    <i r="2">
      <x v="76"/>
    </i>
    <i r="2">
      <x v="98"/>
    </i>
    <i r="2">
      <x v="15"/>
    </i>
    <i r="2">
      <x v="97"/>
    </i>
    <i r="2">
      <x v="252"/>
    </i>
    <i r="2">
      <x v="1412"/>
    </i>
    <i r="2">
      <x v="484"/>
    </i>
    <i r="2">
      <x v="731"/>
    </i>
    <i r="2">
      <x v="951"/>
    </i>
    <i r="2">
      <x v="657"/>
    </i>
    <i r="2">
      <x v="411"/>
    </i>
    <i r="2">
      <x v="297"/>
    </i>
    <i r="2">
      <x v="235"/>
    </i>
    <i r="2">
      <x v="893"/>
    </i>
    <i r="2">
      <x v="431"/>
    </i>
    <i r="2">
      <x v="481"/>
    </i>
    <i r="2">
      <x v="1293"/>
    </i>
    <i r="2">
      <x v="265"/>
    </i>
    <i r="2">
      <x v="1369"/>
    </i>
    <i r="2">
      <x v="1433"/>
    </i>
    <i r="2">
      <x v="1366"/>
    </i>
    <i r="2">
      <x v="1413"/>
    </i>
    <i r="2">
      <x v="974"/>
    </i>
    <i r="2">
      <x v="1033"/>
    </i>
    <i r="2">
      <x v="831"/>
    </i>
    <i r="2">
      <x v="698"/>
    </i>
    <i r="2">
      <x v="946"/>
    </i>
    <i r="2">
      <x v="947"/>
    </i>
    <i r="2">
      <x v="776"/>
    </i>
    <i r="2">
      <x v="894"/>
    </i>
    <i r="2">
      <x v="485"/>
    </i>
    <i r="2">
      <x v="322"/>
    </i>
    <i r="2">
      <x v="519"/>
    </i>
    <i r="2">
      <x v="590"/>
    </i>
    <i r="2">
      <x v="374"/>
    </i>
    <i r="2">
      <x v="325"/>
    </i>
    <i r="2">
      <x v="461"/>
    </i>
    <i r="2">
      <x v="520"/>
    </i>
    <i r="2">
      <x v="546"/>
    </i>
    <i r="2">
      <x v="634"/>
    </i>
    <i r="2">
      <x v="60"/>
    </i>
    <i r="2">
      <x v="249"/>
    </i>
    <i r="2">
      <x v="153"/>
    </i>
    <i r="2">
      <x v="276"/>
    </i>
    <i r="2">
      <x v="226"/>
    </i>
    <i r="2">
      <x v="256"/>
    </i>
    <i r="2">
      <x v="202"/>
    </i>
    <i r="2">
      <x v="236"/>
    </i>
    <i r="2">
      <x v="313"/>
    </i>
    <i r="2">
      <x v="155"/>
    </i>
    <i r="2">
      <x v="194"/>
    </i>
    <i r="2">
      <x v="170"/>
    </i>
    <i r="2">
      <x v="218"/>
    </i>
    <i r="2">
      <x v="75"/>
    </i>
    <i r="2">
      <x v="145"/>
    </i>
    <i r="2">
      <x v="336"/>
    </i>
    <i r="2">
      <x v="275"/>
    </i>
    <i r="2">
      <x v="993"/>
    </i>
    <i r="2">
      <x v="915"/>
    </i>
    <i r="2">
      <x v="842"/>
    </i>
    <i r="2">
      <x v="868"/>
    </i>
    <i r="2">
      <x v="677"/>
    </i>
    <i r="2">
      <x v="228"/>
    </i>
    <i r="2">
      <x v="219"/>
    </i>
    <i r="2">
      <x v="1108"/>
    </i>
    <i r="2">
      <x v="81"/>
    </i>
    <i r="2">
      <x v="1175"/>
    </i>
    <i r="2">
      <x v="240"/>
    </i>
    <i r="2">
      <x v="1150"/>
    </i>
    <i r="2">
      <x v="866"/>
    </i>
    <i r="2">
      <x v="1322"/>
    </i>
    <i r="2">
      <x v="1104"/>
    </i>
    <i r="2">
      <x v="1207"/>
    </i>
    <i r="2">
      <x v="1263"/>
    </i>
    <i r="2">
      <x v="270"/>
    </i>
    <i r="2">
      <x v="382"/>
    </i>
    <i r="2">
      <x v="765"/>
    </i>
    <i r="2">
      <x v="621"/>
    </i>
    <i r="2">
      <x v="99"/>
    </i>
    <i r="2">
      <x v="1040"/>
    </i>
    <i r="2">
      <x v="1158"/>
    </i>
    <i r="2">
      <x v="1174"/>
    </i>
    <i r="2">
      <x v="1347"/>
    </i>
    <i r="2">
      <x v="615"/>
    </i>
    <i r="2">
      <x v="234"/>
    </i>
    <i r="2">
      <x v="64"/>
    </i>
    <i r="2">
      <x v="556"/>
    </i>
    <i r="2">
      <x v="130"/>
    </i>
    <i r="2">
      <x v="1343"/>
    </i>
    <i r="2">
      <x v="321"/>
    </i>
    <i r="2">
      <x v="251"/>
    </i>
    <i r="2">
      <x v="665"/>
    </i>
    <i r="2">
      <x v="1125"/>
    </i>
    <i r="2">
      <x v="1418"/>
    </i>
    <i r="2">
      <x v="1376"/>
    </i>
    <i r="2">
      <x v="107"/>
    </i>
    <i r="2">
      <x v="132"/>
    </i>
    <i r="2">
      <x v="136"/>
    </i>
    <i r="2">
      <x v="1085"/>
    </i>
    <i r="2">
      <x v="903"/>
    </i>
    <i r="2">
      <x v="1047"/>
    </i>
    <i r="2">
      <x v="1386"/>
    </i>
    <i r="2">
      <x v="173"/>
    </i>
    <i r="2">
      <x v="644"/>
    </i>
    <i r="2">
      <x v="215"/>
    </i>
    <i r="2">
      <x v="233"/>
    </i>
    <i r="2">
      <x v="1333"/>
    </i>
    <i r="2">
      <x v="1213"/>
    </i>
    <i r="2">
      <x v="480"/>
    </i>
    <i r="2">
      <x v="550"/>
    </i>
    <i r="2">
      <x v="82"/>
    </i>
    <i r="2">
      <x v="257"/>
    </i>
    <i r="2">
      <x v="438"/>
    </i>
    <i r="2">
      <x v="655"/>
    </i>
    <i r="2">
      <x v="262"/>
    </i>
    <i r="2">
      <x v="263"/>
    </i>
    <i r="2">
      <x v="32"/>
    </i>
    <i r="2">
      <x v="282"/>
    </i>
    <i r="1">
      <x v="1"/>
    </i>
    <i r="1">
      <x v="3"/>
    </i>
    <i r="1">
      <x v="5"/>
    </i>
    <i>
      <x v="1"/>
    </i>
    <i r="1">
      <x v="1"/>
    </i>
    <i r="1">
      <x v="2"/>
    </i>
    <i r="1">
      <x v="4"/>
    </i>
    <i t="grand">
      <x/>
    </i>
  </rowItems>
  <colItems count="1">
    <i/>
  </colItems>
  <dataFields count="1">
    <dataField name="Montant Versé" fld="2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1" cacheId="3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Destination" colHeaderCaption="Année">
  <location ref="A3:DL35" firstHeaderRow="1" firstDataRow="3" firstDataCol="1"/>
  <pivotFields count="10">
    <pivotField showAll="0"/>
    <pivotField axis="axisCol" showAll="0">
      <items count="23">
        <item x="20"/>
        <item x="21"/>
        <item x="15"/>
        <item x="17"/>
        <item x="18"/>
        <item x="13"/>
        <item x="19"/>
        <item x="16"/>
        <item x="9"/>
        <item x="5"/>
        <item x="6"/>
        <item x="10"/>
        <item x="11"/>
        <item x="14"/>
        <item x="3"/>
        <item x="12"/>
        <item x="7"/>
        <item x="2"/>
        <item x="4"/>
        <item x="8"/>
        <item x="0"/>
        <item x="1"/>
        <item t="default"/>
      </items>
    </pivotField>
    <pivotField axis="axisRow" showAll="0">
      <items count="30">
        <item x="14"/>
        <item x="20"/>
        <item x="5"/>
        <item x="27"/>
        <item x="28"/>
        <item x="23"/>
        <item x="10"/>
        <item x="4"/>
        <item x="26"/>
        <item x="25"/>
        <item x="21"/>
        <item x="24"/>
        <item x="6"/>
        <item x="9"/>
        <item x="22"/>
        <item x="18"/>
        <item x="12"/>
        <item x="19"/>
        <item x="0"/>
        <item x="2"/>
        <item x="11"/>
        <item x="15"/>
        <item x="3"/>
        <item x="7"/>
        <item x="16"/>
        <item x="8"/>
        <item x="13"/>
        <item x="1"/>
        <item x="17"/>
        <item t="default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numFmtId="44" showAll="0"/>
    <pivotField numFmtId="44" showAl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2">
    <field x="1"/>
    <field x="-2"/>
  </colFields>
  <colItems count="115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  <i>
      <x v="6"/>
      <x/>
    </i>
    <i r="1" i="1">
      <x v="1"/>
    </i>
    <i r="1" i="2">
      <x v="2"/>
    </i>
    <i r="1" i="3">
      <x v="3"/>
    </i>
    <i r="1" i="4">
      <x v="4"/>
    </i>
    <i>
      <x v="7"/>
      <x/>
    </i>
    <i r="1" i="1">
      <x v="1"/>
    </i>
    <i r="1" i="2">
      <x v="2"/>
    </i>
    <i r="1" i="3">
      <x v="3"/>
    </i>
    <i r="1" i="4">
      <x v="4"/>
    </i>
    <i>
      <x v="8"/>
      <x/>
    </i>
    <i r="1" i="1">
      <x v="1"/>
    </i>
    <i r="1" i="2">
      <x v="2"/>
    </i>
    <i r="1" i="3">
      <x v="3"/>
    </i>
    <i r="1" i="4">
      <x v="4"/>
    </i>
    <i>
      <x v="9"/>
      <x/>
    </i>
    <i r="1" i="1">
      <x v="1"/>
    </i>
    <i r="1" i="2">
      <x v="2"/>
    </i>
    <i r="1" i="3">
      <x v="3"/>
    </i>
    <i r="1" i="4">
      <x v="4"/>
    </i>
    <i>
      <x v="10"/>
      <x/>
    </i>
    <i r="1" i="1">
      <x v="1"/>
    </i>
    <i r="1" i="2">
      <x v="2"/>
    </i>
    <i r="1" i="3">
      <x v="3"/>
    </i>
    <i r="1" i="4">
      <x v="4"/>
    </i>
    <i>
      <x v="11"/>
      <x/>
    </i>
    <i r="1" i="1">
      <x v="1"/>
    </i>
    <i r="1" i="2">
      <x v="2"/>
    </i>
    <i r="1" i="3">
      <x v="3"/>
    </i>
    <i r="1" i="4">
      <x v="4"/>
    </i>
    <i>
      <x v="12"/>
      <x/>
    </i>
    <i r="1" i="1">
      <x v="1"/>
    </i>
    <i r="1" i="2">
      <x v="2"/>
    </i>
    <i r="1" i="3">
      <x v="3"/>
    </i>
    <i r="1" i="4">
      <x v="4"/>
    </i>
    <i>
      <x v="13"/>
      <x/>
    </i>
    <i r="1" i="1">
      <x v="1"/>
    </i>
    <i r="1" i="2">
      <x v="2"/>
    </i>
    <i r="1" i="3">
      <x v="3"/>
    </i>
    <i r="1" i="4">
      <x v="4"/>
    </i>
    <i>
      <x v="14"/>
      <x/>
    </i>
    <i r="1" i="1">
      <x v="1"/>
    </i>
    <i r="1" i="2">
      <x v="2"/>
    </i>
    <i r="1" i="3">
      <x v="3"/>
    </i>
    <i r="1" i="4">
      <x v="4"/>
    </i>
    <i>
      <x v="15"/>
      <x/>
    </i>
    <i r="1" i="1">
      <x v="1"/>
    </i>
    <i r="1" i="2">
      <x v="2"/>
    </i>
    <i r="1" i="3">
      <x v="3"/>
    </i>
    <i r="1" i="4">
      <x v="4"/>
    </i>
    <i>
      <x v="16"/>
      <x/>
    </i>
    <i r="1" i="1">
      <x v="1"/>
    </i>
    <i r="1" i="2">
      <x v="2"/>
    </i>
    <i r="1" i="3">
      <x v="3"/>
    </i>
    <i r="1" i="4">
      <x v="4"/>
    </i>
    <i>
      <x v="17"/>
      <x/>
    </i>
    <i r="1" i="1">
      <x v="1"/>
    </i>
    <i r="1" i="2">
      <x v="2"/>
    </i>
    <i r="1" i="3">
      <x v="3"/>
    </i>
    <i r="1" i="4">
      <x v="4"/>
    </i>
    <i>
      <x v="18"/>
      <x/>
    </i>
    <i r="1" i="1">
      <x v="1"/>
    </i>
    <i r="1" i="2">
      <x v="2"/>
    </i>
    <i r="1" i="3">
      <x v="3"/>
    </i>
    <i r="1" i="4">
      <x v="4"/>
    </i>
    <i>
      <x v="19"/>
      <x/>
    </i>
    <i r="1" i="1">
      <x v="1"/>
    </i>
    <i r="1" i="2">
      <x v="2"/>
    </i>
    <i r="1" i="3">
      <x v="3"/>
    </i>
    <i r="1" i="4">
      <x v="4"/>
    </i>
    <i>
      <x v="20"/>
      <x/>
    </i>
    <i r="1" i="1">
      <x v="1"/>
    </i>
    <i r="1" i="2">
      <x v="2"/>
    </i>
    <i r="1" i="3">
      <x v="3"/>
    </i>
    <i r="1" i="4">
      <x v="4"/>
    </i>
    <i>
      <x v="21"/>
      <x/>
    </i>
    <i r="1" i="1">
      <x v="1"/>
    </i>
    <i r="1" i="2">
      <x v="2"/>
    </i>
    <i r="1" i="3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colItems>
  <dataFields count="5">
    <dataField name="AP" fld="3" baseField="2" baseItem="0" numFmtId="169"/>
    <dataField name="REV" fld="4" baseField="2" baseItem="0" numFmtId="169"/>
    <dataField name="AP REV" fld="5" baseField="2" baseItem="0" numFmtId="169"/>
    <dataField name="CP N-" fld="6" baseField="2" baseItem="0" numFmtId="169"/>
    <dataField name="CP N" fld="7" baseField="2" baseItem="0" numFmtId="169"/>
  </dataFields>
  <formats count="4">
    <format dxfId="64">
      <pivotArea dataOnly="0" outline="0" fieldPosition="0">
        <references count="1">
          <reference field="4294967294" count="1">
            <x v="0"/>
          </reference>
        </references>
      </pivotArea>
    </format>
    <format dxfId="63">
      <pivotArea dataOnly="0" outline="0" fieldPosition="0">
        <references count="1">
          <reference field="4294967294" count="2">
            <x v="3"/>
            <x v="4"/>
          </reference>
        </references>
      </pivotArea>
    </format>
    <format dxfId="62">
      <pivotArea dataOnly="0" outline="0" fieldPosition="0">
        <references count="2">
          <reference field="4294967294" count="1">
            <x v="4"/>
          </reference>
          <reference field="1" count="1" selected="0">
            <x v="21"/>
          </reference>
        </references>
      </pivotArea>
    </format>
    <format dxfId="61">
      <pivotArea dataOnly="0" outline="0" fieldPosition="0">
        <references count="2">
          <reference field="4294967294" count="1">
            <x v="4"/>
          </reference>
          <reference field="1" count="1" selected="0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1" cacheId="32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Destination" colHeaderCaption="Année">
  <location ref="A3:F26" firstHeaderRow="0" firstDataRow="1" firstDataCol="1"/>
  <pivotFields count="10">
    <pivotField showAll="0"/>
    <pivotField axis="axisRow" showAll="0">
      <items count="23">
        <item sd="0" x="20"/>
        <item sd="0" x="21"/>
        <item sd="0" x="15"/>
        <item sd="0" x="17"/>
        <item sd="0" x="18"/>
        <item sd="0" x="13"/>
        <item sd="0" x="19"/>
        <item sd="0" x="16"/>
        <item sd="0" x="9"/>
        <item sd="0" x="5"/>
        <item sd="0" x="6"/>
        <item sd="0" x="10"/>
        <item sd="0" x="11"/>
        <item sd="0" x="14"/>
        <item sd="0" x="3"/>
        <item sd="0" x="12"/>
        <item sd="0" x="7"/>
        <item sd="0" x="2"/>
        <item sd="0" x="4"/>
        <item sd="0" x="8"/>
        <item sd="0" x="0"/>
        <item sd="0" x="1"/>
        <item t="default"/>
      </items>
    </pivotField>
    <pivotField axis="axisRow" showAll="0">
      <items count="30">
        <item x="14"/>
        <item x="20"/>
        <item x="5"/>
        <item x="27"/>
        <item x="28"/>
        <item x="23"/>
        <item x="10"/>
        <item x="4"/>
        <item x="26"/>
        <item x="25"/>
        <item x="21"/>
        <item x="24"/>
        <item x="6"/>
        <item x="9"/>
        <item x="22"/>
        <item x="18"/>
        <item x="12"/>
        <item x="19"/>
        <item x="0"/>
        <item x="2"/>
        <item x="11"/>
        <item x="15"/>
        <item x="3"/>
        <item x="7"/>
        <item x="16"/>
        <item x="8"/>
        <item x="13"/>
        <item x="1"/>
        <item x="17"/>
        <item t="default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numFmtId="44" showAll="0"/>
    <pivotField numFmtId="44" showAll="0"/>
  </pivotFields>
  <rowFields count="2">
    <field x="1"/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P" fld="3" baseField="2" baseItem="0" numFmtId="169"/>
    <dataField name="REV" fld="4" baseField="2" baseItem="0" numFmtId="169"/>
    <dataField name="AP REV" fld="5" baseField="2" baseItem="0" numFmtId="169"/>
    <dataField name="CP N-" fld="6" baseField="2" baseItem="0" numFmtId="169"/>
    <dataField name="CP N" fld="7" baseField="2" baseItem="0" numFmtId="169"/>
  </dataFields>
  <formats count="4">
    <format dxfId="60">
      <pivotArea dataOnly="0" outline="0" fieldPosition="0">
        <references count="1">
          <reference field="4294967294" count="1">
            <x v="0"/>
          </reference>
        </references>
      </pivotArea>
    </format>
    <format dxfId="59">
      <pivotArea dataOnly="0" outline="0" fieldPosition="0">
        <references count="1">
          <reference field="4294967294" count="2">
            <x v="3"/>
            <x v="4"/>
          </reference>
        </references>
      </pivotArea>
    </format>
    <format dxfId="58">
      <pivotArea dataOnly="0" outline="0" fieldPosition="0">
        <references count="2">
          <reference field="4294967294" count="1">
            <x v="4"/>
          </reference>
          <reference field="1" count="1" selected="0">
            <x v="21"/>
          </reference>
        </references>
      </pivotArea>
    </format>
    <format dxfId="57">
      <pivotArea dataOnly="0" outline="0" fieldPosition="0">
        <references count="2">
          <reference field="4294967294" count="1">
            <x v="4"/>
          </reference>
          <reference field="1" count="1" selected="0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eau croisé dynamique1" cacheId="3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4" rowHeaderCaption="FILIERE" colHeaderCaption="TC/TP">
  <location ref="A3:B7" firstHeaderRow="1" firstDataRow="1" firstDataCol="1"/>
  <pivotFields count="7">
    <pivotField showAll="0">
      <items count="10">
        <item x="1"/>
        <item x="2"/>
        <item x="8"/>
        <item x="0"/>
        <item x="5"/>
        <item x="7"/>
        <item x="4"/>
        <item x="6"/>
        <item x="3"/>
        <item t="default"/>
      </items>
    </pivotField>
    <pivotField showAll="0"/>
    <pivotField axis="axisRow" showAll="0">
      <items count="8">
        <item m="1" x="5"/>
        <item x="1"/>
        <item x="2"/>
        <item m="1" x="6"/>
        <item x="0"/>
        <item m="1" x="4"/>
        <item m="1" x="3"/>
        <item t="default"/>
      </items>
    </pivotField>
    <pivotField numFmtId="1" showAll="0"/>
    <pivotField numFmtId="1" showAll="0"/>
    <pivotField dataField="1" numFmtId="1" showAll="0">
      <items count="59">
        <item x="1"/>
        <item x="3"/>
        <item x="17"/>
        <item x="2"/>
        <item x="21"/>
        <item x="15"/>
        <item x="11"/>
        <item x="16"/>
        <item x="12"/>
        <item x="24"/>
        <item x="38"/>
        <item x="13"/>
        <item x="19"/>
        <item x="10"/>
        <item x="14"/>
        <item x="22"/>
        <item x="20"/>
        <item x="18"/>
        <item x="52"/>
        <item x="37"/>
        <item x="32"/>
        <item x="9"/>
        <item x="33"/>
        <item x="5"/>
        <item x="23"/>
        <item x="7"/>
        <item x="34"/>
        <item x="36"/>
        <item x="31"/>
        <item x="28"/>
        <item x="35"/>
        <item x="8"/>
        <item x="30"/>
        <item x="26"/>
        <item x="53"/>
        <item x="27"/>
        <item x="6"/>
        <item x="29"/>
        <item x="25"/>
        <item x="57"/>
        <item x="56"/>
        <item x="55"/>
        <item x="51"/>
        <item x="4"/>
        <item x="54"/>
        <item x="46"/>
        <item x="49"/>
        <item x="45"/>
        <item x="50"/>
        <item x="0"/>
        <item x="40"/>
        <item x="47"/>
        <item x="43"/>
        <item x="39"/>
        <item x="41"/>
        <item x="44"/>
        <item x="48"/>
        <item x="42"/>
        <item t="default"/>
      </items>
    </pivotField>
    <pivotField numFmtId="1" showAll="0"/>
  </pivotFields>
  <rowFields count="1">
    <field x="2"/>
  </rowFields>
  <rowItems count="4">
    <i>
      <x v="1"/>
    </i>
    <i>
      <x v="2"/>
    </i>
    <i>
      <x v="4"/>
    </i>
    <i t="grand">
      <x/>
    </i>
  </rowItems>
  <colItems count="1">
    <i/>
  </colItems>
  <dataFields count="1">
    <dataField name="Somme de AGENTS TITULAIRES" fld="5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eau croisé dynamique1" cacheId="3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chartFormat="7" rowHeaderCaption="FILIERE" colHeaderCaption="TC/TP">
  <location ref="A3:B13" firstHeaderRow="1" firstDataRow="1" firstDataCol="1"/>
  <pivotFields count="7">
    <pivotField axis="axisRow" showAll="0">
      <items count="10">
        <item x="1"/>
        <item x="2"/>
        <item x="8"/>
        <item x="0"/>
        <item x="5"/>
        <item x="7"/>
        <item x="4"/>
        <item x="6"/>
        <item x="3"/>
        <item t="default"/>
      </items>
    </pivotField>
    <pivotField showAll="0"/>
    <pivotField showAll="0">
      <items count="8">
        <item m="1" x="5"/>
        <item x="1"/>
        <item x="2"/>
        <item m="1" x="6"/>
        <item x="0"/>
        <item m="1" x="4"/>
        <item m="1" x="3"/>
        <item t="default"/>
      </items>
    </pivotField>
    <pivotField numFmtId="1" showAll="0"/>
    <pivotField numFmtId="1" showAll="0"/>
    <pivotField dataField="1" numFmtId="1" showAll="0">
      <items count="59">
        <item x="1"/>
        <item x="3"/>
        <item x="17"/>
        <item x="2"/>
        <item x="21"/>
        <item x="15"/>
        <item x="11"/>
        <item x="16"/>
        <item x="12"/>
        <item x="24"/>
        <item x="38"/>
        <item x="13"/>
        <item x="19"/>
        <item x="10"/>
        <item x="14"/>
        <item x="22"/>
        <item x="20"/>
        <item x="18"/>
        <item x="52"/>
        <item x="37"/>
        <item x="32"/>
        <item x="9"/>
        <item x="33"/>
        <item x="5"/>
        <item x="23"/>
        <item x="7"/>
        <item x="34"/>
        <item x="36"/>
        <item x="31"/>
        <item x="28"/>
        <item x="35"/>
        <item x="8"/>
        <item x="30"/>
        <item x="26"/>
        <item x="53"/>
        <item x="27"/>
        <item x="6"/>
        <item x="29"/>
        <item x="25"/>
        <item x="57"/>
        <item x="56"/>
        <item x="55"/>
        <item x="51"/>
        <item x="4"/>
        <item x="54"/>
        <item x="46"/>
        <item x="49"/>
        <item x="45"/>
        <item x="50"/>
        <item x="0"/>
        <item x="40"/>
        <item x="47"/>
        <item x="43"/>
        <item x="39"/>
        <item x="41"/>
        <item x="44"/>
        <item x="48"/>
        <item x="42"/>
        <item t="default"/>
      </items>
    </pivotField>
    <pivotField numFmtI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mme de AGENTS TITULAIRES" fld="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eau croisé dynamique2" cacheId="4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 rowHeaderCaption="Durée résiduelle">
  <location ref="A3:E73" firstHeaderRow="0" firstDataRow="1" firstDataCol="1" rowPageCount="1" colPageCount="1"/>
  <pivotFields count="28">
    <pivotField axis="axisPage" showAll="0">
      <items count="5">
        <item x="3"/>
        <item x="1"/>
        <item x="2"/>
        <item x="0"/>
        <item t="default"/>
      </items>
    </pivotField>
    <pivotField showAll="0"/>
    <pivotField showAll="0"/>
    <pivotField numFmtId="170" showAll="0"/>
    <pivotField numFmtId="170" showAll="0"/>
    <pivotField numFmtId="170" showAll="0"/>
    <pivotField dataField="1" numFmtId="44" showAll="0"/>
    <pivotField axis="axisRow" showAll="0">
      <items count="4">
        <item x="1"/>
        <item x="0"/>
        <item x="2"/>
        <item t="default"/>
      </items>
    </pivotField>
    <pivotField axis="axisRow" showAll="0">
      <items count="13">
        <item x="7"/>
        <item x="4"/>
        <item x="9"/>
        <item x="3"/>
        <item x="10"/>
        <item x="0"/>
        <item x="6"/>
        <item x="5"/>
        <item x="11"/>
        <item x="8"/>
        <item x="2"/>
        <item x="1"/>
        <item t="default"/>
      </items>
    </pivotField>
    <pivotField numFmtId="167" showAll="0"/>
    <pivotField numFmtId="167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numFmtId="44" showAll="0"/>
    <pivotField axis="axisRow" numFmtId="2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numFmtId="167" showAll="0"/>
    <pivotField dataField="1" numFmtId="44" showAll="0"/>
    <pivotField dataField="1" numFmtId="44" showAll="0"/>
    <pivotField numFmtId="44" showAll="0"/>
    <pivotField numFmtId="44" showAll="0"/>
  </pivotFields>
  <rowFields count="4">
    <field x="14"/>
    <field x="20"/>
    <field x="7"/>
    <field x="8"/>
  </rowFields>
  <rowItems count="70">
    <i>
      <x/>
    </i>
    <i r="1">
      <x v="1"/>
    </i>
    <i r="2">
      <x/>
    </i>
    <i r="3">
      <x v="11"/>
    </i>
    <i r="2">
      <x v="1"/>
    </i>
    <i r="3">
      <x v="5"/>
    </i>
    <i r="2">
      <x v="2"/>
    </i>
    <i r="3">
      <x v="1"/>
    </i>
    <i r="1">
      <x v="2"/>
    </i>
    <i r="2">
      <x v="1"/>
    </i>
    <i r="3">
      <x v="5"/>
    </i>
    <i r="2">
      <x v="2"/>
    </i>
    <i r="3">
      <x v="4"/>
    </i>
    <i r="1">
      <x v="3"/>
    </i>
    <i r="2">
      <x v="2"/>
    </i>
    <i r="3">
      <x v="1"/>
    </i>
    <i r="1">
      <x v="4"/>
    </i>
    <i r="2">
      <x v="1"/>
    </i>
    <i r="3">
      <x v="5"/>
    </i>
    <i r="2">
      <x v="2"/>
    </i>
    <i r="3">
      <x v="1"/>
    </i>
    <i r="1">
      <x v="5"/>
    </i>
    <i r="2">
      <x v="2"/>
    </i>
    <i r="3">
      <x v="7"/>
    </i>
    <i>
      <x v="1"/>
    </i>
    <i r="1">
      <x v="1"/>
    </i>
    <i r="2">
      <x/>
    </i>
    <i r="3">
      <x v="11"/>
    </i>
    <i r="2">
      <x v="1"/>
    </i>
    <i r="3">
      <x v="5"/>
    </i>
    <i r="2">
      <x v="2"/>
    </i>
    <i r="3">
      <x/>
    </i>
    <i r="3">
      <x v="1"/>
    </i>
    <i r="3">
      <x v="3"/>
    </i>
    <i r="3">
      <x v="6"/>
    </i>
    <i r="3">
      <x v="7"/>
    </i>
    <i r="3">
      <x v="9"/>
    </i>
    <i r="3">
      <x v="10"/>
    </i>
    <i r="1">
      <x v="2"/>
    </i>
    <i r="2">
      <x/>
    </i>
    <i r="3">
      <x v="11"/>
    </i>
    <i r="2">
      <x v="1"/>
    </i>
    <i r="3">
      <x v="5"/>
    </i>
    <i r="2">
      <x v="2"/>
    </i>
    <i r="3">
      <x/>
    </i>
    <i r="3">
      <x v="1"/>
    </i>
    <i r="3">
      <x v="2"/>
    </i>
    <i r="3">
      <x v="3"/>
    </i>
    <i r="3">
      <x v="4"/>
    </i>
    <i r="3">
      <x v="6"/>
    </i>
    <i r="3">
      <x v="7"/>
    </i>
    <i r="3">
      <x v="8"/>
    </i>
    <i r="3">
      <x v="10"/>
    </i>
    <i r="1">
      <x v="3"/>
    </i>
    <i r="2">
      <x/>
    </i>
    <i r="3">
      <x v="11"/>
    </i>
    <i r="2">
      <x v="1"/>
    </i>
    <i r="3">
      <x v="5"/>
    </i>
    <i r="2">
      <x v="2"/>
    </i>
    <i r="3">
      <x v="1"/>
    </i>
    <i r="3">
      <x v="7"/>
    </i>
    <i r="1">
      <x v="4"/>
    </i>
    <i r="2">
      <x v="1"/>
    </i>
    <i r="3">
      <x v="5"/>
    </i>
    <i r="2">
      <x v="2"/>
    </i>
    <i r="3">
      <x v="7"/>
    </i>
    <i r="1">
      <x v="5"/>
    </i>
    <i r="2">
      <x v="2"/>
    </i>
    <i r="3"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item="1" hier="-1"/>
  </pageFields>
  <dataFields count="4">
    <dataField name="Emprunt" fld="6" baseField="20" baseItem="1" numFmtId="168"/>
    <dataField name="Capital restant dû" fld="19" baseField="14" baseItem="0" numFmtId="168"/>
    <dataField name="Annuité Capital" fld="24" baseField="14" baseItem="1" numFmtId="168"/>
    <dataField name="Annuité - Intérêts" fld="25" baseField="14" baseItem="1" numFmtId="168"/>
  </dataFields>
  <formats count="1"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H432" totalsRowShown="0" headerRowDxfId="113">
  <autoFilter ref="A1:H432"/>
  <tableColumns count="8">
    <tableColumn id="1" name="F/I" dataDxfId="112"/>
    <tableColumn id="2" name="D/R" dataDxfId="111"/>
    <tableColumn id="3" name="Chapitre" dataDxfId="110"/>
    <tableColumn id="8" name="Intitulé Article" dataDxfId="109" dataCellStyle="Normal 2">
      <calculatedColumnFormula>CONCATENATE(Tableau1[[#This Row],[Article]]," - ",Tableau1[[#This Row],[Intitulé]])</calculatedColumnFormula>
    </tableColumn>
    <tableColumn id="4" name="Article" dataDxfId="108"/>
    <tableColumn id="5" name="Intitulé" dataDxfId="107"/>
    <tableColumn id="6" name="Prévu" dataDxfId="106" dataCellStyle="Monétaire"/>
    <tableColumn id="7" name="Réalisé" dataDxfId="105" dataCellStyle="Monétaire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C68" totalsRowShown="0">
  <autoFilter ref="A1:C68"/>
  <tableColumns count="3">
    <tableColumn id="1" name="Compte" dataDxfId="104"/>
    <tableColumn id="4" name="Famille" dataDxfId="103"/>
    <tableColumn id="2" name="Montant" dataDxfId="102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:T2072" totalsRowShown="0" headerRowDxfId="101">
  <autoFilter ref="A1:T2072"/>
  <sortState ref="A2:V2277">
    <sortCondition ref="B1:B2277"/>
  </sortState>
  <tableColumns count="20">
    <tableColumn id="1" name="Catégorie" dataDxfId="100" dataCellStyle="Normal 2"/>
    <tableColumn id="2" name="Désignation du bénéficiaire" dataDxfId="99" dataCellStyle="Normal 2"/>
    <tableColumn id="3" name="Année" dataDxfId="98" dataCellStyle="Normal 2"/>
    <tableColumn id="4" name="Profil" dataDxfId="97" dataCellStyle="Normal 2"/>
    <tableColumn id="5" name="Objet de l’emprunt garanti" dataDxfId="96" dataCellStyle="Normal 2"/>
    <tableColumn id="6" name="Organisme prêteur ou chef de file" dataDxfId="95" dataCellStyle="Normal 2"/>
    <tableColumn id="7" name="Montant initial" dataDxfId="94" dataCellStyle="Normal 2"/>
    <tableColumn id="8" name="Capital restant dû au 31/12/N" dataDxfId="93" dataCellStyle="Normal 2"/>
    <tableColumn id="9" name="Durée rési- duelle" dataDxfId="92" dataCellStyle="Normal 2"/>
    <tableColumn id="10" name="Périodi- cité des rem- bour- sements (2)" dataDxfId="91" dataCellStyle="Normal 2"/>
    <tableColumn id="11" name="Taux (3)" dataDxfId="90" dataCellStyle="Normal 2"/>
    <tableColumn id="12" name="Index (4)" dataDxfId="89" dataCellStyle="Normal 2"/>
    <tableColumn id="13" name="Taux actua- riel (5)" dataDxfId="88" dataCellStyle="Normal 2"/>
    <tableColumn id="14" name="Taux (3)2" dataDxfId="87" dataCellStyle="Normal 2"/>
    <tableColumn id="15" name="Index (4)3" dataDxfId="86" dataCellStyle="Normal 2"/>
    <tableColumn id="16" name="Niveau de taux" dataDxfId="85" dataCellStyle="Normal 2"/>
    <tableColumn id="17" name="Catégorie d’emprunt (7)" dataDxfId="84" dataCellStyle="Normal 2"/>
    <tableColumn id="18" name="Indices ou devises pouvant modifier l’emprunt" dataDxfId="83" dataCellStyle="Normal 2"/>
    <tableColumn id="20" name="En intérêts (8)"/>
    <tableColumn id="21" name="En capital" dataDxfId="82" dataCellStyle="Normal 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au15" displayName="Tableau15" ref="A1:D1611" totalsRowShown="0" headerRowDxfId="81">
  <autoFilter ref="A1:D1611"/>
  <sortState ref="A2:G1908">
    <sortCondition descending="1" ref="C1:C1908"/>
  </sortState>
  <tableColumns count="4">
    <tableColumn id="1" name="Catégorie" dataDxfId="80"/>
    <tableColumn id="2" name="Nature" dataDxfId="79"/>
    <tableColumn id="4" name="Montant" dataDxfId="78" dataCellStyle="Monétaire"/>
    <tableColumn id="7" name="Nom" dataDxfId="7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au16" displayName="Tableau16" ref="A1:J210" totalsRowShown="0" headerRowDxfId="76" dataDxfId="75">
  <autoFilter ref="A1:J210"/>
  <sortState ref="A2:J759">
    <sortCondition ref="D1:D759"/>
  </sortState>
  <tableColumns count="10">
    <tableColumn id="1" name="Intitulé" dataDxfId="74"/>
    <tableColumn id="9" name="ANNEE" dataDxfId="73" dataCellStyle="Normal 2">
      <calculatedColumnFormula>LEFT(RIGHT(Tableau16[[#This Row],[Intitulé]],LEN(Tableau16[[#This Row],[Intitulé]])-4),4)</calculatedColumnFormula>
    </tableColumn>
    <tableColumn id="10" name="DESTINATION" dataDxfId="72" dataCellStyle="Normal 2">
      <calculatedColumnFormula>CONCATENATE(LEFT(Tableau16[[#This Row],[Intitulé]],3)," - ",RIGHT(Tableau16[[#This Row],[Intitulé]],LEN(Tableau16[[#This Row],[Intitulé]])-9))</calculatedColumnFormula>
    </tableColumn>
    <tableColumn id="2" name="Pour mémoire AP votée y compris ajustement" dataDxfId="71" dataCellStyle="Monétaire"/>
    <tableColumn id="3" name="Révision de l’exercice N" dataDxfId="70" dataCellStyle="Monétaire"/>
    <tableColumn id="4" name="Total cumulé (toutes les délibérations y compris pour N)" dataDxfId="69" dataCellStyle="Monétaire"/>
    <tableColumn id="5" name="Crédits de paiement antérieurs (réalisations cumulées au 01/01/N) (1)" dataDxfId="68" dataCellStyle="Monétaire"/>
    <tableColumn id="6" name="Crédits de paiement ouverts au titre de l’exercice N (2)" dataDxfId="67" dataCellStyle="Monétaire"/>
    <tableColumn id="7" name="Crédits de paiement réalisés durant l’exercice N" dataDxfId="66" dataCellStyle="Monétaire"/>
    <tableColumn id="8" name="Restes à financer (exercices au-delà de N+1)" dataDxfId="65" dataCellStyle="Monétaire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au17" displayName="Tableau17" ref="A1:G97" totalsRowShown="0" headerRowDxfId="56" dataDxfId="55">
  <autoFilter ref="A1:G97"/>
  <sortState ref="A2:G97">
    <sortCondition ref="C1:C97"/>
  </sortState>
  <tableColumns count="7">
    <tableColumn id="1" name="NATURE" dataDxfId="54"/>
    <tableColumn id="2" name="GRADES OU EMPLOIS" dataDxfId="53"/>
    <tableColumn id="3" name="CATEGORIES " dataDxfId="52"/>
    <tableColumn id="4" name="EMPLOIS PERMANENTS À TEMPS COMPLET" dataDxfId="51"/>
    <tableColumn id="5" name="EMPLOIS PERMANENTS À TEMPS NON COMPLET" dataDxfId="50"/>
    <tableColumn id="6" name="AGENTS TITULAIRES" dataDxfId="49"/>
    <tableColumn id="7" name="AGENTS NON TITULAIRES" dataDxfId="48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au7" displayName="Tableau7" ref="A1:AB151" totalsRowShown="0" headerRowDxfId="47" headerRowCellStyle="Monétaire">
  <autoFilter ref="A1:AB151"/>
  <tableColumns count="28">
    <tableColumn id="1" name="Famille" dataDxfId="46" dataCellStyle="Normal 3"/>
    <tableColumn id="2" name="Contrat" dataDxfId="45" dataCellStyle="Normal 3"/>
    <tableColumn id="3" name="Prêteur" dataDxfId="44" dataCellStyle="Normal 3"/>
    <tableColumn id="4" name="Date de signature" dataDxfId="43" dataCellStyle="Normal 3"/>
    <tableColumn id="5" name="Date d'émission ou date de mobilisation" dataDxfId="42" dataCellStyle="Normal 3"/>
    <tableColumn id="6" name="Date du premier remboursement" dataDxfId="41" dataCellStyle="Normal 3"/>
    <tableColumn id="7" name="Nominal" dataDxfId="40" dataCellStyle="Monétaire"/>
    <tableColumn id="8" name="Type de taux d'intérêt" dataDxfId="39" dataCellStyle="Normal 3"/>
    <tableColumn id="9" name="Index" dataDxfId="38" dataCellStyle="Normal 3"/>
    <tableColumn id="10" name="Taux initial - Niveau de taux" dataDxfId="37" dataCellStyle="Normal 3"/>
    <tableColumn id="11" name="Taux initial - Taux actuariel" dataDxfId="36" dataCellStyle="Normal 3"/>
    <tableColumn id="12" name="Devise" dataDxfId="35" dataCellStyle="Normal 3"/>
    <tableColumn id="13" name="Périodicité des remboursements" dataDxfId="34" dataCellStyle="Normal 3"/>
    <tableColumn id="14" name="Profil d'amortissement" dataDxfId="33" dataCellStyle="Normal 3"/>
    <tableColumn id="15" name="Possibilité de remboursement anticipé O/N" dataDxfId="32" dataCellStyle="Normal 3"/>
    <tableColumn id="16" name="Catégorie d’emprunt" dataDxfId="31" dataCellStyle="Normal 3"/>
    <tableColumn id="17" name="Emprunts et dettes au 31/12/N - Couverture ? O/N" dataDxfId="30" dataCellStyle="Normal 2"/>
    <tableColumn id="18" name="Montant couvert" dataDxfId="29" dataCellStyle="Normal 2"/>
    <tableColumn id="19" name="Catégorie d’emprunt après couverture éventuelle" dataDxfId="28" dataCellStyle="Normal 2"/>
    <tableColumn id="20" name="Capital restant dû au 31/12/N" dataDxfId="27" dataCellStyle="Monétaire"/>
    <tableColumn id="21" name="Durée résiduelle (en années)" dataDxfId="26" dataCellStyle="Normal 2"/>
    <tableColumn id="22" name="Taux d'intérêt - Type de taux " dataDxfId="25" dataCellStyle="Normal 2"/>
    <tableColumn id="23" name="Index2" dataDxfId="24" dataCellStyle="Normal 2"/>
    <tableColumn id="24" name="Niveau de taux d'intérêt au 31/12/N" dataDxfId="23" dataCellStyle="Normal 2"/>
    <tableColumn id="25" name="Annuité de l’exercice - Capital" dataDxfId="22" dataCellStyle="Monétaire"/>
    <tableColumn id="26" name="Annuité - Charges d'intérêt" dataDxfId="21" dataCellStyle="Monétaire"/>
    <tableColumn id="27" name="Annuité - Intérêts perçus (le cas échéant) " dataDxfId="20" dataCellStyle="Monétaire"/>
    <tableColumn id="28" name="ICNE de l'exercice" dataDxfId="19" dataCellStyle="Monétair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5"/>
  <sheetViews>
    <sheetView showGridLines="0" workbookViewId="0">
      <selection activeCell="J19" sqref="J19"/>
    </sheetView>
  </sheetViews>
  <sheetFormatPr baseColWidth="10" defaultRowHeight="15" x14ac:dyDescent="0.25"/>
  <cols>
    <col min="1" max="1" width="19.42578125" style="1" customWidth="1"/>
    <col min="2" max="2" width="15.5703125" style="1" customWidth="1"/>
    <col min="3" max="12" width="20.42578125" style="1" customWidth="1"/>
    <col min="13" max="16384" width="11.42578125" style="1"/>
  </cols>
  <sheetData>
    <row r="1" spans="1:12" ht="45" x14ac:dyDescent="0.25">
      <c r="A1" s="2" t="s">
        <v>5</v>
      </c>
      <c r="B1" s="2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x14ac:dyDescent="0.25">
      <c r="A2" s="3" t="s">
        <v>6</v>
      </c>
      <c r="B2" s="3" t="s">
        <v>2</v>
      </c>
      <c r="C2" s="4">
        <v>25884077</v>
      </c>
      <c r="D2" s="4">
        <v>22852808</v>
      </c>
      <c r="E2" s="4">
        <v>37216281</v>
      </c>
      <c r="F2" s="4">
        <v>10377705</v>
      </c>
      <c r="G2" s="4">
        <v>20571825</v>
      </c>
      <c r="H2" s="4">
        <v>138614</v>
      </c>
      <c r="I2" s="4">
        <v>2718431</v>
      </c>
      <c r="J2" s="4">
        <v>1610690</v>
      </c>
      <c r="K2" s="4">
        <v>42125886</v>
      </c>
      <c r="L2" s="4">
        <v>3718375</v>
      </c>
    </row>
    <row r="3" spans="1:12" x14ac:dyDescent="0.25">
      <c r="A3" s="3" t="s">
        <v>6</v>
      </c>
      <c r="B3" s="3" t="s">
        <v>3</v>
      </c>
      <c r="C3" s="4">
        <v>8076706</v>
      </c>
      <c r="D3" s="4">
        <v>3185907</v>
      </c>
      <c r="E3" s="4">
        <v>11475828</v>
      </c>
      <c r="F3" s="4">
        <v>2263277</v>
      </c>
      <c r="G3" s="4">
        <v>7822270</v>
      </c>
      <c r="H3" s="4">
        <v>153430</v>
      </c>
      <c r="I3" s="4">
        <v>303582</v>
      </c>
      <c r="J3" s="4">
        <v>389389</v>
      </c>
      <c r="K3" s="4">
        <v>4601687</v>
      </c>
      <c r="L3" s="4">
        <v>31500</v>
      </c>
    </row>
    <row r="4" spans="1:12" x14ac:dyDescent="0.25">
      <c r="A4" s="3" t="s">
        <v>17</v>
      </c>
      <c r="B4" s="3" t="s">
        <v>2</v>
      </c>
      <c r="C4" s="4">
        <v>240804943</v>
      </c>
      <c r="D4" s="4">
        <v>143352209</v>
      </c>
      <c r="E4" s="4">
        <v>182857438</v>
      </c>
      <c r="F4" s="4">
        <v>103575071</v>
      </c>
      <c r="G4" s="4">
        <v>56565456</v>
      </c>
      <c r="H4" s="4">
        <v>38083011</v>
      </c>
      <c r="I4" s="4">
        <v>63914759</v>
      </c>
      <c r="J4" s="4">
        <v>1832001</v>
      </c>
      <c r="K4" s="4">
        <v>69673325</v>
      </c>
      <c r="L4" s="4">
        <v>17277200</v>
      </c>
    </row>
    <row r="5" spans="1:12" x14ac:dyDescent="0.25">
      <c r="A5" s="3" t="s">
        <v>17</v>
      </c>
      <c r="B5" s="3" t="s">
        <v>3</v>
      </c>
      <c r="C5" s="4">
        <v>27702441</v>
      </c>
      <c r="D5" s="4">
        <v>48337048</v>
      </c>
      <c r="E5" s="4">
        <v>4466664</v>
      </c>
      <c r="F5" s="4">
        <v>3159304</v>
      </c>
      <c r="G5" s="4">
        <v>5552600</v>
      </c>
      <c r="H5" s="4">
        <v>6145091</v>
      </c>
      <c r="I5" s="4">
        <v>37175992</v>
      </c>
      <c r="J5" s="4">
        <v>3980233</v>
      </c>
      <c r="K5" s="4">
        <v>24364183</v>
      </c>
      <c r="L5" s="4">
        <v>8077595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7"/>
  <sheetViews>
    <sheetView workbookViewId="0">
      <selection activeCell="B10" sqref="B10"/>
    </sheetView>
  </sheetViews>
  <sheetFormatPr baseColWidth="10" defaultRowHeight="15" x14ac:dyDescent="0.25"/>
  <cols>
    <col min="1" max="1" width="86.7109375" bestFit="1" customWidth="1"/>
    <col min="2" max="2" width="37.28515625" bestFit="1" customWidth="1"/>
  </cols>
  <sheetData>
    <row r="3" spans="1:2" x14ac:dyDescent="0.25">
      <c r="A3" s="24" t="s">
        <v>403</v>
      </c>
      <c r="B3" t="s">
        <v>1973</v>
      </c>
    </row>
    <row r="4" spans="1:2" x14ac:dyDescent="0.25">
      <c r="A4" s="25" t="s">
        <v>506</v>
      </c>
      <c r="B4" s="88">
        <v>238663065.94</v>
      </c>
    </row>
    <row r="5" spans="1:2" x14ac:dyDescent="0.25">
      <c r="A5" s="26" t="s">
        <v>608</v>
      </c>
      <c r="B5" s="88">
        <v>107243750.56999999</v>
      </c>
    </row>
    <row r="6" spans="1:2" x14ac:dyDescent="0.25">
      <c r="A6" s="26" t="s">
        <v>540</v>
      </c>
      <c r="B6" s="88">
        <v>96750961.709999993</v>
      </c>
    </row>
    <row r="7" spans="1:2" x14ac:dyDescent="0.25">
      <c r="A7" s="26" t="s">
        <v>550</v>
      </c>
      <c r="B7" s="88">
        <v>7793495.7000000002</v>
      </c>
    </row>
    <row r="8" spans="1:2" x14ac:dyDescent="0.25">
      <c r="A8" s="26" t="s">
        <v>566</v>
      </c>
      <c r="B8" s="88">
        <v>4376166.26</v>
      </c>
    </row>
    <row r="9" spans="1:2" x14ac:dyDescent="0.25">
      <c r="A9" s="26" t="s">
        <v>575</v>
      </c>
      <c r="B9" s="88">
        <v>4062371.98</v>
      </c>
    </row>
    <row r="10" spans="1:2" x14ac:dyDescent="0.25">
      <c r="A10" s="26" t="s">
        <v>595</v>
      </c>
      <c r="B10" s="88">
        <v>2490763.14</v>
      </c>
    </row>
    <row r="11" spans="1:2" x14ac:dyDescent="0.25">
      <c r="A11" s="26" t="s">
        <v>626</v>
      </c>
      <c r="B11" s="88">
        <v>2329308.0099999998</v>
      </c>
    </row>
    <row r="12" spans="1:2" x14ac:dyDescent="0.25">
      <c r="A12" s="26" t="s">
        <v>583</v>
      </c>
      <c r="B12" s="88">
        <v>2158598.64</v>
      </c>
    </row>
    <row r="13" spans="1:2" x14ac:dyDescent="0.25">
      <c r="A13" s="26" t="s">
        <v>547</v>
      </c>
      <c r="B13" s="88">
        <v>1986490.53</v>
      </c>
    </row>
    <row r="14" spans="1:2" x14ac:dyDescent="0.25">
      <c r="A14" s="26" t="s">
        <v>557</v>
      </c>
      <c r="B14" s="88">
        <v>1759155.72</v>
      </c>
    </row>
    <row r="15" spans="1:2" x14ac:dyDescent="0.25">
      <c r="A15" s="26" t="s">
        <v>606</v>
      </c>
      <c r="B15" s="88">
        <v>1750000</v>
      </c>
    </row>
    <row r="16" spans="1:2" x14ac:dyDescent="0.25">
      <c r="A16" s="26" t="s">
        <v>593</v>
      </c>
      <c r="B16" s="88">
        <v>1688317.88</v>
      </c>
    </row>
    <row r="17" spans="1:2" x14ac:dyDescent="0.25">
      <c r="A17" s="26" t="s">
        <v>589</v>
      </c>
      <c r="B17" s="88">
        <v>1638669.71</v>
      </c>
    </row>
    <row r="18" spans="1:2" x14ac:dyDescent="0.25">
      <c r="A18" s="26" t="s">
        <v>573</v>
      </c>
      <c r="B18" s="88">
        <v>964741.03</v>
      </c>
    </row>
    <row r="19" spans="1:2" x14ac:dyDescent="0.25">
      <c r="A19" s="26" t="s">
        <v>604</v>
      </c>
      <c r="B19" s="88">
        <v>578375.30000000005</v>
      </c>
    </row>
    <row r="20" spans="1:2" x14ac:dyDescent="0.25">
      <c r="A20" s="26" t="s">
        <v>560</v>
      </c>
      <c r="B20" s="88">
        <v>221734.22</v>
      </c>
    </row>
    <row r="21" spans="1:2" x14ac:dyDescent="0.25">
      <c r="A21" s="26" t="s">
        <v>581</v>
      </c>
      <c r="B21" s="88">
        <v>221474.5</v>
      </c>
    </row>
    <row r="22" spans="1:2" x14ac:dyDescent="0.25">
      <c r="A22" s="26" t="s">
        <v>555</v>
      </c>
      <c r="B22" s="88">
        <v>207521.91</v>
      </c>
    </row>
    <row r="23" spans="1:2" x14ac:dyDescent="0.25">
      <c r="A23" s="26" t="s">
        <v>563</v>
      </c>
      <c r="B23" s="88">
        <v>189063.44</v>
      </c>
    </row>
    <row r="24" spans="1:2" x14ac:dyDescent="0.25">
      <c r="A24" s="26" t="s">
        <v>586</v>
      </c>
      <c r="B24" s="88">
        <v>175000</v>
      </c>
    </row>
    <row r="25" spans="1:2" x14ac:dyDescent="0.25">
      <c r="A25" s="26" t="s">
        <v>559</v>
      </c>
      <c r="B25" s="88">
        <v>77105.69</v>
      </c>
    </row>
    <row r="26" spans="1:2" x14ac:dyDescent="0.25">
      <c r="A26" s="26" t="s">
        <v>623</v>
      </c>
      <c r="B26" s="88">
        <v>0</v>
      </c>
    </row>
    <row r="27" spans="1:2" x14ac:dyDescent="0.25">
      <c r="A27" s="26" t="s">
        <v>627</v>
      </c>
      <c r="B27" s="88">
        <v>0</v>
      </c>
    </row>
    <row r="28" spans="1:2" x14ac:dyDescent="0.25">
      <c r="A28" s="26" t="s">
        <v>578</v>
      </c>
      <c r="B28" s="88">
        <v>0</v>
      </c>
    </row>
    <row r="29" spans="1:2" x14ac:dyDescent="0.25">
      <c r="A29" s="25" t="s">
        <v>505</v>
      </c>
      <c r="B29" s="88">
        <v>20014386.84</v>
      </c>
    </row>
    <row r="30" spans="1:2" x14ac:dyDescent="0.25">
      <c r="A30" s="26" t="s">
        <v>540</v>
      </c>
      <c r="B30" s="88">
        <v>9104166.6699999999</v>
      </c>
    </row>
    <row r="31" spans="1:2" x14ac:dyDescent="0.25">
      <c r="A31" s="26" t="s">
        <v>535</v>
      </c>
      <c r="B31" s="88">
        <v>4963557.12</v>
      </c>
    </row>
    <row r="32" spans="1:2" x14ac:dyDescent="0.25">
      <c r="A32" s="26" t="s">
        <v>533</v>
      </c>
      <c r="B32" s="88">
        <v>2465113.48</v>
      </c>
    </row>
    <row r="33" spans="1:2" x14ac:dyDescent="0.25">
      <c r="A33" s="26" t="s">
        <v>525</v>
      </c>
      <c r="B33" s="88">
        <v>2428726.0099999998</v>
      </c>
    </row>
    <row r="34" spans="1:2" x14ac:dyDescent="0.25">
      <c r="A34" s="26" t="s">
        <v>545</v>
      </c>
      <c r="B34" s="88">
        <v>904443.5</v>
      </c>
    </row>
    <row r="35" spans="1:2" x14ac:dyDescent="0.25">
      <c r="A35" s="26" t="s">
        <v>547</v>
      </c>
      <c r="B35" s="88">
        <v>148380.06</v>
      </c>
    </row>
    <row r="36" spans="1:2" x14ac:dyDescent="0.25">
      <c r="A36" s="25" t="s">
        <v>507</v>
      </c>
      <c r="B36" s="88">
        <v>1007420670.9499998</v>
      </c>
    </row>
    <row r="37" spans="1:2" x14ac:dyDescent="0.25">
      <c r="A37" s="26" t="s">
        <v>888</v>
      </c>
      <c r="B37" s="88">
        <v>198471911.49000004</v>
      </c>
    </row>
    <row r="38" spans="1:2" x14ac:dyDescent="0.25">
      <c r="A38" s="26" t="s">
        <v>738</v>
      </c>
      <c r="B38" s="88">
        <v>110269776.37999995</v>
      </c>
    </row>
    <row r="39" spans="1:2" x14ac:dyDescent="0.25">
      <c r="A39" s="26" t="s">
        <v>1121</v>
      </c>
      <c r="B39" s="88">
        <v>91790313.689999998</v>
      </c>
    </row>
    <row r="40" spans="1:2" x14ac:dyDescent="0.25">
      <c r="A40" s="26" t="s">
        <v>608</v>
      </c>
      <c r="B40" s="88">
        <v>86237266.029999971</v>
      </c>
    </row>
    <row r="41" spans="1:2" x14ac:dyDescent="0.25">
      <c r="A41" s="26" t="s">
        <v>1467</v>
      </c>
      <c r="B41" s="88">
        <v>68476324.669999987</v>
      </c>
    </row>
    <row r="42" spans="1:2" x14ac:dyDescent="0.25">
      <c r="A42" s="26" t="s">
        <v>1373</v>
      </c>
      <c r="B42" s="88">
        <v>53574350.300000027</v>
      </c>
    </row>
    <row r="43" spans="1:2" x14ac:dyDescent="0.25">
      <c r="A43" s="26" t="s">
        <v>1082</v>
      </c>
      <c r="B43" s="88">
        <v>46576089.32</v>
      </c>
    </row>
    <row r="44" spans="1:2" x14ac:dyDescent="0.25">
      <c r="A44" s="26" t="s">
        <v>671</v>
      </c>
      <c r="B44" s="88">
        <v>46080421.920000009</v>
      </c>
    </row>
    <row r="45" spans="1:2" x14ac:dyDescent="0.25">
      <c r="A45" s="26" t="s">
        <v>1270</v>
      </c>
      <c r="B45" s="88">
        <v>42181146.200000018</v>
      </c>
    </row>
    <row r="46" spans="1:2" x14ac:dyDescent="0.25">
      <c r="A46" s="26" t="s">
        <v>1359</v>
      </c>
      <c r="B46" s="88">
        <v>27082626.860000003</v>
      </c>
    </row>
    <row r="47" spans="1:2" x14ac:dyDescent="0.25">
      <c r="A47" s="26" t="s">
        <v>1257</v>
      </c>
      <c r="B47" s="88">
        <v>25820499.629999995</v>
      </c>
    </row>
    <row r="48" spans="1:2" x14ac:dyDescent="0.25">
      <c r="A48" s="26" t="s">
        <v>1535</v>
      </c>
      <c r="B48" s="88">
        <v>24983892.529999997</v>
      </c>
    </row>
    <row r="49" spans="1:2" x14ac:dyDescent="0.25">
      <c r="A49" s="26" t="s">
        <v>1653</v>
      </c>
      <c r="B49" s="88">
        <v>19938209.660000011</v>
      </c>
    </row>
    <row r="50" spans="1:2" x14ac:dyDescent="0.25">
      <c r="A50" s="26" t="s">
        <v>861</v>
      </c>
      <c r="B50" s="88">
        <v>18901945.879999999</v>
      </c>
    </row>
    <row r="51" spans="1:2" x14ac:dyDescent="0.25">
      <c r="A51" s="26" t="s">
        <v>1670</v>
      </c>
      <c r="B51" s="88">
        <v>17359754.110000007</v>
      </c>
    </row>
    <row r="52" spans="1:2" x14ac:dyDescent="0.25">
      <c r="A52" s="26" t="s">
        <v>1431</v>
      </c>
      <c r="B52" s="88">
        <v>16134835.930000003</v>
      </c>
    </row>
    <row r="53" spans="1:2" x14ac:dyDescent="0.25">
      <c r="A53" s="26" t="s">
        <v>1719</v>
      </c>
      <c r="B53" s="88">
        <v>14846787.429999998</v>
      </c>
    </row>
    <row r="54" spans="1:2" x14ac:dyDescent="0.25">
      <c r="A54" s="26" t="s">
        <v>640</v>
      </c>
      <c r="B54" s="88">
        <v>11340088.100000001</v>
      </c>
    </row>
    <row r="55" spans="1:2" x14ac:dyDescent="0.25">
      <c r="A55" s="26" t="s">
        <v>1538</v>
      </c>
      <c r="B55" s="88">
        <v>10816833.810000001</v>
      </c>
    </row>
    <row r="56" spans="1:2" x14ac:dyDescent="0.25">
      <c r="A56" s="26" t="s">
        <v>641</v>
      </c>
      <c r="B56" s="88">
        <v>9970187.5600000005</v>
      </c>
    </row>
    <row r="57" spans="1:2" x14ac:dyDescent="0.25">
      <c r="A57" s="26" t="s">
        <v>662</v>
      </c>
      <c r="B57" s="88">
        <v>9206128.1699999999</v>
      </c>
    </row>
    <row r="58" spans="1:2" x14ac:dyDescent="0.25">
      <c r="A58" s="26" t="s">
        <v>669</v>
      </c>
      <c r="B58" s="88">
        <v>9060056.1099999994</v>
      </c>
    </row>
    <row r="59" spans="1:2" x14ac:dyDescent="0.25">
      <c r="A59" s="26" t="s">
        <v>1711</v>
      </c>
      <c r="B59" s="88">
        <v>8353036.9800000004</v>
      </c>
    </row>
    <row r="60" spans="1:2" x14ac:dyDescent="0.25">
      <c r="A60" s="26" t="s">
        <v>1557</v>
      </c>
      <c r="B60" s="88">
        <v>7929225.0500000007</v>
      </c>
    </row>
    <row r="61" spans="1:2" x14ac:dyDescent="0.25">
      <c r="A61" s="26" t="s">
        <v>1716</v>
      </c>
      <c r="B61" s="88">
        <v>5500172.21</v>
      </c>
    </row>
    <row r="62" spans="1:2" x14ac:dyDescent="0.25">
      <c r="A62" s="26" t="s">
        <v>660</v>
      </c>
      <c r="B62" s="88">
        <v>4886251.17</v>
      </c>
    </row>
    <row r="63" spans="1:2" x14ac:dyDescent="0.25">
      <c r="A63" s="26" t="s">
        <v>860</v>
      </c>
      <c r="B63" s="88">
        <v>4554785.68</v>
      </c>
    </row>
    <row r="64" spans="1:2" x14ac:dyDescent="0.25">
      <c r="A64" s="26" t="s">
        <v>849</v>
      </c>
      <c r="B64" s="88">
        <v>4456553.91</v>
      </c>
    </row>
    <row r="65" spans="1:2" x14ac:dyDescent="0.25">
      <c r="A65" s="26" t="s">
        <v>867</v>
      </c>
      <c r="B65" s="88">
        <v>3021474.0599999996</v>
      </c>
    </row>
    <row r="66" spans="1:2" x14ac:dyDescent="0.25">
      <c r="A66" s="26" t="s">
        <v>1700</v>
      </c>
      <c r="B66" s="88">
        <v>1477054.11</v>
      </c>
    </row>
    <row r="67" spans="1:2" x14ac:dyDescent="0.25">
      <c r="A67" s="26" t="s">
        <v>1113</v>
      </c>
      <c r="B67" s="88">
        <v>1186426.72</v>
      </c>
    </row>
    <row r="68" spans="1:2" x14ac:dyDescent="0.25">
      <c r="A68" s="26" t="s">
        <v>654</v>
      </c>
      <c r="B68" s="88">
        <v>1155825.6399999999</v>
      </c>
    </row>
    <row r="69" spans="1:2" x14ac:dyDescent="0.25">
      <c r="A69" s="26" t="s">
        <v>1563</v>
      </c>
      <c r="B69" s="88">
        <v>997726.38</v>
      </c>
    </row>
    <row r="70" spans="1:2" x14ac:dyDescent="0.25">
      <c r="A70" s="26" t="s">
        <v>736</v>
      </c>
      <c r="B70" s="88">
        <v>939415.74</v>
      </c>
    </row>
    <row r="71" spans="1:2" x14ac:dyDescent="0.25">
      <c r="A71" s="26" t="s">
        <v>855</v>
      </c>
      <c r="B71" s="88">
        <v>793306.86</v>
      </c>
    </row>
    <row r="72" spans="1:2" x14ac:dyDescent="0.25">
      <c r="A72" s="26" t="s">
        <v>656</v>
      </c>
      <c r="B72" s="88">
        <v>721181.6</v>
      </c>
    </row>
    <row r="73" spans="1:2" x14ac:dyDescent="0.25">
      <c r="A73" s="26" t="s">
        <v>1651</v>
      </c>
      <c r="B73" s="88">
        <v>694134.52</v>
      </c>
    </row>
    <row r="74" spans="1:2" x14ac:dyDescent="0.25">
      <c r="A74" s="26" t="s">
        <v>852</v>
      </c>
      <c r="B74" s="88">
        <v>364579.02</v>
      </c>
    </row>
    <row r="75" spans="1:2" x14ac:dyDescent="0.25">
      <c r="A75" s="26" t="s">
        <v>1465</v>
      </c>
      <c r="B75" s="88">
        <v>332012.48</v>
      </c>
    </row>
    <row r="76" spans="1:2" x14ac:dyDescent="0.25">
      <c r="A76" s="26" t="s">
        <v>1972</v>
      </c>
      <c r="B76" s="88">
        <v>211878.39</v>
      </c>
    </row>
    <row r="77" spans="1:2" x14ac:dyDescent="0.25">
      <c r="A77" s="26" t="s">
        <v>858</v>
      </c>
      <c r="B77" s="88">
        <v>180536.7</v>
      </c>
    </row>
    <row r="78" spans="1:2" x14ac:dyDescent="0.25">
      <c r="A78" s="26" t="s">
        <v>1116</v>
      </c>
      <c r="B78" s="88">
        <v>163690.43</v>
      </c>
    </row>
    <row r="79" spans="1:2" x14ac:dyDescent="0.25">
      <c r="A79" s="26" t="s">
        <v>1724</v>
      </c>
      <c r="B79" s="88">
        <v>155917.43</v>
      </c>
    </row>
    <row r="80" spans="1:2" x14ac:dyDescent="0.25">
      <c r="A80" s="26" t="s">
        <v>658</v>
      </c>
      <c r="B80" s="88">
        <v>83820.260000000009</v>
      </c>
    </row>
    <row r="81" spans="1:2" x14ac:dyDescent="0.25">
      <c r="A81" s="26" t="s">
        <v>1460</v>
      </c>
      <c r="B81" s="88">
        <v>46063.810000000005</v>
      </c>
    </row>
    <row r="82" spans="1:2" x14ac:dyDescent="0.25">
      <c r="A82" s="26" t="s">
        <v>1080</v>
      </c>
      <c r="B82" s="88">
        <v>45121.13</v>
      </c>
    </row>
    <row r="83" spans="1:2" x14ac:dyDescent="0.25">
      <c r="A83" s="26" t="s">
        <v>629</v>
      </c>
      <c r="B83" s="88">
        <v>25643.14</v>
      </c>
    </row>
    <row r="84" spans="1:2" x14ac:dyDescent="0.25">
      <c r="A84" s="26" t="s">
        <v>1114</v>
      </c>
      <c r="B84" s="88">
        <v>25391.75</v>
      </c>
    </row>
    <row r="85" spans="1:2" x14ac:dyDescent="0.25">
      <c r="A85" s="25" t="s">
        <v>406</v>
      </c>
      <c r="B85" s="88">
        <v>0</v>
      </c>
    </row>
    <row r="86" spans="1:2" x14ac:dyDescent="0.25">
      <c r="A86" s="26" t="s">
        <v>1727</v>
      </c>
      <c r="B86" s="88">
        <v>0</v>
      </c>
    </row>
    <row r="87" spans="1:2" x14ac:dyDescent="0.25">
      <c r="A87" s="25" t="s">
        <v>404</v>
      </c>
      <c r="B87" s="88">
        <v>1266098123.73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1"/>
  <sheetViews>
    <sheetView showGridLines="0" topLeftCell="A37" workbookViewId="0">
      <selection activeCell="B14" sqref="B14"/>
    </sheetView>
  </sheetViews>
  <sheetFormatPr baseColWidth="10" defaultColWidth="8" defaultRowHeight="12.75" x14ac:dyDescent="0.25"/>
  <cols>
    <col min="1" max="1" width="47.42578125" style="91" customWidth="1"/>
    <col min="2" max="2" width="34.5703125" style="91" bestFit="1" customWidth="1"/>
    <col min="3" max="3" width="29.85546875" style="91" customWidth="1"/>
    <col min="4" max="4" width="85.42578125" style="91" bestFit="1" customWidth="1"/>
    <col min="5" max="16384" width="8" style="91"/>
  </cols>
  <sheetData>
    <row r="1" spans="1:4" x14ac:dyDescent="0.25">
      <c r="A1" s="89" t="s">
        <v>504</v>
      </c>
      <c r="B1" s="89" t="s">
        <v>1974</v>
      </c>
      <c r="C1" s="90" t="s">
        <v>501</v>
      </c>
      <c r="D1" s="89" t="s">
        <v>1975</v>
      </c>
    </row>
    <row r="2" spans="1:4" x14ac:dyDescent="0.25">
      <c r="A2" s="19" t="s">
        <v>1976</v>
      </c>
      <c r="B2" s="11" t="s">
        <v>1977</v>
      </c>
      <c r="C2" s="15">
        <v>10251784.4</v>
      </c>
      <c r="D2" s="11" t="s">
        <v>1978</v>
      </c>
    </row>
    <row r="3" spans="1:4" x14ac:dyDescent="0.25">
      <c r="A3" s="19" t="s">
        <v>1976</v>
      </c>
      <c r="B3" s="11" t="s">
        <v>1977</v>
      </c>
      <c r="C3" s="15">
        <v>5208410.4000000004</v>
      </c>
      <c r="D3" s="11" t="s">
        <v>1979</v>
      </c>
    </row>
    <row r="4" spans="1:4" x14ac:dyDescent="0.25">
      <c r="A4" s="19" t="s">
        <v>1976</v>
      </c>
      <c r="B4" s="11" t="s">
        <v>138</v>
      </c>
      <c r="C4" s="15">
        <v>4759797.8899999997</v>
      </c>
      <c r="D4" s="11" t="s">
        <v>1980</v>
      </c>
    </row>
    <row r="5" spans="1:4" x14ac:dyDescent="0.25">
      <c r="A5" s="11" t="s">
        <v>1981</v>
      </c>
      <c r="B5" s="11" t="s">
        <v>1982</v>
      </c>
      <c r="C5" s="15">
        <v>4504430.8600000003</v>
      </c>
      <c r="D5" s="11" t="s">
        <v>1983</v>
      </c>
    </row>
    <row r="6" spans="1:4" x14ac:dyDescent="0.25">
      <c r="A6" s="11" t="s">
        <v>1981</v>
      </c>
      <c r="B6" s="11" t="s">
        <v>1984</v>
      </c>
      <c r="C6" s="15">
        <v>3546201</v>
      </c>
      <c r="D6" s="11" t="s">
        <v>1985</v>
      </c>
    </row>
    <row r="7" spans="1:4" x14ac:dyDescent="0.25">
      <c r="A7" s="11" t="s">
        <v>1981</v>
      </c>
      <c r="B7" s="11" t="s">
        <v>1982</v>
      </c>
      <c r="C7" s="15">
        <v>3195464.06</v>
      </c>
      <c r="D7" s="11" t="s">
        <v>1986</v>
      </c>
    </row>
    <row r="8" spans="1:4" x14ac:dyDescent="0.25">
      <c r="A8" s="11" t="s">
        <v>1981</v>
      </c>
      <c r="B8" s="11" t="s">
        <v>1982</v>
      </c>
      <c r="C8" s="15">
        <v>3136975.54</v>
      </c>
      <c r="D8" s="11" t="s">
        <v>1987</v>
      </c>
    </row>
    <row r="9" spans="1:4" x14ac:dyDescent="0.25">
      <c r="A9" s="11" t="s">
        <v>1981</v>
      </c>
      <c r="B9" s="11" t="s">
        <v>1984</v>
      </c>
      <c r="C9" s="15">
        <v>2843007.57</v>
      </c>
      <c r="D9" s="11" t="s">
        <v>1988</v>
      </c>
    </row>
    <row r="10" spans="1:4" x14ac:dyDescent="0.25">
      <c r="A10" s="11" t="s">
        <v>1981</v>
      </c>
      <c r="B10" s="11" t="s">
        <v>1984</v>
      </c>
      <c r="C10" s="15">
        <v>2175550</v>
      </c>
      <c r="D10" s="11" t="s">
        <v>1989</v>
      </c>
    </row>
    <row r="11" spans="1:4" x14ac:dyDescent="0.25">
      <c r="A11" s="19" t="s">
        <v>1976</v>
      </c>
      <c r="B11" s="11" t="s">
        <v>1977</v>
      </c>
      <c r="C11" s="15">
        <v>2105441.31</v>
      </c>
      <c r="D11" s="11" t="s">
        <v>1990</v>
      </c>
    </row>
    <row r="12" spans="1:4" x14ac:dyDescent="0.25">
      <c r="A12" s="11" t="s">
        <v>1981</v>
      </c>
      <c r="B12" s="11" t="s">
        <v>1984</v>
      </c>
      <c r="C12" s="15">
        <v>2020000</v>
      </c>
      <c r="D12" s="11" t="s">
        <v>1991</v>
      </c>
    </row>
    <row r="13" spans="1:4" x14ac:dyDescent="0.25">
      <c r="A13" s="11" t="s">
        <v>1981</v>
      </c>
      <c r="B13" s="11" t="s">
        <v>1984</v>
      </c>
      <c r="C13" s="15">
        <v>1843742.27</v>
      </c>
      <c r="D13" s="11" t="s">
        <v>1992</v>
      </c>
    </row>
    <row r="14" spans="1:4" x14ac:dyDescent="0.25">
      <c r="A14" s="19" t="s">
        <v>1976</v>
      </c>
      <c r="B14" s="11" t="s">
        <v>1977</v>
      </c>
      <c r="C14" s="15">
        <v>1800000</v>
      </c>
      <c r="D14" s="11" t="s">
        <v>1993</v>
      </c>
    </row>
    <row r="15" spans="1:4" x14ac:dyDescent="0.25">
      <c r="A15" s="11" t="s">
        <v>1981</v>
      </c>
      <c r="B15" s="11" t="s">
        <v>1984</v>
      </c>
      <c r="C15" s="15">
        <v>1627959.2</v>
      </c>
      <c r="D15" s="11" t="s">
        <v>1994</v>
      </c>
    </row>
    <row r="16" spans="1:4" x14ac:dyDescent="0.25">
      <c r="A16" s="11" t="s">
        <v>1981</v>
      </c>
      <c r="B16" s="11" t="s">
        <v>1982</v>
      </c>
      <c r="C16" s="15">
        <v>1619900.08</v>
      </c>
      <c r="D16" s="11" t="s">
        <v>1995</v>
      </c>
    </row>
    <row r="17" spans="1:4" x14ac:dyDescent="0.25">
      <c r="A17" s="11" t="s">
        <v>1981</v>
      </c>
      <c r="B17" s="11" t="s">
        <v>1982</v>
      </c>
      <c r="C17" s="15">
        <v>1533000</v>
      </c>
      <c r="D17" s="11" t="s">
        <v>1996</v>
      </c>
    </row>
    <row r="18" spans="1:4" x14ac:dyDescent="0.25">
      <c r="A18" s="11" t="s">
        <v>1981</v>
      </c>
      <c r="B18" s="11" t="s">
        <v>1984</v>
      </c>
      <c r="C18" s="15">
        <v>1480000</v>
      </c>
      <c r="D18" s="11" t="s">
        <v>1997</v>
      </c>
    </row>
    <row r="19" spans="1:4" x14ac:dyDescent="0.25">
      <c r="A19" s="11" t="s">
        <v>1981</v>
      </c>
      <c r="B19" s="11" t="s">
        <v>1984</v>
      </c>
      <c r="C19" s="15">
        <v>1425926</v>
      </c>
      <c r="D19" s="11" t="s">
        <v>1998</v>
      </c>
    </row>
    <row r="20" spans="1:4" x14ac:dyDescent="0.25">
      <c r="A20" s="11" t="s">
        <v>1981</v>
      </c>
      <c r="B20" s="11" t="s">
        <v>1984</v>
      </c>
      <c r="C20" s="15">
        <v>1368271.87</v>
      </c>
      <c r="D20" s="11" t="s">
        <v>1999</v>
      </c>
    </row>
    <row r="21" spans="1:4" x14ac:dyDescent="0.25">
      <c r="A21" s="11" t="s">
        <v>1981</v>
      </c>
      <c r="B21" s="11" t="s">
        <v>1984</v>
      </c>
      <c r="C21" s="15">
        <v>1364117.64</v>
      </c>
      <c r="D21" s="11" t="s">
        <v>2000</v>
      </c>
    </row>
    <row r="22" spans="1:4" x14ac:dyDescent="0.25">
      <c r="A22" s="19" t="s">
        <v>1976</v>
      </c>
      <c r="B22" s="11" t="s">
        <v>1977</v>
      </c>
      <c r="C22" s="15">
        <v>1325000</v>
      </c>
      <c r="D22" s="11" t="s">
        <v>2001</v>
      </c>
    </row>
    <row r="23" spans="1:4" x14ac:dyDescent="0.25">
      <c r="A23" s="11" t="s">
        <v>1981</v>
      </c>
      <c r="B23" s="11" t="s">
        <v>1984</v>
      </c>
      <c r="C23" s="15">
        <v>1305030</v>
      </c>
      <c r="D23" s="11" t="s">
        <v>2002</v>
      </c>
    </row>
    <row r="24" spans="1:4" x14ac:dyDescent="0.25">
      <c r="A24" s="11" t="s">
        <v>1981</v>
      </c>
      <c r="B24" s="11" t="s">
        <v>1984</v>
      </c>
      <c r="C24" s="15">
        <v>1223692.33</v>
      </c>
      <c r="D24" s="11" t="s">
        <v>2003</v>
      </c>
    </row>
    <row r="25" spans="1:4" x14ac:dyDescent="0.25">
      <c r="A25" s="11" t="s">
        <v>1981</v>
      </c>
      <c r="B25" s="11" t="s">
        <v>1982</v>
      </c>
      <c r="C25" s="15">
        <v>1188400</v>
      </c>
      <c r="D25" s="11" t="s">
        <v>2004</v>
      </c>
    </row>
    <row r="26" spans="1:4" x14ac:dyDescent="0.25">
      <c r="A26" s="11" t="s">
        <v>1981</v>
      </c>
      <c r="B26" s="11" t="s">
        <v>1984</v>
      </c>
      <c r="C26" s="15">
        <v>1173030.02</v>
      </c>
      <c r="D26" s="11" t="s">
        <v>2005</v>
      </c>
    </row>
    <row r="27" spans="1:4" x14ac:dyDescent="0.25">
      <c r="A27" s="11" t="s">
        <v>1981</v>
      </c>
      <c r="B27" s="11" t="s">
        <v>1984</v>
      </c>
      <c r="C27" s="15">
        <v>1139100</v>
      </c>
      <c r="D27" s="11" t="s">
        <v>2006</v>
      </c>
    </row>
    <row r="28" spans="1:4" x14ac:dyDescent="0.25">
      <c r="A28" s="11" t="s">
        <v>1981</v>
      </c>
      <c r="B28" s="11" t="s">
        <v>1984</v>
      </c>
      <c r="C28" s="15">
        <v>1067648.25</v>
      </c>
      <c r="D28" s="11" t="s">
        <v>2007</v>
      </c>
    </row>
    <row r="29" spans="1:4" x14ac:dyDescent="0.25">
      <c r="A29" s="11" t="s">
        <v>1981</v>
      </c>
      <c r="B29" s="11" t="s">
        <v>1984</v>
      </c>
      <c r="C29" s="15">
        <v>1017000</v>
      </c>
      <c r="D29" s="11" t="s">
        <v>2008</v>
      </c>
    </row>
    <row r="30" spans="1:4" x14ac:dyDescent="0.25">
      <c r="A30" s="11" t="s">
        <v>1981</v>
      </c>
      <c r="B30" s="11" t="s">
        <v>1984</v>
      </c>
      <c r="C30" s="15">
        <v>972307.54</v>
      </c>
      <c r="D30" s="11" t="s">
        <v>2009</v>
      </c>
    </row>
    <row r="31" spans="1:4" x14ac:dyDescent="0.25">
      <c r="A31" s="11" t="s">
        <v>1981</v>
      </c>
      <c r="B31" s="11" t="s">
        <v>1984</v>
      </c>
      <c r="C31" s="15">
        <v>970887.55</v>
      </c>
      <c r="D31" s="11" t="s">
        <v>2010</v>
      </c>
    </row>
    <row r="32" spans="1:4" x14ac:dyDescent="0.25">
      <c r="A32" s="11" t="s">
        <v>1981</v>
      </c>
      <c r="B32" s="11" t="s">
        <v>1984</v>
      </c>
      <c r="C32" s="15">
        <v>900000</v>
      </c>
      <c r="D32" s="11" t="s">
        <v>2011</v>
      </c>
    </row>
    <row r="33" spans="1:4" x14ac:dyDescent="0.25">
      <c r="A33" s="19" t="s">
        <v>1976</v>
      </c>
      <c r="B33" s="11" t="s">
        <v>1977</v>
      </c>
      <c r="C33" s="15">
        <v>874171.75</v>
      </c>
      <c r="D33" s="11" t="s">
        <v>1979</v>
      </c>
    </row>
    <row r="34" spans="1:4" x14ac:dyDescent="0.25">
      <c r="A34" s="11" t="s">
        <v>1981</v>
      </c>
      <c r="B34" s="11" t="s">
        <v>1984</v>
      </c>
      <c r="C34" s="15">
        <v>854999.98</v>
      </c>
      <c r="D34" s="11" t="s">
        <v>2012</v>
      </c>
    </row>
    <row r="35" spans="1:4" x14ac:dyDescent="0.25">
      <c r="A35" s="11" t="s">
        <v>1981</v>
      </c>
      <c r="B35" s="11" t="s">
        <v>1984</v>
      </c>
      <c r="C35" s="15">
        <v>825952</v>
      </c>
      <c r="D35" s="11" t="s">
        <v>2013</v>
      </c>
    </row>
    <row r="36" spans="1:4" x14ac:dyDescent="0.25">
      <c r="A36" s="11" t="s">
        <v>1981</v>
      </c>
      <c r="B36" s="11" t="s">
        <v>1984</v>
      </c>
      <c r="C36" s="15">
        <v>806639.92</v>
      </c>
      <c r="D36" s="11" t="s">
        <v>2014</v>
      </c>
    </row>
    <row r="37" spans="1:4" x14ac:dyDescent="0.25">
      <c r="A37" s="11" t="s">
        <v>1981</v>
      </c>
      <c r="B37" s="11" t="s">
        <v>1984</v>
      </c>
      <c r="C37" s="15">
        <v>753240.6</v>
      </c>
      <c r="D37" s="11" t="s">
        <v>2015</v>
      </c>
    </row>
    <row r="38" spans="1:4" x14ac:dyDescent="0.25">
      <c r="A38" s="19" t="s">
        <v>1976</v>
      </c>
      <c r="B38" s="11" t="s">
        <v>138</v>
      </c>
      <c r="C38" s="15">
        <v>744955.6</v>
      </c>
      <c r="D38" s="11" t="s">
        <v>2016</v>
      </c>
    </row>
    <row r="39" spans="1:4" x14ac:dyDescent="0.25">
      <c r="A39" s="19" t="s">
        <v>1976</v>
      </c>
      <c r="B39" s="11" t="s">
        <v>1977</v>
      </c>
      <c r="C39" s="15">
        <v>742387</v>
      </c>
      <c r="D39" s="11" t="s">
        <v>2017</v>
      </c>
    </row>
    <row r="40" spans="1:4" x14ac:dyDescent="0.25">
      <c r="A40" s="11" t="s">
        <v>1981</v>
      </c>
      <c r="B40" s="11" t="s">
        <v>1984</v>
      </c>
      <c r="C40" s="15">
        <v>645230.79</v>
      </c>
      <c r="D40" s="11" t="s">
        <v>2011</v>
      </c>
    </row>
    <row r="41" spans="1:4" x14ac:dyDescent="0.25">
      <c r="A41" s="11" t="s">
        <v>1981</v>
      </c>
      <c r="B41" s="11" t="s">
        <v>1982</v>
      </c>
      <c r="C41" s="15">
        <v>642489.09</v>
      </c>
      <c r="D41" s="11" t="s">
        <v>2018</v>
      </c>
    </row>
    <row r="42" spans="1:4" x14ac:dyDescent="0.25">
      <c r="A42" s="11" t="s">
        <v>1981</v>
      </c>
      <c r="B42" s="11" t="s">
        <v>1984</v>
      </c>
      <c r="C42" s="15">
        <v>636874.99</v>
      </c>
      <c r="D42" s="11" t="s">
        <v>2019</v>
      </c>
    </row>
    <row r="43" spans="1:4" x14ac:dyDescent="0.25">
      <c r="A43" s="11" t="s">
        <v>1981</v>
      </c>
      <c r="B43" s="11" t="s">
        <v>1984</v>
      </c>
      <c r="C43" s="15">
        <v>600000</v>
      </c>
      <c r="D43" s="11" t="s">
        <v>2020</v>
      </c>
    </row>
    <row r="44" spans="1:4" x14ac:dyDescent="0.25">
      <c r="A44" s="11" t="s">
        <v>1981</v>
      </c>
      <c r="B44" s="11" t="s">
        <v>1984</v>
      </c>
      <c r="C44" s="15">
        <v>600000</v>
      </c>
      <c r="D44" s="11" t="s">
        <v>2021</v>
      </c>
    </row>
    <row r="45" spans="1:4" x14ac:dyDescent="0.25">
      <c r="A45" s="11" t="s">
        <v>1981</v>
      </c>
      <c r="B45" s="11" t="s">
        <v>1984</v>
      </c>
      <c r="C45" s="15">
        <v>547139.6</v>
      </c>
      <c r="D45" s="11" t="s">
        <v>2022</v>
      </c>
    </row>
    <row r="46" spans="1:4" x14ac:dyDescent="0.25">
      <c r="A46" s="11" t="s">
        <v>1981</v>
      </c>
      <c r="B46" s="11" t="s">
        <v>1984</v>
      </c>
      <c r="C46" s="15">
        <v>547078.44999999995</v>
      </c>
      <c r="D46" s="11" t="s">
        <v>2023</v>
      </c>
    </row>
    <row r="47" spans="1:4" x14ac:dyDescent="0.25">
      <c r="A47" s="11" t="s">
        <v>1981</v>
      </c>
      <c r="B47" s="11" t="s">
        <v>1984</v>
      </c>
      <c r="C47" s="15">
        <v>540198</v>
      </c>
      <c r="D47" s="11" t="s">
        <v>2024</v>
      </c>
    </row>
    <row r="48" spans="1:4" x14ac:dyDescent="0.25">
      <c r="A48" s="11" t="s">
        <v>1981</v>
      </c>
      <c r="B48" s="11" t="s">
        <v>1984</v>
      </c>
      <c r="C48" s="15">
        <v>535000</v>
      </c>
      <c r="D48" s="11" t="s">
        <v>2025</v>
      </c>
    </row>
    <row r="49" spans="1:4" x14ac:dyDescent="0.25">
      <c r="A49" s="11" t="s">
        <v>1981</v>
      </c>
      <c r="B49" s="11" t="s">
        <v>1984</v>
      </c>
      <c r="C49" s="15">
        <v>530000</v>
      </c>
      <c r="D49" s="11" t="s">
        <v>2026</v>
      </c>
    </row>
    <row r="50" spans="1:4" x14ac:dyDescent="0.25">
      <c r="A50" s="19" t="s">
        <v>1976</v>
      </c>
      <c r="B50" s="11" t="s">
        <v>138</v>
      </c>
      <c r="C50" s="15">
        <v>514667.38</v>
      </c>
      <c r="D50" s="11" t="s">
        <v>2027</v>
      </c>
    </row>
    <row r="51" spans="1:4" x14ac:dyDescent="0.25">
      <c r="A51" s="11" t="s">
        <v>1981</v>
      </c>
      <c r="B51" s="11" t="s">
        <v>1984</v>
      </c>
      <c r="C51" s="15">
        <v>490861.71</v>
      </c>
      <c r="D51" s="11" t="s">
        <v>1998</v>
      </c>
    </row>
    <row r="52" spans="1:4" x14ac:dyDescent="0.25">
      <c r="A52" s="11" t="s">
        <v>1981</v>
      </c>
      <c r="B52" s="11" t="s">
        <v>1984</v>
      </c>
      <c r="C52" s="15">
        <v>479860.8</v>
      </c>
      <c r="D52" s="11" t="s">
        <v>2028</v>
      </c>
    </row>
    <row r="53" spans="1:4" x14ac:dyDescent="0.25">
      <c r="A53" s="11" t="s">
        <v>1981</v>
      </c>
      <c r="B53" s="11" t="s">
        <v>1984</v>
      </c>
      <c r="C53" s="15">
        <v>474398.35</v>
      </c>
      <c r="D53" s="11" t="s">
        <v>1997</v>
      </c>
    </row>
    <row r="54" spans="1:4" x14ac:dyDescent="0.25">
      <c r="A54" s="11" t="s">
        <v>1981</v>
      </c>
      <c r="B54" s="11" t="s">
        <v>1984</v>
      </c>
      <c r="C54" s="15">
        <v>465221.81</v>
      </c>
      <c r="D54" s="11" t="s">
        <v>2029</v>
      </c>
    </row>
    <row r="55" spans="1:4" x14ac:dyDescent="0.25">
      <c r="A55" s="19" t="s">
        <v>1976</v>
      </c>
      <c r="B55" s="11" t="s">
        <v>138</v>
      </c>
      <c r="C55" s="15">
        <v>454628.72</v>
      </c>
      <c r="D55" s="11" t="s">
        <v>2027</v>
      </c>
    </row>
    <row r="56" spans="1:4" x14ac:dyDescent="0.25">
      <c r="A56" s="11" t="s">
        <v>1981</v>
      </c>
      <c r="B56" s="11" t="s">
        <v>1984</v>
      </c>
      <c r="C56" s="15">
        <v>441958.48</v>
      </c>
      <c r="D56" s="11" t="s">
        <v>2030</v>
      </c>
    </row>
    <row r="57" spans="1:4" x14ac:dyDescent="0.25">
      <c r="A57" s="11" t="s">
        <v>1981</v>
      </c>
      <c r="B57" s="11" t="s">
        <v>1984</v>
      </c>
      <c r="C57" s="15">
        <v>430000</v>
      </c>
      <c r="D57" s="11" t="s">
        <v>2031</v>
      </c>
    </row>
    <row r="58" spans="1:4" x14ac:dyDescent="0.25">
      <c r="A58" s="11" t="s">
        <v>1981</v>
      </c>
      <c r="B58" s="11" t="s">
        <v>1984</v>
      </c>
      <c r="C58" s="15">
        <v>415000</v>
      </c>
      <c r="D58" s="11" t="s">
        <v>2032</v>
      </c>
    </row>
    <row r="59" spans="1:4" x14ac:dyDescent="0.25">
      <c r="A59" s="11" t="s">
        <v>1981</v>
      </c>
      <c r="B59" s="11" t="s">
        <v>1984</v>
      </c>
      <c r="C59" s="15">
        <v>415000</v>
      </c>
      <c r="D59" s="11" t="s">
        <v>2033</v>
      </c>
    </row>
    <row r="60" spans="1:4" x14ac:dyDescent="0.25">
      <c r="A60" s="11" t="s">
        <v>1981</v>
      </c>
      <c r="B60" s="11" t="s">
        <v>1984</v>
      </c>
      <c r="C60" s="15">
        <v>406000</v>
      </c>
      <c r="D60" s="11" t="s">
        <v>2034</v>
      </c>
    </row>
    <row r="61" spans="1:4" x14ac:dyDescent="0.25">
      <c r="A61" s="11" t="s">
        <v>1981</v>
      </c>
      <c r="B61" s="11" t="s">
        <v>1984</v>
      </c>
      <c r="C61" s="15">
        <v>396044</v>
      </c>
      <c r="D61" s="11" t="s">
        <v>2035</v>
      </c>
    </row>
    <row r="62" spans="1:4" x14ac:dyDescent="0.25">
      <c r="A62" s="11" t="s">
        <v>1981</v>
      </c>
      <c r="B62" s="11" t="s">
        <v>1984</v>
      </c>
      <c r="C62" s="15">
        <v>375000</v>
      </c>
      <c r="D62" s="11" t="s">
        <v>2036</v>
      </c>
    </row>
    <row r="63" spans="1:4" x14ac:dyDescent="0.25">
      <c r="A63" s="11" t="s">
        <v>1981</v>
      </c>
      <c r="B63" s="11" t="s">
        <v>1984</v>
      </c>
      <c r="C63" s="15">
        <v>359638.48</v>
      </c>
      <c r="D63" s="11" t="s">
        <v>2037</v>
      </c>
    </row>
    <row r="64" spans="1:4" x14ac:dyDescent="0.25">
      <c r="A64" s="11" t="s">
        <v>1981</v>
      </c>
      <c r="B64" s="11" t="s">
        <v>1984</v>
      </c>
      <c r="C64" s="15">
        <v>348633</v>
      </c>
      <c r="D64" s="11" t="s">
        <v>2038</v>
      </c>
    </row>
    <row r="65" spans="1:4" x14ac:dyDescent="0.25">
      <c r="A65" s="11" t="s">
        <v>1981</v>
      </c>
      <c r="B65" s="11" t="s">
        <v>1982</v>
      </c>
      <c r="C65" s="15">
        <v>337040.19</v>
      </c>
      <c r="D65" s="11" t="s">
        <v>2039</v>
      </c>
    </row>
    <row r="66" spans="1:4" x14ac:dyDescent="0.25">
      <c r="A66" s="11" t="s">
        <v>1981</v>
      </c>
      <c r="B66" s="11" t="s">
        <v>1984</v>
      </c>
      <c r="C66" s="15">
        <v>333372.86</v>
      </c>
      <c r="D66" s="11" t="s">
        <v>2040</v>
      </c>
    </row>
    <row r="67" spans="1:4" x14ac:dyDescent="0.25">
      <c r="A67" s="11" t="s">
        <v>1981</v>
      </c>
      <c r="B67" s="11" t="s">
        <v>1982</v>
      </c>
      <c r="C67" s="15">
        <v>332219.93</v>
      </c>
      <c r="D67" s="11" t="s">
        <v>641</v>
      </c>
    </row>
    <row r="68" spans="1:4" x14ac:dyDescent="0.25">
      <c r="A68" s="11" t="s">
        <v>1981</v>
      </c>
      <c r="B68" s="11" t="s">
        <v>1984</v>
      </c>
      <c r="C68" s="15">
        <v>329883.71999999997</v>
      </c>
      <c r="D68" s="11" t="s">
        <v>2041</v>
      </c>
    </row>
    <row r="69" spans="1:4" x14ac:dyDescent="0.25">
      <c r="A69" s="11" t="s">
        <v>1981</v>
      </c>
      <c r="B69" s="11" t="s">
        <v>1984</v>
      </c>
      <c r="C69" s="15">
        <v>324000</v>
      </c>
      <c r="D69" s="11" t="s">
        <v>2042</v>
      </c>
    </row>
    <row r="70" spans="1:4" x14ac:dyDescent="0.25">
      <c r="A70" s="11" t="s">
        <v>1981</v>
      </c>
      <c r="B70" s="11" t="s">
        <v>1984</v>
      </c>
      <c r="C70" s="15">
        <v>317000</v>
      </c>
      <c r="D70" s="11" t="s">
        <v>2043</v>
      </c>
    </row>
    <row r="71" spans="1:4" x14ac:dyDescent="0.25">
      <c r="A71" s="11" t="s">
        <v>1981</v>
      </c>
      <c r="B71" s="11" t="s">
        <v>1984</v>
      </c>
      <c r="C71" s="15">
        <v>300000</v>
      </c>
      <c r="D71" s="11" t="s">
        <v>2044</v>
      </c>
    </row>
    <row r="72" spans="1:4" x14ac:dyDescent="0.25">
      <c r="A72" s="11" t="s">
        <v>1981</v>
      </c>
      <c r="B72" s="11" t="s">
        <v>1984</v>
      </c>
      <c r="C72" s="15">
        <v>296454.8</v>
      </c>
      <c r="D72" s="11" t="s">
        <v>2045</v>
      </c>
    </row>
    <row r="73" spans="1:4" x14ac:dyDescent="0.25">
      <c r="A73" s="11" t="s">
        <v>1981</v>
      </c>
      <c r="B73" s="11" t="s">
        <v>1984</v>
      </c>
      <c r="C73" s="15">
        <v>292467.82</v>
      </c>
      <c r="D73" s="11" t="s">
        <v>2010</v>
      </c>
    </row>
    <row r="74" spans="1:4" x14ac:dyDescent="0.25">
      <c r="A74" s="11" t="s">
        <v>1981</v>
      </c>
      <c r="B74" s="11" t="s">
        <v>1984</v>
      </c>
      <c r="C74" s="15">
        <v>292306.36</v>
      </c>
      <c r="D74" s="11" t="s">
        <v>2046</v>
      </c>
    </row>
    <row r="75" spans="1:4" x14ac:dyDescent="0.25">
      <c r="A75" s="11" t="s">
        <v>1981</v>
      </c>
      <c r="B75" s="11" t="s">
        <v>1984</v>
      </c>
      <c r="C75" s="15">
        <v>291719.07</v>
      </c>
      <c r="D75" s="11" t="s">
        <v>2047</v>
      </c>
    </row>
    <row r="76" spans="1:4" x14ac:dyDescent="0.25">
      <c r="A76" s="11" t="s">
        <v>1981</v>
      </c>
      <c r="B76" s="11" t="s">
        <v>1982</v>
      </c>
      <c r="C76" s="15">
        <v>288748.40000000002</v>
      </c>
      <c r="D76" s="11" t="s">
        <v>2048</v>
      </c>
    </row>
    <row r="77" spans="1:4" x14ac:dyDescent="0.25">
      <c r="A77" s="19" t="s">
        <v>1976</v>
      </c>
      <c r="B77" s="11" t="s">
        <v>138</v>
      </c>
      <c r="C77" s="15">
        <v>280436</v>
      </c>
      <c r="D77" s="11" t="s">
        <v>2049</v>
      </c>
    </row>
    <row r="78" spans="1:4" x14ac:dyDescent="0.25">
      <c r="A78" s="11" t="s">
        <v>1981</v>
      </c>
      <c r="B78" s="11" t="s">
        <v>1984</v>
      </c>
      <c r="C78" s="15">
        <v>274210.25</v>
      </c>
      <c r="D78" s="11" t="s">
        <v>2002</v>
      </c>
    </row>
    <row r="79" spans="1:4" x14ac:dyDescent="0.25">
      <c r="A79" s="11" t="s">
        <v>1981</v>
      </c>
      <c r="B79" s="11" t="s">
        <v>1984</v>
      </c>
      <c r="C79" s="15">
        <v>273700</v>
      </c>
      <c r="D79" s="11" t="s">
        <v>2050</v>
      </c>
    </row>
    <row r="80" spans="1:4" x14ac:dyDescent="0.25">
      <c r="A80" s="11" t="s">
        <v>1981</v>
      </c>
      <c r="B80" s="11" t="s">
        <v>1984</v>
      </c>
      <c r="C80" s="15">
        <v>273000</v>
      </c>
      <c r="D80" s="11" t="s">
        <v>2051</v>
      </c>
    </row>
    <row r="81" spans="1:4" x14ac:dyDescent="0.25">
      <c r="A81" s="11" t="s">
        <v>1981</v>
      </c>
      <c r="B81" s="11" t="s">
        <v>1984</v>
      </c>
      <c r="C81" s="15">
        <v>266854.8</v>
      </c>
      <c r="D81" s="11" t="s">
        <v>2052</v>
      </c>
    </row>
    <row r="82" spans="1:4" x14ac:dyDescent="0.25">
      <c r="A82" s="19" t="s">
        <v>1976</v>
      </c>
      <c r="B82" s="11" t="s">
        <v>1977</v>
      </c>
      <c r="C82" s="15">
        <v>265691.75</v>
      </c>
      <c r="D82" s="11" t="s">
        <v>2053</v>
      </c>
    </row>
    <row r="83" spans="1:4" x14ac:dyDescent="0.25">
      <c r="A83" s="11" t="s">
        <v>1981</v>
      </c>
      <c r="B83" s="11" t="s">
        <v>1984</v>
      </c>
      <c r="C83" s="15">
        <v>265000</v>
      </c>
      <c r="D83" s="11" t="s">
        <v>2054</v>
      </c>
    </row>
    <row r="84" spans="1:4" x14ac:dyDescent="0.25">
      <c r="A84" s="11" t="s">
        <v>1981</v>
      </c>
      <c r="B84" s="11" t="s">
        <v>1984</v>
      </c>
      <c r="C84" s="15">
        <v>255634.4</v>
      </c>
      <c r="D84" s="11" t="s">
        <v>2055</v>
      </c>
    </row>
    <row r="85" spans="1:4" x14ac:dyDescent="0.25">
      <c r="A85" s="11" t="s">
        <v>1981</v>
      </c>
      <c r="B85" s="11" t="s">
        <v>1982</v>
      </c>
      <c r="C85" s="15">
        <v>252243.61</v>
      </c>
      <c r="D85" s="11" t="s">
        <v>2004</v>
      </c>
    </row>
    <row r="86" spans="1:4" x14ac:dyDescent="0.25">
      <c r="A86" s="11" t="s">
        <v>1981</v>
      </c>
      <c r="B86" s="11" t="s">
        <v>1984</v>
      </c>
      <c r="C86" s="15">
        <v>251653.71</v>
      </c>
      <c r="D86" s="11" t="s">
        <v>2056</v>
      </c>
    </row>
    <row r="87" spans="1:4" x14ac:dyDescent="0.25">
      <c r="A87" s="11" t="s">
        <v>1981</v>
      </c>
      <c r="B87" s="11" t="s">
        <v>1984</v>
      </c>
      <c r="C87" s="15">
        <v>241944</v>
      </c>
      <c r="D87" s="11" t="s">
        <v>2057</v>
      </c>
    </row>
    <row r="88" spans="1:4" x14ac:dyDescent="0.25">
      <c r="A88" s="11" t="s">
        <v>1981</v>
      </c>
      <c r="B88" s="11" t="s">
        <v>1984</v>
      </c>
      <c r="C88" s="15">
        <v>238458.4</v>
      </c>
      <c r="D88" s="11" t="s">
        <v>2058</v>
      </c>
    </row>
    <row r="89" spans="1:4" x14ac:dyDescent="0.25">
      <c r="A89" s="11" t="s">
        <v>1981</v>
      </c>
      <c r="B89" s="11" t="s">
        <v>1984</v>
      </c>
      <c r="C89" s="15">
        <v>238000</v>
      </c>
      <c r="D89" s="11" t="s">
        <v>2059</v>
      </c>
    </row>
    <row r="90" spans="1:4" x14ac:dyDescent="0.25">
      <c r="A90" s="19" t="s">
        <v>1976</v>
      </c>
      <c r="B90" s="11" t="s">
        <v>1977</v>
      </c>
      <c r="C90" s="15">
        <v>237146.75</v>
      </c>
      <c r="D90" s="11" t="s">
        <v>2060</v>
      </c>
    </row>
    <row r="91" spans="1:4" x14ac:dyDescent="0.25">
      <c r="A91" s="11" t="s">
        <v>1981</v>
      </c>
      <c r="B91" s="11" t="s">
        <v>1984</v>
      </c>
      <c r="C91" s="15">
        <v>236915.20000000001</v>
      </c>
      <c r="D91" s="11" t="s">
        <v>2061</v>
      </c>
    </row>
    <row r="92" spans="1:4" x14ac:dyDescent="0.25">
      <c r="A92" s="11" t="s">
        <v>1981</v>
      </c>
      <c r="B92" s="11" t="s">
        <v>1984</v>
      </c>
      <c r="C92" s="15">
        <v>235392</v>
      </c>
      <c r="D92" s="11" t="s">
        <v>2062</v>
      </c>
    </row>
    <row r="93" spans="1:4" x14ac:dyDescent="0.25">
      <c r="A93" s="11" t="s">
        <v>1981</v>
      </c>
      <c r="B93" s="11" t="s">
        <v>1984</v>
      </c>
      <c r="C93" s="15">
        <v>225000</v>
      </c>
      <c r="D93" s="11" t="s">
        <v>2063</v>
      </c>
    </row>
    <row r="94" spans="1:4" x14ac:dyDescent="0.25">
      <c r="A94" s="11" t="s">
        <v>1981</v>
      </c>
      <c r="B94" s="11" t="s">
        <v>1984</v>
      </c>
      <c r="C94" s="15">
        <v>222470.53</v>
      </c>
      <c r="D94" s="11" t="s">
        <v>2064</v>
      </c>
    </row>
    <row r="95" spans="1:4" x14ac:dyDescent="0.25">
      <c r="A95" s="11" t="s">
        <v>1981</v>
      </c>
      <c r="B95" s="11" t="s">
        <v>1984</v>
      </c>
      <c r="C95" s="15">
        <v>221126.8</v>
      </c>
      <c r="D95" s="11" t="s">
        <v>2065</v>
      </c>
    </row>
    <row r="96" spans="1:4" x14ac:dyDescent="0.25">
      <c r="A96" s="11" t="s">
        <v>1981</v>
      </c>
      <c r="B96" s="11" t="s">
        <v>1984</v>
      </c>
      <c r="C96" s="15">
        <v>220000</v>
      </c>
      <c r="D96" s="11" t="s">
        <v>2066</v>
      </c>
    </row>
    <row r="97" spans="1:4" x14ac:dyDescent="0.25">
      <c r="A97" s="11" t="s">
        <v>1981</v>
      </c>
      <c r="B97" s="11" t="s">
        <v>1984</v>
      </c>
      <c r="C97" s="15">
        <v>219434.4</v>
      </c>
      <c r="D97" s="11" t="s">
        <v>2067</v>
      </c>
    </row>
    <row r="98" spans="1:4" x14ac:dyDescent="0.25">
      <c r="A98" s="11" t="s">
        <v>1981</v>
      </c>
      <c r="B98" s="11" t="s">
        <v>1984</v>
      </c>
      <c r="C98" s="15">
        <v>217379.95</v>
      </c>
      <c r="D98" s="11" t="s">
        <v>1997</v>
      </c>
    </row>
    <row r="99" spans="1:4" x14ac:dyDescent="0.25">
      <c r="A99" s="11" t="s">
        <v>1981</v>
      </c>
      <c r="B99" s="11" t="s">
        <v>1984</v>
      </c>
      <c r="C99" s="15">
        <v>215642</v>
      </c>
      <c r="D99" s="11" t="s">
        <v>2068</v>
      </c>
    </row>
    <row r="100" spans="1:4" x14ac:dyDescent="0.25">
      <c r="A100" s="11" t="s">
        <v>1981</v>
      </c>
      <c r="B100" s="11" t="s">
        <v>1984</v>
      </c>
      <c r="C100" s="15">
        <v>215000</v>
      </c>
      <c r="D100" s="11" t="s">
        <v>2069</v>
      </c>
    </row>
    <row r="101" spans="1:4" x14ac:dyDescent="0.25">
      <c r="A101" s="11" t="s">
        <v>1981</v>
      </c>
      <c r="B101" s="11" t="s">
        <v>1984</v>
      </c>
      <c r="C101" s="15">
        <v>213204.4</v>
      </c>
      <c r="D101" s="11" t="s">
        <v>2070</v>
      </c>
    </row>
    <row r="102" spans="1:4" x14ac:dyDescent="0.25">
      <c r="A102" s="11" t="s">
        <v>1981</v>
      </c>
      <c r="B102" s="11" t="s">
        <v>1984</v>
      </c>
      <c r="C102" s="15">
        <v>210475.14</v>
      </c>
      <c r="D102" s="11" t="s">
        <v>2071</v>
      </c>
    </row>
    <row r="103" spans="1:4" x14ac:dyDescent="0.25">
      <c r="A103" s="11" t="s">
        <v>1981</v>
      </c>
      <c r="B103" s="11" t="s">
        <v>1984</v>
      </c>
      <c r="C103" s="15">
        <v>210419</v>
      </c>
      <c r="D103" s="11" t="s">
        <v>2072</v>
      </c>
    </row>
    <row r="104" spans="1:4" x14ac:dyDescent="0.25">
      <c r="A104" s="11" t="s">
        <v>1981</v>
      </c>
      <c r="B104" s="11" t="s">
        <v>1984</v>
      </c>
      <c r="C104" s="15">
        <v>207000</v>
      </c>
      <c r="D104" s="11" t="s">
        <v>2073</v>
      </c>
    </row>
    <row r="105" spans="1:4" x14ac:dyDescent="0.25">
      <c r="A105" s="11" t="s">
        <v>1981</v>
      </c>
      <c r="B105" s="11" t="s">
        <v>1982</v>
      </c>
      <c r="C105" s="15">
        <v>206580.45</v>
      </c>
      <c r="D105" s="11" t="s">
        <v>738</v>
      </c>
    </row>
    <row r="106" spans="1:4" x14ac:dyDescent="0.25">
      <c r="A106" s="11" t="s">
        <v>1981</v>
      </c>
      <c r="B106" s="11" t="s">
        <v>1984</v>
      </c>
      <c r="C106" s="15">
        <v>206533.33</v>
      </c>
      <c r="D106" s="11" t="s">
        <v>2006</v>
      </c>
    </row>
    <row r="107" spans="1:4" x14ac:dyDescent="0.25">
      <c r="A107" s="11" t="s">
        <v>1981</v>
      </c>
      <c r="B107" s="11" t="s">
        <v>1984</v>
      </c>
      <c r="C107" s="15">
        <v>205000</v>
      </c>
      <c r="D107" s="11" t="s">
        <v>2074</v>
      </c>
    </row>
    <row r="108" spans="1:4" x14ac:dyDescent="0.25">
      <c r="A108" s="11" t="s">
        <v>1981</v>
      </c>
      <c r="B108" s="11" t="s">
        <v>1984</v>
      </c>
      <c r="C108" s="15">
        <v>204176</v>
      </c>
      <c r="D108" s="11" t="s">
        <v>2075</v>
      </c>
    </row>
    <row r="109" spans="1:4" x14ac:dyDescent="0.25">
      <c r="A109" s="11" t="s">
        <v>1981</v>
      </c>
      <c r="B109" s="11" t="s">
        <v>1984</v>
      </c>
      <c r="C109" s="15">
        <v>203672.6</v>
      </c>
      <c r="D109" s="11" t="s">
        <v>2076</v>
      </c>
    </row>
    <row r="110" spans="1:4" x14ac:dyDescent="0.25">
      <c r="A110" s="11" t="s">
        <v>1981</v>
      </c>
      <c r="B110" s="11" t="s">
        <v>1984</v>
      </c>
      <c r="C110" s="15">
        <v>200000</v>
      </c>
      <c r="D110" s="11" t="s">
        <v>2077</v>
      </c>
    </row>
    <row r="111" spans="1:4" x14ac:dyDescent="0.25">
      <c r="A111" s="11" t="s">
        <v>1981</v>
      </c>
      <c r="B111" s="11" t="s">
        <v>1984</v>
      </c>
      <c r="C111" s="15">
        <v>200000</v>
      </c>
      <c r="D111" s="11" t="s">
        <v>2078</v>
      </c>
    </row>
    <row r="112" spans="1:4" x14ac:dyDescent="0.25">
      <c r="A112" s="11" t="s">
        <v>1981</v>
      </c>
      <c r="B112" s="11" t="s">
        <v>1984</v>
      </c>
      <c r="C112" s="15">
        <v>197190</v>
      </c>
      <c r="D112" s="11" t="s">
        <v>2079</v>
      </c>
    </row>
    <row r="113" spans="1:4" x14ac:dyDescent="0.25">
      <c r="A113" s="11" t="s">
        <v>1981</v>
      </c>
      <c r="B113" s="11" t="s">
        <v>1984</v>
      </c>
      <c r="C113" s="15">
        <v>197000</v>
      </c>
      <c r="D113" s="11" t="s">
        <v>2080</v>
      </c>
    </row>
    <row r="114" spans="1:4" x14ac:dyDescent="0.25">
      <c r="A114" s="11" t="s">
        <v>1981</v>
      </c>
      <c r="B114" s="11" t="s">
        <v>1984</v>
      </c>
      <c r="C114" s="15">
        <v>192911</v>
      </c>
      <c r="D114" s="11" t="s">
        <v>2081</v>
      </c>
    </row>
    <row r="115" spans="1:4" x14ac:dyDescent="0.25">
      <c r="A115" s="11" t="s">
        <v>1981</v>
      </c>
      <c r="B115" s="11" t="s">
        <v>1984</v>
      </c>
      <c r="C115" s="15">
        <v>191000</v>
      </c>
      <c r="D115" s="11" t="s">
        <v>2082</v>
      </c>
    </row>
    <row r="116" spans="1:4" x14ac:dyDescent="0.25">
      <c r="A116" s="11" t="s">
        <v>1981</v>
      </c>
      <c r="B116" s="11" t="s">
        <v>1984</v>
      </c>
      <c r="C116" s="15">
        <v>189509.02</v>
      </c>
      <c r="D116" s="11" t="s">
        <v>2083</v>
      </c>
    </row>
    <row r="117" spans="1:4" x14ac:dyDescent="0.25">
      <c r="A117" s="11" t="s">
        <v>1981</v>
      </c>
      <c r="B117" s="11" t="s">
        <v>1984</v>
      </c>
      <c r="C117" s="15">
        <v>187390</v>
      </c>
      <c r="D117" s="11" t="s">
        <v>2084</v>
      </c>
    </row>
    <row r="118" spans="1:4" x14ac:dyDescent="0.25">
      <c r="A118" s="11" t="s">
        <v>1981</v>
      </c>
      <c r="B118" s="11" t="s">
        <v>1984</v>
      </c>
      <c r="C118" s="15">
        <v>186029.5</v>
      </c>
      <c r="D118" s="11" t="s">
        <v>2085</v>
      </c>
    </row>
    <row r="119" spans="1:4" x14ac:dyDescent="0.25">
      <c r="A119" s="11" t="s">
        <v>1981</v>
      </c>
      <c r="B119" s="11" t="s">
        <v>1984</v>
      </c>
      <c r="C119" s="15">
        <v>184214.68</v>
      </c>
      <c r="D119" s="11" t="s">
        <v>2086</v>
      </c>
    </row>
    <row r="120" spans="1:4" x14ac:dyDescent="0.25">
      <c r="A120" s="11" t="s">
        <v>1981</v>
      </c>
      <c r="B120" s="11" t="s">
        <v>1984</v>
      </c>
      <c r="C120" s="15">
        <v>183233</v>
      </c>
      <c r="D120" s="11" t="s">
        <v>1991</v>
      </c>
    </row>
    <row r="121" spans="1:4" x14ac:dyDescent="0.25">
      <c r="A121" s="11" t="s">
        <v>1981</v>
      </c>
      <c r="B121" s="11" t="s">
        <v>1984</v>
      </c>
      <c r="C121" s="15">
        <v>181500</v>
      </c>
      <c r="D121" s="11" t="s">
        <v>2087</v>
      </c>
    </row>
    <row r="122" spans="1:4" x14ac:dyDescent="0.25">
      <c r="A122" s="11" t="s">
        <v>1981</v>
      </c>
      <c r="B122" s="11" t="s">
        <v>1984</v>
      </c>
      <c r="C122" s="15">
        <v>180000</v>
      </c>
      <c r="D122" s="11" t="s">
        <v>2088</v>
      </c>
    </row>
    <row r="123" spans="1:4" x14ac:dyDescent="0.25">
      <c r="A123" s="11" t="s">
        <v>1981</v>
      </c>
      <c r="B123" s="11" t="s">
        <v>1984</v>
      </c>
      <c r="C123" s="15">
        <v>177386.4</v>
      </c>
      <c r="D123" s="11" t="s">
        <v>2089</v>
      </c>
    </row>
    <row r="124" spans="1:4" x14ac:dyDescent="0.25">
      <c r="A124" s="11" t="s">
        <v>1981</v>
      </c>
      <c r="B124" s="11" t="s">
        <v>1984</v>
      </c>
      <c r="C124" s="15">
        <v>177374.19</v>
      </c>
      <c r="D124" s="11" t="s">
        <v>2090</v>
      </c>
    </row>
    <row r="125" spans="1:4" x14ac:dyDescent="0.25">
      <c r="A125" s="11" t="s">
        <v>1981</v>
      </c>
      <c r="B125" s="11" t="s">
        <v>1984</v>
      </c>
      <c r="C125" s="15">
        <v>175100</v>
      </c>
      <c r="D125" s="11" t="s">
        <v>2091</v>
      </c>
    </row>
    <row r="126" spans="1:4" x14ac:dyDescent="0.25">
      <c r="A126" s="11" t="s">
        <v>1981</v>
      </c>
      <c r="B126" s="11" t="s">
        <v>1984</v>
      </c>
      <c r="C126" s="15">
        <v>169048.06</v>
      </c>
      <c r="D126" s="11" t="s">
        <v>2005</v>
      </c>
    </row>
    <row r="127" spans="1:4" x14ac:dyDescent="0.25">
      <c r="A127" s="11" t="s">
        <v>1981</v>
      </c>
      <c r="B127" s="11" t="s">
        <v>1984</v>
      </c>
      <c r="C127" s="15">
        <v>168810.4</v>
      </c>
      <c r="D127" s="11" t="s">
        <v>2092</v>
      </c>
    </row>
    <row r="128" spans="1:4" x14ac:dyDescent="0.25">
      <c r="A128" s="11" t="s">
        <v>1981</v>
      </c>
      <c r="B128" s="11" t="s">
        <v>1984</v>
      </c>
      <c r="C128" s="15">
        <v>167230.39999999999</v>
      </c>
      <c r="D128" s="11" t="s">
        <v>2093</v>
      </c>
    </row>
    <row r="129" spans="1:4" x14ac:dyDescent="0.25">
      <c r="A129" s="11" t="s">
        <v>1981</v>
      </c>
      <c r="B129" s="11" t="s">
        <v>1984</v>
      </c>
      <c r="C129" s="15">
        <v>162676.57999999999</v>
      </c>
      <c r="D129" s="11" t="s">
        <v>2085</v>
      </c>
    </row>
    <row r="130" spans="1:4" x14ac:dyDescent="0.25">
      <c r="A130" s="11" t="s">
        <v>1981</v>
      </c>
      <c r="B130" s="11" t="s">
        <v>1984</v>
      </c>
      <c r="C130" s="15">
        <v>157710</v>
      </c>
      <c r="D130" s="11" t="s">
        <v>2094</v>
      </c>
    </row>
    <row r="131" spans="1:4" x14ac:dyDescent="0.25">
      <c r="A131" s="19" t="s">
        <v>1976</v>
      </c>
      <c r="B131" s="11" t="s">
        <v>1977</v>
      </c>
      <c r="C131" s="15">
        <v>156200</v>
      </c>
      <c r="D131" s="11" t="s">
        <v>2095</v>
      </c>
    </row>
    <row r="132" spans="1:4" x14ac:dyDescent="0.25">
      <c r="A132" s="11" t="s">
        <v>1981</v>
      </c>
      <c r="B132" s="11" t="s">
        <v>1984</v>
      </c>
      <c r="C132" s="15">
        <v>152407</v>
      </c>
      <c r="D132" s="11" t="s">
        <v>1989</v>
      </c>
    </row>
    <row r="133" spans="1:4" x14ac:dyDescent="0.25">
      <c r="A133" s="11" t="s">
        <v>1981</v>
      </c>
      <c r="B133" s="11" t="s">
        <v>1984</v>
      </c>
      <c r="C133" s="15">
        <v>150316</v>
      </c>
      <c r="D133" s="11" t="s">
        <v>2096</v>
      </c>
    </row>
    <row r="134" spans="1:4" x14ac:dyDescent="0.25">
      <c r="A134" s="11" t="s">
        <v>1981</v>
      </c>
      <c r="B134" s="11" t="s">
        <v>1984</v>
      </c>
      <c r="C134" s="15">
        <v>150000</v>
      </c>
      <c r="D134" s="11" t="s">
        <v>2097</v>
      </c>
    </row>
    <row r="135" spans="1:4" x14ac:dyDescent="0.25">
      <c r="A135" s="19" t="s">
        <v>1976</v>
      </c>
      <c r="B135" s="11" t="s">
        <v>1977</v>
      </c>
      <c r="C135" s="15">
        <v>150000</v>
      </c>
      <c r="D135" s="11" t="s">
        <v>2098</v>
      </c>
    </row>
    <row r="136" spans="1:4" x14ac:dyDescent="0.25">
      <c r="A136" s="11" t="s">
        <v>1981</v>
      </c>
      <c r="B136" s="11" t="s">
        <v>1984</v>
      </c>
      <c r="C136" s="15">
        <v>149508</v>
      </c>
      <c r="D136" s="11" t="s">
        <v>2099</v>
      </c>
    </row>
    <row r="137" spans="1:4" x14ac:dyDescent="0.25">
      <c r="A137" s="11" t="s">
        <v>1981</v>
      </c>
      <c r="B137" s="11" t="s">
        <v>1984</v>
      </c>
      <c r="C137" s="15">
        <v>149057.49</v>
      </c>
      <c r="D137" s="11" t="s">
        <v>2100</v>
      </c>
    </row>
    <row r="138" spans="1:4" x14ac:dyDescent="0.25">
      <c r="A138" s="11" t="s">
        <v>1981</v>
      </c>
      <c r="B138" s="11" t="s">
        <v>1984</v>
      </c>
      <c r="C138" s="15">
        <v>148394</v>
      </c>
      <c r="D138" s="11" t="s">
        <v>2101</v>
      </c>
    </row>
    <row r="139" spans="1:4" x14ac:dyDescent="0.25">
      <c r="A139" s="11" t="s">
        <v>1981</v>
      </c>
      <c r="B139" s="11" t="s">
        <v>1984</v>
      </c>
      <c r="C139" s="15">
        <v>146580</v>
      </c>
      <c r="D139" s="11" t="s">
        <v>2102</v>
      </c>
    </row>
    <row r="140" spans="1:4" x14ac:dyDescent="0.25">
      <c r="A140" s="11" t="s">
        <v>1981</v>
      </c>
      <c r="B140" s="11" t="s">
        <v>1984</v>
      </c>
      <c r="C140" s="15">
        <v>146070.39999999999</v>
      </c>
      <c r="D140" s="11" t="s">
        <v>2103</v>
      </c>
    </row>
    <row r="141" spans="1:4" x14ac:dyDescent="0.25">
      <c r="A141" s="11" t="s">
        <v>1981</v>
      </c>
      <c r="B141" s="11" t="s">
        <v>1984</v>
      </c>
      <c r="C141" s="15">
        <v>144738</v>
      </c>
      <c r="D141" s="11" t="s">
        <v>2104</v>
      </c>
    </row>
    <row r="142" spans="1:4" x14ac:dyDescent="0.25">
      <c r="A142" s="11" t="s">
        <v>1981</v>
      </c>
      <c r="B142" s="11" t="s">
        <v>1984</v>
      </c>
      <c r="C142" s="15">
        <v>144478</v>
      </c>
      <c r="D142" s="11" t="s">
        <v>2105</v>
      </c>
    </row>
    <row r="143" spans="1:4" x14ac:dyDescent="0.25">
      <c r="A143" s="11" t="s">
        <v>1981</v>
      </c>
      <c r="B143" s="11" t="s">
        <v>1984</v>
      </c>
      <c r="C143" s="15">
        <v>143347</v>
      </c>
      <c r="D143" s="11" t="s">
        <v>2106</v>
      </c>
    </row>
    <row r="144" spans="1:4" x14ac:dyDescent="0.25">
      <c r="A144" s="11" t="s">
        <v>1981</v>
      </c>
      <c r="B144" s="11" t="s">
        <v>1984</v>
      </c>
      <c r="C144" s="15">
        <v>142123.78</v>
      </c>
      <c r="D144" s="11" t="s">
        <v>2107</v>
      </c>
    </row>
    <row r="145" spans="1:4" x14ac:dyDescent="0.25">
      <c r="A145" s="11" t="s">
        <v>1981</v>
      </c>
      <c r="B145" s="11" t="s">
        <v>1984</v>
      </c>
      <c r="C145" s="15">
        <v>140525.20000000001</v>
      </c>
      <c r="D145" s="11" t="s">
        <v>2025</v>
      </c>
    </row>
    <row r="146" spans="1:4" x14ac:dyDescent="0.25">
      <c r="A146" s="11" t="s">
        <v>1981</v>
      </c>
      <c r="B146" s="11" t="s">
        <v>1984</v>
      </c>
      <c r="C146" s="15">
        <v>140316.44</v>
      </c>
      <c r="D146" s="11" t="s">
        <v>2108</v>
      </c>
    </row>
    <row r="147" spans="1:4" x14ac:dyDescent="0.25">
      <c r="A147" s="11" t="s">
        <v>1981</v>
      </c>
      <c r="B147" s="11" t="s">
        <v>1984</v>
      </c>
      <c r="C147" s="15">
        <v>140128.47</v>
      </c>
      <c r="D147" s="11" t="s">
        <v>2109</v>
      </c>
    </row>
    <row r="148" spans="1:4" x14ac:dyDescent="0.25">
      <c r="A148" s="11" t="s">
        <v>1981</v>
      </c>
      <c r="B148" s="11" t="s">
        <v>1984</v>
      </c>
      <c r="C148" s="15">
        <v>139635.20000000001</v>
      </c>
      <c r="D148" s="11" t="s">
        <v>2110</v>
      </c>
    </row>
    <row r="149" spans="1:4" x14ac:dyDescent="0.25">
      <c r="A149" s="11" t="s">
        <v>1981</v>
      </c>
      <c r="B149" s="11" t="s">
        <v>1984</v>
      </c>
      <c r="C149" s="15">
        <v>138804</v>
      </c>
      <c r="D149" s="11" t="s">
        <v>2111</v>
      </c>
    </row>
    <row r="150" spans="1:4" x14ac:dyDescent="0.25">
      <c r="A150" s="11" t="s">
        <v>1981</v>
      </c>
      <c r="B150" s="11" t="s">
        <v>1984</v>
      </c>
      <c r="C150" s="15">
        <v>138240</v>
      </c>
      <c r="D150" s="11" t="s">
        <v>2112</v>
      </c>
    </row>
    <row r="151" spans="1:4" x14ac:dyDescent="0.25">
      <c r="A151" s="11" t="s">
        <v>1981</v>
      </c>
      <c r="B151" s="11" t="s">
        <v>1984</v>
      </c>
      <c r="C151" s="15">
        <v>137000</v>
      </c>
      <c r="D151" s="11" t="s">
        <v>2113</v>
      </c>
    </row>
    <row r="152" spans="1:4" x14ac:dyDescent="0.25">
      <c r="A152" s="11" t="s">
        <v>1981</v>
      </c>
      <c r="B152" s="11" t="s">
        <v>1984</v>
      </c>
      <c r="C152" s="15">
        <v>135926.92000000001</v>
      </c>
      <c r="D152" s="11" t="s">
        <v>2040</v>
      </c>
    </row>
    <row r="153" spans="1:4" x14ac:dyDescent="0.25">
      <c r="A153" s="11" t="s">
        <v>1981</v>
      </c>
      <c r="B153" s="11" t="s">
        <v>1984</v>
      </c>
      <c r="C153" s="15">
        <v>134550</v>
      </c>
      <c r="D153" s="11" t="s">
        <v>2114</v>
      </c>
    </row>
    <row r="154" spans="1:4" x14ac:dyDescent="0.25">
      <c r="A154" s="11" t="s">
        <v>1981</v>
      </c>
      <c r="B154" s="11" t="s">
        <v>1984</v>
      </c>
      <c r="C154" s="15">
        <v>132040.6</v>
      </c>
      <c r="D154" s="11" t="s">
        <v>2115</v>
      </c>
    </row>
    <row r="155" spans="1:4" x14ac:dyDescent="0.25">
      <c r="A155" s="11" t="s">
        <v>1981</v>
      </c>
      <c r="B155" s="11" t="s">
        <v>1984</v>
      </c>
      <c r="C155" s="15">
        <v>130400</v>
      </c>
      <c r="D155" s="11" t="s">
        <v>2116</v>
      </c>
    </row>
    <row r="156" spans="1:4" x14ac:dyDescent="0.25">
      <c r="A156" s="19" t="s">
        <v>1976</v>
      </c>
      <c r="B156" s="11" t="s">
        <v>1977</v>
      </c>
      <c r="C156" s="15">
        <v>130305.31</v>
      </c>
      <c r="D156" s="11" t="s">
        <v>2117</v>
      </c>
    </row>
    <row r="157" spans="1:4" x14ac:dyDescent="0.25">
      <c r="A157" s="11" t="s">
        <v>1981</v>
      </c>
      <c r="B157" s="11" t="s">
        <v>1984</v>
      </c>
      <c r="C157" s="15">
        <v>130000</v>
      </c>
      <c r="D157" s="11" t="s">
        <v>2118</v>
      </c>
    </row>
    <row r="158" spans="1:4" x14ac:dyDescent="0.25">
      <c r="A158" s="11" t="s">
        <v>1981</v>
      </c>
      <c r="B158" s="11" t="s">
        <v>1984</v>
      </c>
      <c r="C158" s="15">
        <v>130000</v>
      </c>
      <c r="D158" s="11" t="s">
        <v>2119</v>
      </c>
    </row>
    <row r="159" spans="1:4" x14ac:dyDescent="0.25">
      <c r="A159" s="11" t="s">
        <v>1981</v>
      </c>
      <c r="B159" s="11" t="s">
        <v>1984</v>
      </c>
      <c r="C159" s="15">
        <v>130000</v>
      </c>
      <c r="D159" s="11" t="s">
        <v>2120</v>
      </c>
    </row>
    <row r="160" spans="1:4" x14ac:dyDescent="0.25">
      <c r="A160" s="11" t="s">
        <v>1981</v>
      </c>
      <c r="B160" s="11" t="s">
        <v>1984</v>
      </c>
      <c r="C160" s="15">
        <v>129557.27</v>
      </c>
      <c r="D160" s="11" t="s">
        <v>2121</v>
      </c>
    </row>
    <row r="161" spans="1:4" x14ac:dyDescent="0.25">
      <c r="A161" s="11" t="s">
        <v>1981</v>
      </c>
      <c r="B161" s="11" t="s">
        <v>1984</v>
      </c>
      <c r="C161" s="15">
        <v>129247</v>
      </c>
      <c r="D161" s="11" t="s">
        <v>2122</v>
      </c>
    </row>
    <row r="162" spans="1:4" x14ac:dyDescent="0.25">
      <c r="A162" s="11" t="s">
        <v>1981</v>
      </c>
      <c r="B162" s="11" t="s">
        <v>1984</v>
      </c>
      <c r="C162" s="15">
        <v>128387</v>
      </c>
      <c r="D162" s="11" t="s">
        <v>2123</v>
      </c>
    </row>
    <row r="163" spans="1:4" x14ac:dyDescent="0.25">
      <c r="A163" s="11" t="s">
        <v>1981</v>
      </c>
      <c r="B163" s="11" t="s">
        <v>1984</v>
      </c>
      <c r="C163" s="15">
        <v>124621.38</v>
      </c>
      <c r="D163" s="11" t="s">
        <v>1989</v>
      </c>
    </row>
    <row r="164" spans="1:4" x14ac:dyDescent="0.25">
      <c r="A164" s="11" t="s">
        <v>1981</v>
      </c>
      <c r="B164" s="11" t="s">
        <v>1984</v>
      </c>
      <c r="C164" s="15">
        <v>122869.71</v>
      </c>
      <c r="D164" s="11" t="s">
        <v>2124</v>
      </c>
    </row>
    <row r="165" spans="1:4" x14ac:dyDescent="0.25">
      <c r="A165" s="11" t="s">
        <v>1981</v>
      </c>
      <c r="B165" s="11" t="s">
        <v>1984</v>
      </c>
      <c r="C165" s="15">
        <v>122661.69</v>
      </c>
      <c r="D165" s="11" t="s">
        <v>2125</v>
      </c>
    </row>
    <row r="166" spans="1:4" x14ac:dyDescent="0.25">
      <c r="A166" s="11" t="s">
        <v>1981</v>
      </c>
      <c r="B166" s="11" t="s">
        <v>1984</v>
      </c>
      <c r="C166" s="15">
        <v>122000</v>
      </c>
      <c r="D166" s="11" t="s">
        <v>2126</v>
      </c>
    </row>
    <row r="167" spans="1:4" x14ac:dyDescent="0.25">
      <c r="A167" s="11" t="s">
        <v>1981</v>
      </c>
      <c r="B167" s="11" t="s">
        <v>1984</v>
      </c>
      <c r="C167" s="15">
        <v>120000</v>
      </c>
      <c r="D167" s="11" t="s">
        <v>2127</v>
      </c>
    </row>
    <row r="168" spans="1:4" x14ac:dyDescent="0.25">
      <c r="A168" s="11" t="s">
        <v>1981</v>
      </c>
      <c r="B168" s="11" t="s">
        <v>1984</v>
      </c>
      <c r="C168" s="15">
        <v>120000</v>
      </c>
      <c r="D168" s="11" t="s">
        <v>2128</v>
      </c>
    </row>
    <row r="169" spans="1:4" x14ac:dyDescent="0.25">
      <c r="A169" s="11" t="s">
        <v>1981</v>
      </c>
      <c r="B169" s="11" t="s">
        <v>1984</v>
      </c>
      <c r="C169" s="15">
        <v>119383.66</v>
      </c>
      <c r="D169" s="11" t="s">
        <v>2002</v>
      </c>
    </row>
    <row r="170" spans="1:4" x14ac:dyDescent="0.25">
      <c r="A170" s="11" t="s">
        <v>1981</v>
      </c>
      <c r="B170" s="11" t="s">
        <v>1984</v>
      </c>
      <c r="C170" s="15">
        <v>119311</v>
      </c>
      <c r="D170" s="11" t="s">
        <v>2129</v>
      </c>
    </row>
    <row r="171" spans="1:4" x14ac:dyDescent="0.25">
      <c r="A171" s="11" t="s">
        <v>1981</v>
      </c>
      <c r="B171" s="11" t="s">
        <v>1984</v>
      </c>
      <c r="C171" s="15">
        <v>118674.71</v>
      </c>
      <c r="D171" s="11" t="s">
        <v>2130</v>
      </c>
    </row>
    <row r="172" spans="1:4" x14ac:dyDescent="0.25">
      <c r="A172" s="11" t="s">
        <v>1981</v>
      </c>
      <c r="B172" s="11" t="s">
        <v>1984</v>
      </c>
      <c r="C172" s="15">
        <v>118650</v>
      </c>
      <c r="D172" s="11" t="s">
        <v>2131</v>
      </c>
    </row>
    <row r="173" spans="1:4" x14ac:dyDescent="0.25">
      <c r="A173" s="11" t="s">
        <v>1981</v>
      </c>
      <c r="B173" s="11" t="s">
        <v>1984</v>
      </c>
      <c r="C173" s="15">
        <v>112000</v>
      </c>
      <c r="D173" s="11" t="s">
        <v>2132</v>
      </c>
    </row>
    <row r="174" spans="1:4" x14ac:dyDescent="0.25">
      <c r="A174" s="11" t="s">
        <v>1981</v>
      </c>
      <c r="B174" s="11" t="s">
        <v>1984</v>
      </c>
      <c r="C174" s="15">
        <v>111200</v>
      </c>
      <c r="D174" s="11" t="s">
        <v>2133</v>
      </c>
    </row>
    <row r="175" spans="1:4" x14ac:dyDescent="0.25">
      <c r="A175" s="11" t="s">
        <v>1981</v>
      </c>
      <c r="B175" s="11" t="s">
        <v>1984</v>
      </c>
      <c r="C175" s="15">
        <v>110747</v>
      </c>
      <c r="D175" s="11" t="s">
        <v>2134</v>
      </c>
    </row>
    <row r="176" spans="1:4" x14ac:dyDescent="0.25">
      <c r="A176" s="11" t="s">
        <v>1981</v>
      </c>
      <c r="B176" s="11" t="s">
        <v>1984</v>
      </c>
      <c r="C176" s="15">
        <v>108739</v>
      </c>
      <c r="D176" s="11" t="s">
        <v>2135</v>
      </c>
    </row>
    <row r="177" spans="1:4" x14ac:dyDescent="0.25">
      <c r="A177" s="11" t="s">
        <v>1981</v>
      </c>
      <c r="B177" s="11" t="s">
        <v>1984</v>
      </c>
      <c r="C177" s="15">
        <v>104765.99</v>
      </c>
      <c r="D177" s="11" t="s">
        <v>2136</v>
      </c>
    </row>
    <row r="178" spans="1:4" x14ac:dyDescent="0.25">
      <c r="A178" s="11" t="s">
        <v>1981</v>
      </c>
      <c r="B178" s="11" t="s">
        <v>1982</v>
      </c>
      <c r="C178" s="15">
        <v>102871</v>
      </c>
      <c r="D178" s="11" t="s">
        <v>2137</v>
      </c>
    </row>
    <row r="179" spans="1:4" x14ac:dyDescent="0.25">
      <c r="A179" s="11" t="s">
        <v>1981</v>
      </c>
      <c r="B179" s="11" t="s">
        <v>1984</v>
      </c>
      <c r="C179" s="15">
        <v>100559.96</v>
      </c>
      <c r="D179" s="11" t="s">
        <v>2063</v>
      </c>
    </row>
    <row r="180" spans="1:4" x14ac:dyDescent="0.25">
      <c r="A180" s="11" t="s">
        <v>1981</v>
      </c>
      <c r="B180" s="11" t="s">
        <v>1984</v>
      </c>
      <c r="C180" s="15">
        <v>100227.45</v>
      </c>
      <c r="D180" s="11" t="s">
        <v>2138</v>
      </c>
    </row>
    <row r="181" spans="1:4" x14ac:dyDescent="0.25">
      <c r="A181" s="11" t="s">
        <v>1981</v>
      </c>
      <c r="B181" s="11" t="s">
        <v>1984</v>
      </c>
      <c r="C181" s="15">
        <v>100000</v>
      </c>
      <c r="D181" s="11" t="s">
        <v>2139</v>
      </c>
    </row>
    <row r="182" spans="1:4" x14ac:dyDescent="0.25">
      <c r="A182" s="11" t="s">
        <v>1981</v>
      </c>
      <c r="B182" s="11" t="s">
        <v>1984</v>
      </c>
      <c r="C182" s="15">
        <v>99900</v>
      </c>
      <c r="D182" s="11" t="s">
        <v>2140</v>
      </c>
    </row>
    <row r="183" spans="1:4" x14ac:dyDescent="0.25">
      <c r="A183" s="11" t="s">
        <v>1981</v>
      </c>
      <c r="B183" s="11" t="s">
        <v>1984</v>
      </c>
      <c r="C183" s="15">
        <v>99000</v>
      </c>
      <c r="D183" s="11" t="s">
        <v>2141</v>
      </c>
    </row>
    <row r="184" spans="1:4" x14ac:dyDescent="0.25">
      <c r="A184" s="11" t="s">
        <v>1981</v>
      </c>
      <c r="B184" s="11" t="s">
        <v>1984</v>
      </c>
      <c r="C184" s="15">
        <v>98070</v>
      </c>
      <c r="D184" s="11" t="s">
        <v>2142</v>
      </c>
    </row>
    <row r="185" spans="1:4" x14ac:dyDescent="0.25">
      <c r="A185" s="11" t="s">
        <v>1981</v>
      </c>
      <c r="B185" s="11" t="s">
        <v>1984</v>
      </c>
      <c r="C185" s="15">
        <v>95000</v>
      </c>
      <c r="D185" s="11" t="s">
        <v>2143</v>
      </c>
    </row>
    <row r="186" spans="1:4" x14ac:dyDescent="0.25">
      <c r="A186" s="19" t="s">
        <v>1976</v>
      </c>
      <c r="B186" s="11" t="s">
        <v>1977</v>
      </c>
      <c r="C186" s="15">
        <v>95000</v>
      </c>
      <c r="D186" s="11" t="s">
        <v>2144</v>
      </c>
    </row>
    <row r="187" spans="1:4" x14ac:dyDescent="0.25">
      <c r="A187" s="11" t="s">
        <v>1981</v>
      </c>
      <c r="B187" s="11" t="s">
        <v>1984</v>
      </c>
      <c r="C187" s="15">
        <v>93926.399999999994</v>
      </c>
      <c r="D187" s="11" t="s">
        <v>2145</v>
      </c>
    </row>
    <row r="188" spans="1:4" x14ac:dyDescent="0.25">
      <c r="A188" s="11" t="s">
        <v>1981</v>
      </c>
      <c r="B188" s="11" t="s">
        <v>1984</v>
      </c>
      <c r="C188" s="15">
        <v>92610</v>
      </c>
      <c r="D188" s="11" t="s">
        <v>2146</v>
      </c>
    </row>
    <row r="189" spans="1:4" x14ac:dyDescent="0.25">
      <c r="A189" s="11" t="s">
        <v>1981</v>
      </c>
      <c r="B189" s="11" t="s">
        <v>1984</v>
      </c>
      <c r="C189" s="15">
        <v>92000</v>
      </c>
      <c r="D189" s="11" t="s">
        <v>2147</v>
      </c>
    </row>
    <row r="190" spans="1:4" x14ac:dyDescent="0.25">
      <c r="A190" s="11" t="s">
        <v>1981</v>
      </c>
      <c r="B190" s="11" t="s">
        <v>1984</v>
      </c>
      <c r="C190" s="15">
        <v>91737.16</v>
      </c>
      <c r="D190" s="11" t="s">
        <v>2002</v>
      </c>
    </row>
    <row r="191" spans="1:4" x14ac:dyDescent="0.25">
      <c r="A191" s="11" t="s">
        <v>1981</v>
      </c>
      <c r="B191" s="11" t="s">
        <v>1984</v>
      </c>
      <c r="C191" s="15">
        <v>91531.87</v>
      </c>
      <c r="D191" s="11" t="s">
        <v>2148</v>
      </c>
    </row>
    <row r="192" spans="1:4" x14ac:dyDescent="0.25">
      <c r="A192" s="11" t="s">
        <v>1981</v>
      </c>
      <c r="B192" s="11" t="s">
        <v>1984</v>
      </c>
      <c r="C192" s="15">
        <v>91061.73</v>
      </c>
      <c r="D192" s="11" t="s">
        <v>2149</v>
      </c>
    </row>
    <row r="193" spans="1:4" x14ac:dyDescent="0.25">
      <c r="A193" s="11" t="s">
        <v>1981</v>
      </c>
      <c r="B193" s="11" t="s">
        <v>1984</v>
      </c>
      <c r="C193" s="15">
        <v>90907.6</v>
      </c>
      <c r="D193" s="11" t="s">
        <v>2150</v>
      </c>
    </row>
    <row r="194" spans="1:4" x14ac:dyDescent="0.25">
      <c r="A194" s="11" t="s">
        <v>1981</v>
      </c>
      <c r="B194" s="11" t="s">
        <v>1984</v>
      </c>
      <c r="C194" s="15">
        <v>90000</v>
      </c>
      <c r="D194" s="11" t="s">
        <v>2151</v>
      </c>
    </row>
    <row r="195" spans="1:4" x14ac:dyDescent="0.25">
      <c r="A195" s="11" t="s">
        <v>1981</v>
      </c>
      <c r="B195" s="11" t="s">
        <v>1984</v>
      </c>
      <c r="C195" s="15">
        <v>90000</v>
      </c>
      <c r="D195" s="11" t="s">
        <v>2152</v>
      </c>
    </row>
    <row r="196" spans="1:4" x14ac:dyDescent="0.25">
      <c r="A196" s="11" t="s">
        <v>1981</v>
      </c>
      <c r="B196" s="11" t="s">
        <v>1984</v>
      </c>
      <c r="C196" s="15">
        <v>90000</v>
      </c>
      <c r="D196" s="11" t="s">
        <v>2153</v>
      </c>
    </row>
    <row r="197" spans="1:4" x14ac:dyDescent="0.25">
      <c r="A197" s="11" t="s">
        <v>1981</v>
      </c>
      <c r="B197" s="11" t="s">
        <v>1984</v>
      </c>
      <c r="C197" s="15">
        <v>90000</v>
      </c>
      <c r="D197" s="11" t="s">
        <v>2154</v>
      </c>
    </row>
    <row r="198" spans="1:4" x14ac:dyDescent="0.25">
      <c r="A198" s="11" t="s">
        <v>1981</v>
      </c>
      <c r="B198" s="11" t="s">
        <v>1984</v>
      </c>
      <c r="C198" s="15">
        <v>90000</v>
      </c>
      <c r="D198" s="11" t="s">
        <v>2155</v>
      </c>
    </row>
    <row r="199" spans="1:4" x14ac:dyDescent="0.25">
      <c r="A199" s="11" t="s">
        <v>1981</v>
      </c>
      <c r="B199" s="11" t="s">
        <v>1984</v>
      </c>
      <c r="C199" s="15">
        <v>88400</v>
      </c>
      <c r="D199" s="11" t="s">
        <v>2156</v>
      </c>
    </row>
    <row r="200" spans="1:4" x14ac:dyDescent="0.25">
      <c r="A200" s="11" t="s">
        <v>1981</v>
      </c>
      <c r="B200" s="11" t="s">
        <v>1984</v>
      </c>
      <c r="C200" s="15">
        <v>85260</v>
      </c>
      <c r="D200" s="11" t="s">
        <v>2157</v>
      </c>
    </row>
    <row r="201" spans="1:4" x14ac:dyDescent="0.25">
      <c r="A201" s="11" t="s">
        <v>1981</v>
      </c>
      <c r="B201" s="11" t="s">
        <v>1984</v>
      </c>
      <c r="C201" s="15">
        <v>85000</v>
      </c>
      <c r="D201" s="11" t="s">
        <v>2158</v>
      </c>
    </row>
    <row r="202" spans="1:4" x14ac:dyDescent="0.25">
      <c r="A202" s="11" t="s">
        <v>1981</v>
      </c>
      <c r="B202" s="11" t="s">
        <v>1984</v>
      </c>
      <c r="C202" s="15">
        <v>85000</v>
      </c>
      <c r="D202" s="11" t="s">
        <v>2159</v>
      </c>
    </row>
    <row r="203" spans="1:4" x14ac:dyDescent="0.25">
      <c r="A203" s="11" t="s">
        <v>1981</v>
      </c>
      <c r="B203" s="11" t="s">
        <v>1984</v>
      </c>
      <c r="C203" s="15">
        <v>83067.839999999997</v>
      </c>
      <c r="D203" s="11" t="s">
        <v>2148</v>
      </c>
    </row>
    <row r="204" spans="1:4" x14ac:dyDescent="0.25">
      <c r="A204" s="11" t="s">
        <v>1981</v>
      </c>
      <c r="B204" s="11" t="s">
        <v>1984</v>
      </c>
      <c r="C204" s="15">
        <v>83006.399999999994</v>
      </c>
      <c r="D204" s="11" t="s">
        <v>2160</v>
      </c>
    </row>
    <row r="205" spans="1:4" x14ac:dyDescent="0.25">
      <c r="A205" s="19" t="s">
        <v>1976</v>
      </c>
      <c r="B205" s="11" t="s">
        <v>1977</v>
      </c>
      <c r="C205" s="15">
        <v>81448.28</v>
      </c>
      <c r="D205" s="11" t="s">
        <v>1978</v>
      </c>
    </row>
    <row r="206" spans="1:4" x14ac:dyDescent="0.25">
      <c r="A206" s="11" t="s">
        <v>1981</v>
      </c>
      <c r="B206" s="11" t="s">
        <v>1984</v>
      </c>
      <c r="C206" s="15">
        <v>80344</v>
      </c>
      <c r="D206" s="11" t="s">
        <v>2161</v>
      </c>
    </row>
    <row r="207" spans="1:4" x14ac:dyDescent="0.25">
      <c r="A207" s="11" t="s">
        <v>1981</v>
      </c>
      <c r="B207" s="11" t="s">
        <v>1984</v>
      </c>
      <c r="C207" s="15">
        <v>80000</v>
      </c>
      <c r="D207" s="11" t="s">
        <v>2162</v>
      </c>
    </row>
    <row r="208" spans="1:4" x14ac:dyDescent="0.25">
      <c r="A208" s="11" t="s">
        <v>1981</v>
      </c>
      <c r="B208" s="11" t="s">
        <v>1984</v>
      </c>
      <c r="C208" s="15">
        <v>80000</v>
      </c>
      <c r="D208" s="11" t="s">
        <v>2163</v>
      </c>
    </row>
    <row r="209" spans="1:4" x14ac:dyDescent="0.25">
      <c r="A209" s="11" t="s">
        <v>1981</v>
      </c>
      <c r="B209" s="11" t="s">
        <v>1984</v>
      </c>
      <c r="C209" s="15">
        <v>80000</v>
      </c>
      <c r="D209" s="11" t="s">
        <v>2164</v>
      </c>
    </row>
    <row r="210" spans="1:4" x14ac:dyDescent="0.25">
      <c r="A210" s="11" t="s">
        <v>1981</v>
      </c>
      <c r="B210" s="11" t="s">
        <v>1984</v>
      </c>
      <c r="C210" s="15">
        <v>80000</v>
      </c>
      <c r="D210" s="11" t="s">
        <v>2165</v>
      </c>
    </row>
    <row r="211" spans="1:4" x14ac:dyDescent="0.25">
      <c r="A211" s="11" t="s">
        <v>1981</v>
      </c>
      <c r="B211" s="11" t="s">
        <v>1984</v>
      </c>
      <c r="C211" s="15">
        <v>80000</v>
      </c>
      <c r="D211" s="11" t="s">
        <v>2166</v>
      </c>
    </row>
    <row r="212" spans="1:4" x14ac:dyDescent="0.25">
      <c r="A212" s="19" t="s">
        <v>1976</v>
      </c>
      <c r="B212" s="11" t="s">
        <v>1977</v>
      </c>
      <c r="C212" s="15">
        <v>80000</v>
      </c>
      <c r="D212" s="11" t="s">
        <v>2167</v>
      </c>
    </row>
    <row r="213" spans="1:4" x14ac:dyDescent="0.25">
      <c r="A213" s="11" t="s">
        <v>1981</v>
      </c>
      <c r="B213" s="11" t="s">
        <v>1984</v>
      </c>
      <c r="C213" s="15">
        <v>79190.559999999998</v>
      </c>
      <c r="D213" s="11" t="s">
        <v>2036</v>
      </c>
    </row>
    <row r="214" spans="1:4" x14ac:dyDescent="0.25">
      <c r="A214" s="11" t="s">
        <v>1981</v>
      </c>
      <c r="B214" s="11" t="s">
        <v>1984</v>
      </c>
      <c r="C214" s="15">
        <v>79095.199999999997</v>
      </c>
      <c r="D214" s="11" t="s">
        <v>2168</v>
      </c>
    </row>
    <row r="215" spans="1:4" x14ac:dyDescent="0.25">
      <c r="A215" s="11" t="s">
        <v>1981</v>
      </c>
      <c r="B215" s="11" t="s">
        <v>1982</v>
      </c>
      <c r="C215" s="15">
        <v>78100</v>
      </c>
      <c r="D215" s="11" t="s">
        <v>2169</v>
      </c>
    </row>
    <row r="216" spans="1:4" x14ac:dyDescent="0.25">
      <c r="A216" s="11" t="s">
        <v>1981</v>
      </c>
      <c r="B216" s="11" t="s">
        <v>1984</v>
      </c>
      <c r="C216" s="15">
        <v>78089.63</v>
      </c>
      <c r="D216" s="11" t="s">
        <v>2003</v>
      </c>
    </row>
    <row r="217" spans="1:4" x14ac:dyDescent="0.25">
      <c r="A217" s="11" t="s">
        <v>1981</v>
      </c>
      <c r="B217" s="11" t="s">
        <v>1984</v>
      </c>
      <c r="C217" s="15">
        <v>77647.97</v>
      </c>
      <c r="D217" s="11" t="s">
        <v>2170</v>
      </c>
    </row>
    <row r="218" spans="1:4" x14ac:dyDescent="0.25">
      <c r="A218" s="11" t="s">
        <v>1981</v>
      </c>
      <c r="B218" s="11" t="s">
        <v>1982</v>
      </c>
      <c r="C218" s="15">
        <v>77056</v>
      </c>
      <c r="D218" s="11" t="s">
        <v>2171</v>
      </c>
    </row>
    <row r="219" spans="1:4" x14ac:dyDescent="0.25">
      <c r="A219" s="11" t="s">
        <v>1981</v>
      </c>
      <c r="B219" s="11" t="s">
        <v>1984</v>
      </c>
      <c r="C219" s="15">
        <v>76821</v>
      </c>
      <c r="D219" s="11" t="s">
        <v>2172</v>
      </c>
    </row>
    <row r="220" spans="1:4" x14ac:dyDescent="0.25">
      <c r="A220" s="11" t="s">
        <v>1981</v>
      </c>
      <c r="B220" s="11" t="s">
        <v>1984</v>
      </c>
      <c r="C220" s="15">
        <v>76708.800000000003</v>
      </c>
      <c r="D220" s="11" t="s">
        <v>2173</v>
      </c>
    </row>
    <row r="221" spans="1:4" x14ac:dyDescent="0.25">
      <c r="A221" s="11" t="s">
        <v>1981</v>
      </c>
      <c r="B221" s="11" t="s">
        <v>1984</v>
      </c>
      <c r="C221" s="15">
        <v>76605.929999999993</v>
      </c>
      <c r="D221" s="11" t="s">
        <v>1992</v>
      </c>
    </row>
    <row r="222" spans="1:4" x14ac:dyDescent="0.25">
      <c r="A222" s="11" t="s">
        <v>1981</v>
      </c>
      <c r="B222" s="11" t="s">
        <v>1984</v>
      </c>
      <c r="C222" s="15">
        <v>76230</v>
      </c>
      <c r="D222" s="11" t="s">
        <v>2174</v>
      </c>
    </row>
    <row r="223" spans="1:4" x14ac:dyDescent="0.25">
      <c r="A223" s="11" t="s">
        <v>1981</v>
      </c>
      <c r="B223" s="11" t="s">
        <v>1984</v>
      </c>
      <c r="C223" s="15">
        <v>76080</v>
      </c>
      <c r="D223" s="11" t="s">
        <v>2175</v>
      </c>
    </row>
    <row r="224" spans="1:4" x14ac:dyDescent="0.25">
      <c r="A224" s="11" t="s">
        <v>1981</v>
      </c>
      <c r="B224" s="11" t="s">
        <v>1984</v>
      </c>
      <c r="C224" s="15">
        <v>76020</v>
      </c>
      <c r="D224" s="11" t="s">
        <v>2176</v>
      </c>
    </row>
    <row r="225" spans="1:4" x14ac:dyDescent="0.25">
      <c r="A225" s="11" t="s">
        <v>1981</v>
      </c>
      <c r="B225" s="11" t="s">
        <v>1984</v>
      </c>
      <c r="C225" s="15">
        <v>75945.95</v>
      </c>
      <c r="D225" s="11" t="s">
        <v>2104</v>
      </c>
    </row>
    <row r="226" spans="1:4" x14ac:dyDescent="0.25">
      <c r="A226" s="11" t="s">
        <v>1981</v>
      </c>
      <c r="B226" s="11" t="s">
        <v>1984</v>
      </c>
      <c r="C226" s="15">
        <v>75180</v>
      </c>
      <c r="D226" s="11" t="s">
        <v>2177</v>
      </c>
    </row>
    <row r="227" spans="1:4" x14ac:dyDescent="0.25">
      <c r="A227" s="11" t="s">
        <v>1981</v>
      </c>
      <c r="B227" s="11" t="s">
        <v>1984</v>
      </c>
      <c r="C227" s="15">
        <v>75000</v>
      </c>
      <c r="D227" s="11" t="s">
        <v>2178</v>
      </c>
    </row>
    <row r="228" spans="1:4" x14ac:dyDescent="0.25">
      <c r="A228" s="11" t="s">
        <v>1981</v>
      </c>
      <c r="B228" s="11" t="s">
        <v>1982</v>
      </c>
      <c r="C228" s="15">
        <v>75000</v>
      </c>
      <c r="D228" s="11" t="s">
        <v>2179</v>
      </c>
    </row>
    <row r="229" spans="1:4" x14ac:dyDescent="0.25">
      <c r="A229" s="11" t="s">
        <v>1981</v>
      </c>
      <c r="B229" s="11" t="s">
        <v>1984</v>
      </c>
      <c r="C229" s="15">
        <v>74922.87</v>
      </c>
      <c r="D229" s="11" t="s">
        <v>2002</v>
      </c>
    </row>
    <row r="230" spans="1:4" x14ac:dyDescent="0.25">
      <c r="A230" s="11" t="s">
        <v>1981</v>
      </c>
      <c r="B230" s="11" t="s">
        <v>1984</v>
      </c>
      <c r="C230" s="15">
        <v>74406.67</v>
      </c>
      <c r="D230" s="11" t="s">
        <v>2180</v>
      </c>
    </row>
    <row r="231" spans="1:4" x14ac:dyDescent="0.25">
      <c r="A231" s="11" t="s">
        <v>1981</v>
      </c>
      <c r="B231" s="11" t="s">
        <v>1984</v>
      </c>
      <c r="C231" s="15">
        <v>73784.42</v>
      </c>
      <c r="D231" s="11" t="s">
        <v>2010</v>
      </c>
    </row>
    <row r="232" spans="1:4" x14ac:dyDescent="0.25">
      <c r="A232" s="11" t="s">
        <v>1981</v>
      </c>
      <c r="B232" s="11" t="s">
        <v>1984</v>
      </c>
      <c r="C232" s="15">
        <v>73360</v>
      </c>
      <c r="D232" s="11" t="s">
        <v>2181</v>
      </c>
    </row>
    <row r="233" spans="1:4" x14ac:dyDescent="0.25">
      <c r="A233" s="11" t="s">
        <v>1981</v>
      </c>
      <c r="B233" s="11" t="s">
        <v>1984</v>
      </c>
      <c r="C233" s="15">
        <v>72000</v>
      </c>
      <c r="D233" s="11" t="s">
        <v>2182</v>
      </c>
    </row>
    <row r="234" spans="1:4" x14ac:dyDescent="0.25">
      <c r="A234" s="11" t="s">
        <v>1981</v>
      </c>
      <c r="B234" s="11" t="s">
        <v>1984</v>
      </c>
      <c r="C234" s="15">
        <v>70486.8</v>
      </c>
      <c r="D234" s="11" t="s">
        <v>2000</v>
      </c>
    </row>
    <row r="235" spans="1:4" x14ac:dyDescent="0.25">
      <c r="A235" s="11" t="s">
        <v>1981</v>
      </c>
      <c r="B235" s="11" t="s">
        <v>1984</v>
      </c>
      <c r="C235" s="15">
        <v>70000</v>
      </c>
      <c r="D235" s="11" t="s">
        <v>2183</v>
      </c>
    </row>
    <row r="236" spans="1:4" x14ac:dyDescent="0.25">
      <c r="A236" s="11" t="s">
        <v>1981</v>
      </c>
      <c r="B236" s="11" t="s">
        <v>1984</v>
      </c>
      <c r="C236" s="15">
        <v>70000</v>
      </c>
      <c r="D236" s="11" t="s">
        <v>2184</v>
      </c>
    </row>
    <row r="237" spans="1:4" x14ac:dyDescent="0.25">
      <c r="A237" s="11" t="s">
        <v>1981</v>
      </c>
      <c r="B237" s="11" t="s">
        <v>1984</v>
      </c>
      <c r="C237" s="15">
        <v>70000</v>
      </c>
      <c r="D237" s="11" t="s">
        <v>2185</v>
      </c>
    </row>
    <row r="238" spans="1:4" x14ac:dyDescent="0.25">
      <c r="A238" s="11" t="s">
        <v>1981</v>
      </c>
      <c r="B238" s="11" t="s">
        <v>1984</v>
      </c>
      <c r="C238" s="15">
        <v>70000</v>
      </c>
      <c r="D238" s="11" t="s">
        <v>2186</v>
      </c>
    </row>
    <row r="239" spans="1:4" x14ac:dyDescent="0.25">
      <c r="A239" s="11" t="s">
        <v>1981</v>
      </c>
      <c r="B239" s="11" t="s">
        <v>1984</v>
      </c>
      <c r="C239" s="15">
        <v>67588.78</v>
      </c>
      <c r="D239" s="11" t="s">
        <v>2009</v>
      </c>
    </row>
    <row r="240" spans="1:4" x14ac:dyDescent="0.25">
      <c r="A240" s="11" t="s">
        <v>1981</v>
      </c>
      <c r="B240" s="11" t="s">
        <v>1984</v>
      </c>
      <c r="C240" s="15">
        <v>66000</v>
      </c>
      <c r="D240" s="11" t="s">
        <v>2187</v>
      </c>
    </row>
    <row r="241" spans="1:4" x14ac:dyDescent="0.25">
      <c r="A241" s="11" t="s">
        <v>1981</v>
      </c>
      <c r="B241" s="11" t="s">
        <v>1984</v>
      </c>
      <c r="C241" s="15">
        <v>65000</v>
      </c>
      <c r="D241" s="11" t="s">
        <v>2188</v>
      </c>
    </row>
    <row r="242" spans="1:4" x14ac:dyDescent="0.25">
      <c r="A242" s="11" t="s">
        <v>1981</v>
      </c>
      <c r="B242" s="11" t="s">
        <v>1984</v>
      </c>
      <c r="C242" s="15">
        <v>65000</v>
      </c>
      <c r="D242" s="11" t="s">
        <v>2189</v>
      </c>
    </row>
    <row r="243" spans="1:4" x14ac:dyDescent="0.25">
      <c r="A243" s="11" t="s">
        <v>1981</v>
      </c>
      <c r="B243" s="11" t="s">
        <v>1984</v>
      </c>
      <c r="C243" s="15">
        <v>64896.24</v>
      </c>
      <c r="D243" s="11" t="s">
        <v>2190</v>
      </c>
    </row>
    <row r="244" spans="1:4" x14ac:dyDescent="0.25">
      <c r="A244" s="11" t="s">
        <v>1981</v>
      </c>
      <c r="B244" s="11" t="s">
        <v>1984</v>
      </c>
      <c r="C244" s="15">
        <v>64274</v>
      </c>
      <c r="D244" s="11" t="s">
        <v>2191</v>
      </c>
    </row>
    <row r="245" spans="1:4" x14ac:dyDescent="0.25">
      <c r="A245" s="11" t="s">
        <v>1981</v>
      </c>
      <c r="B245" s="11" t="s">
        <v>1984</v>
      </c>
      <c r="C245" s="15">
        <v>63808.22</v>
      </c>
      <c r="D245" s="11" t="s">
        <v>2192</v>
      </c>
    </row>
    <row r="246" spans="1:4" x14ac:dyDescent="0.25">
      <c r="A246" s="11" t="s">
        <v>1981</v>
      </c>
      <c r="B246" s="11" t="s">
        <v>1984</v>
      </c>
      <c r="C246" s="15">
        <v>63624</v>
      </c>
      <c r="D246" s="11" t="s">
        <v>2193</v>
      </c>
    </row>
    <row r="247" spans="1:4" x14ac:dyDescent="0.25">
      <c r="A247" s="11" t="s">
        <v>1981</v>
      </c>
      <c r="B247" s="11" t="s">
        <v>1984</v>
      </c>
      <c r="C247" s="15">
        <v>63318.87</v>
      </c>
      <c r="D247" s="11" t="s">
        <v>2194</v>
      </c>
    </row>
    <row r="248" spans="1:4" x14ac:dyDescent="0.25">
      <c r="A248" s="11" t="s">
        <v>1981</v>
      </c>
      <c r="B248" s="11" t="s">
        <v>1984</v>
      </c>
      <c r="C248" s="15">
        <v>63210</v>
      </c>
      <c r="D248" s="11" t="s">
        <v>2195</v>
      </c>
    </row>
    <row r="249" spans="1:4" x14ac:dyDescent="0.25">
      <c r="A249" s="11" t="s">
        <v>1981</v>
      </c>
      <c r="B249" s="11" t="s">
        <v>1984</v>
      </c>
      <c r="C249" s="15">
        <v>63081.9</v>
      </c>
      <c r="D249" s="11" t="s">
        <v>2196</v>
      </c>
    </row>
    <row r="250" spans="1:4" x14ac:dyDescent="0.25">
      <c r="A250" s="11" t="s">
        <v>1981</v>
      </c>
      <c r="B250" s="11" t="s">
        <v>1982</v>
      </c>
      <c r="C250" s="15">
        <v>63000</v>
      </c>
      <c r="D250" s="11" t="s">
        <v>1257</v>
      </c>
    </row>
    <row r="251" spans="1:4" x14ac:dyDescent="0.25">
      <c r="A251" s="11" t="s">
        <v>1981</v>
      </c>
      <c r="B251" s="11" t="s">
        <v>1984</v>
      </c>
      <c r="C251" s="15">
        <v>62749.599999999999</v>
      </c>
      <c r="D251" s="11" t="s">
        <v>2197</v>
      </c>
    </row>
    <row r="252" spans="1:4" x14ac:dyDescent="0.25">
      <c r="A252" s="11" t="s">
        <v>1981</v>
      </c>
      <c r="B252" s="11" t="s">
        <v>1984</v>
      </c>
      <c r="C252" s="15">
        <v>62702.84</v>
      </c>
      <c r="D252" s="11" t="s">
        <v>2002</v>
      </c>
    </row>
    <row r="253" spans="1:4" x14ac:dyDescent="0.25">
      <c r="A253" s="11" t="s">
        <v>1981</v>
      </c>
      <c r="B253" s="11" t="s">
        <v>1984</v>
      </c>
      <c r="C253" s="15">
        <v>62500</v>
      </c>
      <c r="D253" s="11" t="s">
        <v>2198</v>
      </c>
    </row>
    <row r="254" spans="1:4" x14ac:dyDescent="0.25">
      <c r="A254" s="11" t="s">
        <v>1981</v>
      </c>
      <c r="B254" s="11" t="s">
        <v>1984</v>
      </c>
      <c r="C254" s="15">
        <v>61740</v>
      </c>
      <c r="D254" s="11" t="s">
        <v>2199</v>
      </c>
    </row>
    <row r="255" spans="1:4" x14ac:dyDescent="0.25">
      <c r="A255" s="11" t="s">
        <v>1981</v>
      </c>
      <c r="B255" s="11" t="s">
        <v>1984</v>
      </c>
      <c r="C255" s="15">
        <v>61110</v>
      </c>
      <c r="D255" s="11" t="s">
        <v>2200</v>
      </c>
    </row>
    <row r="256" spans="1:4" x14ac:dyDescent="0.25">
      <c r="A256" s="11" t="s">
        <v>1981</v>
      </c>
      <c r="B256" s="11" t="s">
        <v>1984</v>
      </c>
      <c r="C256" s="15">
        <v>60840.800000000003</v>
      </c>
      <c r="D256" s="11" t="s">
        <v>2201</v>
      </c>
    </row>
    <row r="257" spans="1:4" x14ac:dyDescent="0.25">
      <c r="A257" s="11" t="s">
        <v>1981</v>
      </c>
      <c r="B257" s="11" t="s">
        <v>1984</v>
      </c>
      <c r="C257" s="15">
        <v>60642.400000000001</v>
      </c>
      <c r="D257" s="11" t="s">
        <v>2202</v>
      </c>
    </row>
    <row r="258" spans="1:4" x14ac:dyDescent="0.25">
      <c r="A258" s="11" t="s">
        <v>1981</v>
      </c>
      <c r="B258" s="11" t="s">
        <v>1984</v>
      </c>
      <c r="C258" s="15">
        <v>60600</v>
      </c>
      <c r="D258" s="11" t="s">
        <v>2203</v>
      </c>
    </row>
    <row r="259" spans="1:4" x14ac:dyDescent="0.25">
      <c r="A259" s="11" t="s">
        <v>1981</v>
      </c>
      <c r="B259" s="11" t="s">
        <v>1984</v>
      </c>
      <c r="C259" s="15">
        <v>60207.199999999997</v>
      </c>
      <c r="D259" s="11" t="s">
        <v>2204</v>
      </c>
    </row>
    <row r="260" spans="1:4" x14ac:dyDescent="0.25">
      <c r="A260" s="11" t="s">
        <v>1981</v>
      </c>
      <c r="B260" s="11" t="s">
        <v>1984</v>
      </c>
      <c r="C260" s="15">
        <v>60000</v>
      </c>
      <c r="D260" s="11" t="s">
        <v>2205</v>
      </c>
    </row>
    <row r="261" spans="1:4" x14ac:dyDescent="0.25">
      <c r="A261" s="11" t="s">
        <v>1981</v>
      </c>
      <c r="B261" s="11" t="s">
        <v>1984</v>
      </c>
      <c r="C261" s="15">
        <v>60000</v>
      </c>
      <c r="D261" s="11" t="s">
        <v>2206</v>
      </c>
    </row>
    <row r="262" spans="1:4" x14ac:dyDescent="0.25">
      <c r="A262" s="11" t="s">
        <v>1981</v>
      </c>
      <c r="B262" s="11" t="s">
        <v>1984</v>
      </c>
      <c r="C262" s="15">
        <v>60000</v>
      </c>
      <c r="D262" s="11" t="s">
        <v>2207</v>
      </c>
    </row>
    <row r="263" spans="1:4" x14ac:dyDescent="0.25">
      <c r="A263" s="11" t="s">
        <v>1981</v>
      </c>
      <c r="B263" s="11" t="s">
        <v>1984</v>
      </c>
      <c r="C263" s="15">
        <v>60000</v>
      </c>
      <c r="D263" s="11" t="s">
        <v>2208</v>
      </c>
    </row>
    <row r="264" spans="1:4" x14ac:dyDescent="0.25">
      <c r="A264" s="11" t="s">
        <v>1981</v>
      </c>
      <c r="B264" s="11" t="s">
        <v>1984</v>
      </c>
      <c r="C264" s="15">
        <v>60000</v>
      </c>
      <c r="D264" s="11" t="s">
        <v>2209</v>
      </c>
    </row>
    <row r="265" spans="1:4" x14ac:dyDescent="0.25">
      <c r="A265" s="11" t="s">
        <v>1981</v>
      </c>
      <c r="B265" s="11" t="s">
        <v>1984</v>
      </c>
      <c r="C265" s="15">
        <v>59256</v>
      </c>
      <c r="D265" s="11" t="s">
        <v>2210</v>
      </c>
    </row>
    <row r="266" spans="1:4" x14ac:dyDescent="0.25">
      <c r="A266" s="19" t="s">
        <v>1976</v>
      </c>
      <c r="B266" s="11" t="s">
        <v>1977</v>
      </c>
      <c r="C266" s="15">
        <v>58433.27</v>
      </c>
      <c r="D266" s="11" t="s">
        <v>2211</v>
      </c>
    </row>
    <row r="267" spans="1:4" x14ac:dyDescent="0.25">
      <c r="A267" s="11" t="s">
        <v>1981</v>
      </c>
      <c r="B267" s="11" t="s">
        <v>1984</v>
      </c>
      <c r="C267" s="15">
        <v>58349.96</v>
      </c>
      <c r="D267" s="11" t="s">
        <v>2212</v>
      </c>
    </row>
    <row r="268" spans="1:4" x14ac:dyDescent="0.25">
      <c r="A268" s="19" t="s">
        <v>1976</v>
      </c>
      <c r="B268" s="11" t="s">
        <v>1977</v>
      </c>
      <c r="C268" s="15">
        <v>58000</v>
      </c>
      <c r="D268" s="11" t="s">
        <v>2213</v>
      </c>
    </row>
    <row r="269" spans="1:4" x14ac:dyDescent="0.25">
      <c r="A269" s="11" t="s">
        <v>1981</v>
      </c>
      <c r="B269" s="11" t="s">
        <v>1984</v>
      </c>
      <c r="C269" s="15">
        <v>57960</v>
      </c>
      <c r="D269" s="11" t="s">
        <v>2214</v>
      </c>
    </row>
    <row r="270" spans="1:4" x14ac:dyDescent="0.25">
      <c r="A270" s="11" t="s">
        <v>1981</v>
      </c>
      <c r="B270" s="11" t="s">
        <v>1984</v>
      </c>
      <c r="C270" s="15">
        <v>57000</v>
      </c>
      <c r="D270" s="11" t="s">
        <v>2215</v>
      </c>
    </row>
    <row r="271" spans="1:4" x14ac:dyDescent="0.25">
      <c r="A271" s="11" t="s">
        <v>1981</v>
      </c>
      <c r="B271" s="11" t="s">
        <v>1984</v>
      </c>
      <c r="C271" s="15">
        <v>57000</v>
      </c>
      <c r="D271" s="11" t="s">
        <v>2216</v>
      </c>
    </row>
    <row r="272" spans="1:4" x14ac:dyDescent="0.25">
      <c r="A272" s="11" t="s">
        <v>1981</v>
      </c>
      <c r="B272" s="11" t="s">
        <v>1984</v>
      </c>
      <c r="C272" s="15">
        <v>56000</v>
      </c>
      <c r="D272" s="11" t="s">
        <v>2217</v>
      </c>
    </row>
    <row r="273" spans="1:4" x14ac:dyDescent="0.25">
      <c r="A273" s="11" t="s">
        <v>1981</v>
      </c>
      <c r="B273" s="11" t="s">
        <v>1984</v>
      </c>
      <c r="C273" s="15">
        <v>55735.56</v>
      </c>
      <c r="D273" s="11" t="s">
        <v>2218</v>
      </c>
    </row>
    <row r="274" spans="1:4" x14ac:dyDescent="0.25">
      <c r="A274" s="11" t="s">
        <v>1981</v>
      </c>
      <c r="B274" s="11" t="s">
        <v>1984</v>
      </c>
      <c r="C274" s="15">
        <v>55440</v>
      </c>
      <c r="D274" s="11" t="s">
        <v>2219</v>
      </c>
    </row>
    <row r="275" spans="1:4" x14ac:dyDescent="0.25">
      <c r="A275" s="11" t="s">
        <v>1981</v>
      </c>
      <c r="B275" s="11" t="s">
        <v>1984</v>
      </c>
      <c r="C275" s="15">
        <v>55020</v>
      </c>
      <c r="D275" s="11" t="s">
        <v>2220</v>
      </c>
    </row>
    <row r="276" spans="1:4" x14ac:dyDescent="0.25">
      <c r="A276" s="11" t="s">
        <v>1981</v>
      </c>
      <c r="B276" s="11" t="s">
        <v>1984</v>
      </c>
      <c r="C276" s="15">
        <v>53924.43</v>
      </c>
      <c r="D276" s="11" t="s">
        <v>2221</v>
      </c>
    </row>
    <row r="277" spans="1:4" x14ac:dyDescent="0.25">
      <c r="A277" s="11" t="s">
        <v>1981</v>
      </c>
      <c r="B277" s="11" t="s">
        <v>1984</v>
      </c>
      <c r="C277" s="15">
        <v>53340</v>
      </c>
      <c r="D277" s="11" t="s">
        <v>2222</v>
      </c>
    </row>
    <row r="278" spans="1:4" x14ac:dyDescent="0.25">
      <c r="A278" s="11" t="s">
        <v>1981</v>
      </c>
      <c r="B278" s="11" t="s">
        <v>1984</v>
      </c>
      <c r="C278" s="15">
        <v>52928</v>
      </c>
      <c r="D278" s="11" t="s">
        <v>2034</v>
      </c>
    </row>
    <row r="279" spans="1:4" x14ac:dyDescent="0.25">
      <c r="A279" s="11" t="s">
        <v>1981</v>
      </c>
      <c r="B279" s="11" t="s">
        <v>1984</v>
      </c>
      <c r="C279" s="15">
        <v>52920</v>
      </c>
      <c r="D279" s="11" t="s">
        <v>2223</v>
      </c>
    </row>
    <row r="280" spans="1:4" x14ac:dyDescent="0.25">
      <c r="A280" s="11" t="s">
        <v>1981</v>
      </c>
      <c r="B280" s="11" t="s">
        <v>1984</v>
      </c>
      <c r="C280" s="15">
        <v>51590</v>
      </c>
      <c r="D280" s="11" t="s">
        <v>2224</v>
      </c>
    </row>
    <row r="281" spans="1:4" x14ac:dyDescent="0.25">
      <c r="A281" s="11" t="s">
        <v>1981</v>
      </c>
      <c r="B281" s="11" t="s">
        <v>1984</v>
      </c>
      <c r="C281" s="15">
        <v>51453.599999999999</v>
      </c>
      <c r="D281" s="11" t="s">
        <v>2225</v>
      </c>
    </row>
    <row r="282" spans="1:4" x14ac:dyDescent="0.25">
      <c r="A282" s="11" t="s">
        <v>1981</v>
      </c>
      <c r="B282" s="11" t="s">
        <v>1984</v>
      </c>
      <c r="C282" s="15">
        <v>51083.54</v>
      </c>
      <c r="D282" s="11" t="s">
        <v>2226</v>
      </c>
    </row>
    <row r="283" spans="1:4" x14ac:dyDescent="0.25">
      <c r="A283" s="11" t="s">
        <v>1981</v>
      </c>
      <c r="B283" s="11" t="s">
        <v>1984</v>
      </c>
      <c r="C283" s="15">
        <v>50703.199999999997</v>
      </c>
      <c r="D283" s="11" t="s">
        <v>2227</v>
      </c>
    </row>
    <row r="284" spans="1:4" x14ac:dyDescent="0.25">
      <c r="A284" s="11" t="s">
        <v>1981</v>
      </c>
      <c r="B284" s="11" t="s">
        <v>1984</v>
      </c>
      <c r="C284" s="15">
        <v>50500</v>
      </c>
      <c r="D284" s="11" t="s">
        <v>2228</v>
      </c>
    </row>
    <row r="285" spans="1:4" x14ac:dyDescent="0.25">
      <c r="A285" s="11" t="s">
        <v>1981</v>
      </c>
      <c r="B285" s="11" t="s">
        <v>1984</v>
      </c>
      <c r="C285" s="15">
        <v>50000</v>
      </c>
      <c r="D285" s="11" t="s">
        <v>2229</v>
      </c>
    </row>
    <row r="286" spans="1:4" x14ac:dyDescent="0.25">
      <c r="A286" s="11" t="s">
        <v>1981</v>
      </c>
      <c r="B286" s="11" t="s">
        <v>1984</v>
      </c>
      <c r="C286" s="15">
        <v>50000</v>
      </c>
      <c r="D286" s="11" t="s">
        <v>2230</v>
      </c>
    </row>
    <row r="287" spans="1:4" x14ac:dyDescent="0.25">
      <c r="A287" s="11" t="s">
        <v>1981</v>
      </c>
      <c r="B287" s="11" t="s">
        <v>1984</v>
      </c>
      <c r="C287" s="15">
        <v>50000</v>
      </c>
      <c r="D287" s="11" t="s">
        <v>2231</v>
      </c>
    </row>
    <row r="288" spans="1:4" x14ac:dyDescent="0.25">
      <c r="A288" s="11" t="s">
        <v>1981</v>
      </c>
      <c r="B288" s="11" t="s">
        <v>1984</v>
      </c>
      <c r="C288" s="15">
        <v>50000</v>
      </c>
      <c r="D288" s="11" t="s">
        <v>2232</v>
      </c>
    </row>
    <row r="289" spans="1:4" x14ac:dyDescent="0.25">
      <c r="A289" s="19" t="s">
        <v>1976</v>
      </c>
      <c r="B289" s="11" t="s">
        <v>1977</v>
      </c>
      <c r="C289" s="15">
        <v>50000</v>
      </c>
      <c r="D289" s="11" t="s">
        <v>2233</v>
      </c>
    </row>
    <row r="290" spans="1:4" x14ac:dyDescent="0.25">
      <c r="A290" s="11" t="s">
        <v>1981</v>
      </c>
      <c r="B290" s="11" t="s">
        <v>1984</v>
      </c>
      <c r="C290" s="15">
        <v>49872.53</v>
      </c>
      <c r="D290" s="11" t="s">
        <v>2234</v>
      </c>
    </row>
    <row r="291" spans="1:4" x14ac:dyDescent="0.25">
      <c r="A291" s="11" t="s">
        <v>1981</v>
      </c>
      <c r="B291" s="11" t="s">
        <v>1984</v>
      </c>
      <c r="C291" s="15">
        <v>49864.02</v>
      </c>
      <c r="D291" s="11" t="s">
        <v>2235</v>
      </c>
    </row>
    <row r="292" spans="1:4" x14ac:dyDescent="0.25">
      <c r="A292" s="11" t="s">
        <v>1981</v>
      </c>
      <c r="B292" s="11" t="s">
        <v>1984</v>
      </c>
      <c r="C292" s="15">
        <v>49687.51</v>
      </c>
      <c r="D292" s="11" t="s">
        <v>2236</v>
      </c>
    </row>
    <row r="293" spans="1:4" x14ac:dyDescent="0.25">
      <c r="A293" s="11" t="s">
        <v>1981</v>
      </c>
      <c r="B293" s="11" t="s">
        <v>1984</v>
      </c>
      <c r="C293" s="15">
        <v>49135.05</v>
      </c>
      <c r="D293" s="11" t="s">
        <v>2005</v>
      </c>
    </row>
    <row r="294" spans="1:4" x14ac:dyDescent="0.25">
      <c r="A294" s="11" t="s">
        <v>1981</v>
      </c>
      <c r="B294" s="11" t="s">
        <v>1984</v>
      </c>
      <c r="C294" s="15">
        <v>48300</v>
      </c>
      <c r="D294" s="11" t="s">
        <v>2237</v>
      </c>
    </row>
    <row r="295" spans="1:4" x14ac:dyDescent="0.25">
      <c r="A295" s="11" t="s">
        <v>1981</v>
      </c>
      <c r="B295" s="11" t="s">
        <v>1984</v>
      </c>
      <c r="C295" s="15">
        <v>47500</v>
      </c>
      <c r="D295" s="11" t="s">
        <v>2238</v>
      </c>
    </row>
    <row r="296" spans="1:4" x14ac:dyDescent="0.25">
      <c r="A296" s="11" t="s">
        <v>1981</v>
      </c>
      <c r="B296" s="11" t="s">
        <v>1984</v>
      </c>
      <c r="C296" s="15">
        <v>46830</v>
      </c>
      <c r="D296" s="11" t="s">
        <v>2239</v>
      </c>
    </row>
    <row r="297" spans="1:4" x14ac:dyDescent="0.25">
      <c r="A297" s="11" t="s">
        <v>1981</v>
      </c>
      <c r="B297" s="11" t="s">
        <v>1984</v>
      </c>
      <c r="C297" s="15">
        <v>46357.93</v>
      </c>
      <c r="D297" s="11" t="s">
        <v>1991</v>
      </c>
    </row>
    <row r="298" spans="1:4" x14ac:dyDescent="0.25">
      <c r="A298" s="11" t="s">
        <v>1981</v>
      </c>
      <c r="B298" s="11" t="s">
        <v>1982</v>
      </c>
      <c r="C298" s="15">
        <v>46064.54</v>
      </c>
      <c r="D298" s="11" t="s">
        <v>2004</v>
      </c>
    </row>
    <row r="299" spans="1:4" x14ac:dyDescent="0.25">
      <c r="A299" s="11" t="s">
        <v>1981</v>
      </c>
      <c r="B299" s="11" t="s">
        <v>1982</v>
      </c>
      <c r="C299" s="15">
        <v>45975.23</v>
      </c>
      <c r="D299" s="11" t="s">
        <v>2240</v>
      </c>
    </row>
    <row r="300" spans="1:4" x14ac:dyDescent="0.25">
      <c r="A300" s="11" t="s">
        <v>1981</v>
      </c>
      <c r="B300" s="11" t="s">
        <v>1984</v>
      </c>
      <c r="C300" s="15">
        <v>45960</v>
      </c>
      <c r="D300" s="11" t="s">
        <v>2241</v>
      </c>
    </row>
    <row r="301" spans="1:4" x14ac:dyDescent="0.25">
      <c r="A301" s="11" t="s">
        <v>1981</v>
      </c>
      <c r="B301" s="11" t="s">
        <v>1984</v>
      </c>
      <c r="C301" s="15">
        <v>45360</v>
      </c>
      <c r="D301" s="11" t="s">
        <v>2242</v>
      </c>
    </row>
    <row r="302" spans="1:4" x14ac:dyDescent="0.25">
      <c r="A302" s="11" t="s">
        <v>1981</v>
      </c>
      <c r="B302" s="11" t="s">
        <v>1984</v>
      </c>
      <c r="C302" s="15">
        <v>45000</v>
      </c>
      <c r="D302" s="11" t="s">
        <v>2243</v>
      </c>
    </row>
    <row r="303" spans="1:4" x14ac:dyDescent="0.25">
      <c r="A303" s="11" t="s">
        <v>1981</v>
      </c>
      <c r="B303" s="11" t="s">
        <v>1984</v>
      </c>
      <c r="C303" s="15">
        <v>44520</v>
      </c>
      <c r="D303" s="11" t="s">
        <v>2244</v>
      </c>
    </row>
    <row r="304" spans="1:4" x14ac:dyDescent="0.25">
      <c r="A304" s="11" t="s">
        <v>1981</v>
      </c>
      <c r="B304" s="11" t="s">
        <v>1984</v>
      </c>
      <c r="C304" s="15">
        <v>44075</v>
      </c>
      <c r="D304" s="11" t="s">
        <v>2245</v>
      </c>
    </row>
    <row r="305" spans="1:4" x14ac:dyDescent="0.25">
      <c r="A305" s="11" t="s">
        <v>1981</v>
      </c>
      <c r="B305" s="11" t="s">
        <v>1984</v>
      </c>
      <c r="C305" s="15">
        <v>44008.800000000003</v>
      </c>
      <c r="D305" s="11" t="s">
        <v>2246</v>
      </c>
    </row>
    <row r="306" spans="1:4" x14ac:dyDescent="0.25">
      <c r="A306" s="11" t="s">
        <v>1981</v>
      </c>
      <c r="B306" s="11" t="s">
        <v>1984</v>
      </c>
      <c r="C306" s="15">
        <v>42840</v>
      </c>
      <c r="D306" s="11" t="s">
        <v>2247</v>
      </c>
    </row>
    <row r="307" spans="1:4" x14ac:dyDescent="0.25">
      <c r="A307" s="11" t="s">
        <v>1981</v>
      </c>
      <c r="B307" s="11" t="s">
        <v>1984</v>
      </c>
      <c r="C307" s="15">
        <v>42550</v>
      </c>
      <c r="D307" s="11" t="s">
        <v>2248</v>
      </c>
    </row>
    <row r="308" spans="1:4" x14ac:dyDescent="0.25">
      <c r="A308" s="11" t="s">
        <v>1981</v>
      </c>
      <c r="B308" s="11" t="s">
        <v>138</v>
      </c>
      <c r="C308" s="15">
        <v>42055.199999999997</v>
      </c>
      <c r="D308" s="11" t="s">
        <v>2249</v>
      </c>
    </row>
    <row r="309" spans="1:4" x14ac:dyDescent="0.25">
      <c r="A309" s="11" t="s">
        <v>1981</v>
      </c>
      <c r="B309" s="11" t="s">
        <v>1984</v>
      </c>
      <c r="C309" s="15">
        <v>42043.37</v>
      </c>
      <c r="D309" s="11" t="s">
        <v>2250</v>
      </c>
    </row>
    <row r="310" spans="1:4" x14ac:dyDescent="0.25">
      <c r="A310" s="11" t="s">
        <v>1981</v>
      </c>
      <c r="B310" s="11" t="s">
        <v>1984</v>
      </c>
      <c r="C310" s="15">
        <v>42000</v>
      </c>
      <c r="D310" s="11" t="s">
        <v>2251</v>
      </c>
    </row>
    <row r="311" spans="1:4" x14ac:dyDescent="0.25">
      <c r="A311" s="11" t="s">
        <v>1981</v>
      </c>
      <c r="B311" s="11" t="s">
        <v>1984</v>
      </c>
      <c r="C311" s="15">
        <v>41833.129999999997</v>
      </c>
      <c r="D311" s="11" t="s">
        <v>2252</v>
      </c>
    </row>
    <row r="312" spans="1:4" x14ac:dyDescent="0.25">
      <c r="A312" s="11" t="s">
        <v>1981</v>
      </c>
      <c r="B312" s="11" t="s">
        <v>1984</v>
      </c>
      <c r="C312" s="15">
        <v>41429.89</v>
      </c>
      <c r="D312" s="11" t="s">
        <v>2253</v>
      </c>
    </row>
    <row r="313" spans="1:4" x14ac:dyDescent="0.25">
      <c r="A313" s="11" t="s">
        <v>1981</v>
      </c>
      <c r="B313" s="11" t="s">
        <v>1984</v>
      </c>
      <c r="C313" s="15">
        <v>41140.58</v>
      </c>
      <c r="D313" s="11" t="s">
        <v>2254</v>
      </c>
    </row>
    <row r="314" spans="1:4" x14ac:dyDescent="0.25">
      <c r="A314" s="11" t="s">
        <v>1981</v>
      </c>
      <c r="B314" s="11" t="s">
        <v>1984</v>
      </c>
      <c r="C314" s="15">
        <v>41000</v>
      </c>
      <c r="D314" s="11" t="s">
        <v>2255</v>
      </c>
    </row>
    <row r="315" spans="1:4" x14ac:dyDescent="0.25">
      <c r="A315" s="11" t="s">
        <v>1981</v>
      </c>
      <c r="B315" s="11" t="s">
        <v>1984</v>
      </c>
      <c r="C315" s="15">
        <v>40585.03</v>
      </c>
      <c r="D315" s="11" t="s">
        <v>2256</v>
      </c>
    </row>
    <row r="316" spans="1:4" x14ac:dyDescent="0.25">
      <c r="A316" s="11" t="s">
        <v>1981</v>
      </c>
      <c r="B316" s="11" t="s">
        <v>1984</v>
      </c>
      <c r="C316" s="15">
        <v>40470.400000000001</v>
      </c>
      <c r="D316" s="11" t="s">
        <v>2257</v>
      </c>
    </row>
    <row r="317" spans="1:4" x14ac:dyDescent="0.25">
      <c r="A317" s="11" t="s">
        <v>1981</v>
      </c>
      <c r="B317" s="11" t="s">
        <v>1984</v>
      </c>
      <c r="C317" s="15">
        <v>40200</v>
      </c>
      <c r="D317" s="11" t="s">
        <v>2258</v>
      </c>
    </row>
    <row r="318" spans="1:4" x14ac:dyDescent="0.25">
      <c r="A318" s="11" t="s">
        <v>1981</v>
      </c>
      <c r="B318" s="11" t="s">
        <v>1984</v>
      </c>
      <c r="C318" s="15">
        <v>40110</v>
      </c>
      <c r="D318" s="11" t="s">
        <v>2259</v>
      </c>
    </row>
    <row r="319" spans="1:4" x14ac:dyDescent="0.25">
      <c r="A319" s="11" t="s">
        <v>1981</v>
      </c>
      <c r="B319" s="11" t="s">
        <v>1984</v>
      </c>
      <c r="C319" s="15">
        <v>40000</v>
      </c>
      <c r="D319" s="11" t="s">
        <v>2260</v>
      </c>
    </row>
    <row r="320" spans="1:4" x14ac:dyDescent="0.25">
      <c r="A320" s="11" t="s">
        <v>1981</v>
      </c>
      <c r="B320" s="11" t="s">
        <v>1984</v>
      </c>
      <c r="C320" s="15">
        <v>40000</v>
      </c>
      <c r="D320" s="11" t="s">
        <v>2261</v>
      </c>
    </row>
    <row r="321" spans="1:4" x14ac:dyDescent="0.25">
      <c r="A321" s="11" t="s">
        <v>1981</v>
      </c>
      <c r="B321" s="11" t="s">
        <v>1984</v>
      </c>
      <c r="C321" s="15">
        <v>40000</v>
      </c>
      <c r="D321" s="11" t="s">
        <v>2083</v>
      </c>
    </row>
    <row r="322" spans="1:4" x14ac:dyDescent="0.25">
      <c r="A322" s="11" t="s">
        <v>1981</v>
      </c>
      <c r="B322" s="11" t="s">
        <v>1984</v>
      </c>
      <c r="C322" s="15">
        <v>40000</v>
      </c>
      <c r="D322" s="11" t="s">
        <v>2262</v>
      </c>
    </row>
    <row r="323" spans="1:4" x14ac:dyDescent="0.25">
      <c r="A323" s="11" t="s">
        <v>1981</v>
      </c>
      <c r="B323" s="11" t="s">
        <v>1984</v>
      </c>
      <c r="C323" s="15">
        <v>40000</v>
      </c>
      <c r="D323" s="11" t="s">
        <v>2263</v>
      </c>
    </row>
    <row r="324" spans="1:4" x14ac:dyDescent="0.25">
      <c r="A324" s="11" t="s">
        <v>1981</v>
      </c>
      <c r="B324" s="11" t="s">
        <v>1984</v>
      </c>
      <c r="C324" s="15">
        <v>40000</v>
      </c>
      <c r="D324" s="11" t="s">
        <v>2253</v>
      </c>
    </row>
    <row r="325" spans="1:4" x14ac:dyDescent="0.25">
      <c r="A325" s="11" t="s">
        <v>1981</v>
      </c>
      <c r="B325" s="11" t="s">
        <v>1984</v>
      </c>
      <c r="C325" s="15">
        <v>40000</v>
      </c>
      <c r="D325" s="11" t="s">
        <v>2264</v>
      </c>
    </row>
    <row r="326" spans="1:4" x14ac:dyDescent="0.25">
      <c r="A326" s="19" t="s">
        <v>1976</v>
      </c>
      <c r="B326" s="11" t="s">
        <v>1977</v>
      </c>
      <c r="C326" s="15">
        <v>40000</v>
      </c>
      <c r="D326" s="11" t="s">
        <v>2265</v>
      </c>
    </row>
    <row r="327" spans="1:4" x14ac:dyDescent="0.25">
      <c r="A327" s="11" t="s">
        <v>1981</v>
      </c>
      <c r="B327" s="11" t="s">
        <v>1984</v>
      </c>
      <c r="C327" s="15">
        <v>39629.74</v>
      </c>
      <c r="D327" s="11" t="s">
        <v>2088</v>
      </c>
    </row>
    <row r="328" spans="1:4" x14ac:dyDescent="0.25">
      <c r="A328" s="11" t="s">
        <v>1981</v>
      </c>
      <c r="B328" s="11" t="s">
        <v>1984</v>
      </c>
      <c r="C328" s="15">
        <v>39463.79</v>
      </c>
      <c r="D328" s="11" t="s">
        <v>2170</v>
      </c>
    </row>
    <row r="329" spans="1:4" x14ac:dyDescent="0.25">
      <c r="A329" s="11" t="s">
        <v>1981</v>
      </c>
      <c r="B329" s="11" t="s">
        <v>1984</v>
      </c>
      <c r="C329" s="15">
        <v>39390.54</v>
      </c>
      <c r="D329" s="11" t="s">
        <v>2266</v>
      </c>
    </row>
    <row r="330" spans="1:4" x14ac:dyDescent="0.25">
      <c r="A330" s="11" t="s">
        <v>1981</v>
      </c>
      <c r="B330" s="11" t="s">
        <v>1984</v>
      </c>
      <c r="C330" s="15">
        <v>39346.29</v>
      </c>
      <c r="D330" s="11" t="s">
        <v>2243</v>
      </c>
    </row>
    <row r="331" spans="1:4" x14ac:dyDescent="0.25">
      <c r="A331" s="11" t="s">
        <v>1981</v>
      </c>
      <c r="B331" s="11" t="s">
        <v>1984</v>
      </c>
      <c r="C331" s="15">
        <v>39270</v>
      </c>
      <c r="D331" s="11" t="s">
        <v>2267</v>
      </c>
    </row>
    <row r="332" spans="1:4" x14ac:dyDescent="0.25">
      <c r="A332" s="11" t="s">
        <v>1981</v>
      </c>
      <c r="B332" s="11" t="s">
        <v>1984</v>
      </c>
      <c r="C332" s="15">
        <v>39003.85</v>
      </c>
      <c r="D332" s="11" t="s">
        <v>2003</v>
      </c>
    </row>
    <row r="333" spans="1:4" x14ac:dyDescent="0.25">
      <c r="A333" s="11" t="s">
        <v>1981</v>
      </c>
      <c r="B333" s="11" t="s">
        <v>1984</v>
      </c>
      <c r="C333" s="15">
        <v>38112.980000000003</v>
      </c>
      <c r="D333" s="11" t="s">
        <v>2268</v>
      </c>
    </row>
    <row r="334" spans="1:4" x14ac:dyDescent="0.25">
      <c r="A334" s="11" t="s">
        <v>1981</v>
      </c>
      <c r="B334" s="11" t="s">
        <v>1984</v>
      </c>
      <c r="C334" s="15">
        <v>38000</v>
      </c>
      <c r="D334" s="11" t="s">
        <v>2139</v>
      </c>
    </row>
    <row r="335" spans="1:4" x14ac:dyDescent="0.25">
      <c r="A335" s="11" t="s">
        <v>1981</v>
      </c>
      <c r="B335" s="11" t="s">
        <v>1984</v>
      </c>
      <c r="C335" s="15">
        <v>38000</v>
      </c>
      <c r="D335" s="11" t="s">
        <v>2269</v>
      </c>
    </row>
    <row r="336" spans="1:4" x14ac:dyDescent="0.25">
      <c r="A336" s="11" t="s">
        <v>1981</v>
      </c>
      <c r="B336" s="11" t="s">
        <v>1984</v>
      </c>
      <c r="C336" s="15">
        <v>37934.42</v>
      </c>
      <c r="D336" s="11" t="s">
        <v>2270</v>
      </c>
    </row>
    <row r="337" spans="1:4" x14ac:dyDescent="0.25">
      <c r="A337" s="11" t="s">
        <v>1981</v>
      </c>
      <c r="B337" s="11" t="s">
        <v>1984</v>
      </c>
      <c r="C337" s="15">
        <v>37800</v>
      </c>
      <c r="D337" s="11" t="s">
        <v>2271</v>
      </c>
    </row>
    <row r="338" spans="1:4" x14ac:dyDescent="0.25">
      <c r="A338" s="11" t="s">
        <v>1981</v>
      </c>
      <c r="B338" s="11" t="s">
        <v>1984</v>
      </c>
      <c r="C338" s="15">
        <v>37500</v>
      </c>
      <c r="D338" s="11" t="s">
        <v>2272</v>
      </c>
    </row>
    <row r="339" spans="1:4" x14ac:dyDescent="0.25">
      <c r="A339" s="11" t="s">
        <v>1981</v>
      </c>
      <c r="B339" s="11" t="s">
        <v>1984</v>
      </c>
      <c r="C339" s="15">
        <v>37500</v>
      </c>
      <c r="D339" s="11" t="s">
        <v>2273</v>
      </c>
    </row>
    <row r="340" spans="1:4" x14ac:dyDescent="0.25">
      <c r="A340" s="11" t="s">
        <v>1981</v>
      </c>
      <c r="B340" s="11" t="s">
        <v>1982</v>
      </c>
      <c r="C340" s="15">
        <v>37500</v>
      </c>
      <c r="D340" s="11" t="s">
        <v>2274</v>
      </c>
    </row>
    <row r="341" spans="1:4" x14ac:dyDescent="0.25">
      <c r="A341" s="11" t="s">
        <v>1981</v>
      </c>
      <c r="B341" s="11" t="s">
        <v>1984</v>
      </c>
      <c r="C341" s="15">
        <v>37380</v>
      </c>
      <c r="D341" s="11" t="s">
        <v>2275</v>
      </c>
    </row>
    <row r="342" spans="1:4" x14ac:dyDescent="0.25">
      <c r="A342" s="11" t="s">
        <v>1981</v>
      </c>
      <c r="B342" s="11" t="s">
        <v>1984</v>
      </c>
      <c r="C342" s="15">
        <v>37000</v>
      </c>
      <c r="D342" s="11" t="s">
        <v>2276</v>
      </c>
    </row>
    <row r="343" spans="1:4" x14ac:dyDescent="0.25">
      <c r="A343" s="11" t="s">
        <v>1981</v>
      </c>
      <c r="B343" s="11" t="s">
        <v>1984</v>
      </c>
      <c r="C343" s="15">
        <v>36900</v>
      </c>
      <c r="D343" s="11" t="s">
        <v>2277</v>
      </c>
    </row>
    <row r="344" spans="1:4" x14ac:dyDescent="0.25">
      <c r="A344" s="19" t="s">
        <v>1976</v>
      </c>
      <c r="B344" s="11" t="s">
        <v>1977</v>
      </c>
      <c r="C344" s="15">
        <v>36691.72</v>
      </c>
      <c r="D344" s="11" t="s">
        <v>2278</v>
      </c>
    </row>
    <row r="345" spans="1:4" x14ac:dyDescent="0.25">
      <c r="A345" s="19" t="s">
        <v>1976</v>
      </c>
      <c r="B345" s="11" t="s">
        <v>1977</v>
      </c>
      <c r="C345" s="15">
        <v>36298.54</v>
      </c>
      <c r="D345" s="11" t="s">
        <v>2279</v>
      </c>
    </row>
    <row r="346" spans="1:4" x14ac:dyDescent="0.25">
      <c r="A346" s="11" t="s">
        <v>1981</v>
      </c>
      <c r="B346" s="11" t="s">
        <v>1984</v>
      </c>
      <c r="C346" s="15">
        <v>36000</v>
      </c>
      <c r="D346" s="11" t="s">
        <v>2280</v>
      </c>
    </row>
    <row r="347" spans="1:4" x14ac:dyDescent="0.25">
      <c r="A347" s="11" t="s">
        <v>1981</v>
      </c>
      <c r="B347" s="11" t="s">
        <v>1984</v>
      </c>
      <c r="C347" s="15">
        <v>36000</v>
      </c>
      <c r="D347" s="11" t="s">
        <v>2281</v>
      </c>
    </row>
    <row r="348" spans="1:4" x14ac:dyDescent="0.25">
      <c r="A348" s="11" t="s">
        <v>1981</v>
      </c>
      <c r="B348" s="11" t="s">
        <v>2282</v>
      </c>
      <c r="C348" s="15">
        <v>35478.25</v>
      </c>
      <c r="D348" s="11" t="s">
        <v>2283</v>
      </c>
    </row>
    <row r="349" spans="1:4" x14ac:dyDescent="0.25">
      <c r="A349" s="11" t="s">
        <v>1981</v>
      </c>
      <c r="B349" s="11" t="s">
        <v>1984</v>
      </c>
      <c r="C349" s="15">
        <v>35053.5</v>
      </c>
      <c r="D349" s="11" t="s">
        <v>2284</v>
      </c>
    </row>
    <row r="350" spans="1:4" x14ac:dyDescent="0.25">
      <c r="A350" s="11" t="s">
        <v>1981</v>
      </c>
      <c r="B350" s="11" t="s">
        <v>1984</v>
      </c>
      <c r="C350" s="15">
        <v>35000</v>
      </c>
      <c r="D350" s="11" t="s">
        <v>2285</v>
      </c>
    </row>
    <row r="351" spans="1:4" x14ac:dyDescent="0.25">
      <c r="A351" s="11" t="s">
        <v>1981</v>
      </c>
      <c r="B351" s="11" t="s">
        <v>1984</v>
      </c>
      <c r="C351" s="15">
        <v>35000</v>
      </c>
      <c r="D351" s="11" t="s">
        <v>2286</v>
      </c>
    </row>
    <row r="352" spans="1:4" x14ac:dyDescent="0.25">
      <c r="A352" s="11" t="s">
        <v>1981</v>
      </c>
      <c r="B352" s="11" t="s">
        <v>1984</v>
      </c>
      <c r="C352" s="15">
        <v>35000</v>
      </c>
      <c r="D352" s="11" t="s">
        <v>2287</v>
      </c>
    </row>
    <row r="353" spans="1:4" x14ac:dyDescent="0.25">
      <c r="A353" s="11" t="s">
        <v>1981</v>
      </c>
      <c r="B353" s="11" t="s">
        <v>1984</v>
      </c>
      <c r="C353" s="15">
        <v>35000</v>
      </c>
      <c r="D353" s="11" t="s">
        <v>2288</v>
      </c>
    </row>
    <row r="354" spans="1:4" x14ac:dyDescent="0.25">
      <c r="A354" s="11" t="s">
        <v>1981</v>
      </c>
      <c r="B354" s="11" t="s">
        <v>1984</v>
      </c>
      <c r="C354" s="15">
        <v>35000</v>
      </c>
      <c r="D354" s="11" t="s">
        <v>2289</v>
      </c>
    </row>
    <row r="355" spans="1:4" x14ac:dyDescent="0.25">
      <c r="A355" s="11" t="s">
        <v>1981</v>
      </c>
      <c r="B355" s="11" t="s">
        <v>1984</v>
      </c>
      <c r="C355" s="15">
        <v>35000</v>
      </c>
      <c r="D355" s="11" t="s">
        <v>2290</v>
      </c>
    </row>
    <row r="356" spans="1:4" x14ac:dyDescent="0.25">
      <c r="A356" s="11" t="s">
        <v>1981</v>
      </c>
      <c r="B356" s="11" t="s">
        <v>1984</v>
      </c>
      <c r="C356" s="15">
        <v>35000</v>
      </c>
      <c r="D356" s="11" t="s">
        <v>2291</v>
      </c>
    </row>
    <row r="357" spans="1:4" x14ac:dyDescent="0.25">
      <c r="A357" s="11" t="s">
        <v>1981</v>
      </c>
      <c r="B357" s="11" t="s">
        <v>1984</v>
      </c>
      <c r="C357" s="15">
        <v>34650.129999999997</v>
      </c>
      <c r="D357" s="11" t="s">
        <v>2292</v>
      </c>
    </row>
    <row r="358" spans="1:4" x14ac:dyDescent="0.25">
      <c r="A358" s="11" t="s">
        <v>1981</v>
      </c>
      <c r="B358" s="11" t="s">
        <v>1984</v>
      </c>
      <c r="C358" s="15">
        <v>34521.800000000003</v>
      </c>
      <c r="D358" s="11" t="s">
        <v>2293</v>
      </c>
    </row>
    <row r="359" spans="1:4" x14ac:dyDescent="0.25">
      <c r="A359" s="11" t="s">
        <v>1981</v>
      </c>
      <c r="B359" s="11" t="s">
        <v>1984</v>
      </c>
      <c r="C359" s="15">
        <v>34310.400000000001</v>
      </c>
      <c r="D359" s="11" t="s">
        <v>2294</v>
      </c>
    </row>
    <row r="360" spans="1:4" x14ac:dyDescent="0.25">
      <c r="A360" s="11" t="s">
        <v>1981</v>
      </c>
      <c r="B360" s="11" t="s">
        <v>1984</v>
      </c>
      <c r="C360" s="15">
        <v>33716.28</v>
      </c>
      <c r="D360" s="11" t="s">
        <v>2295</v>
      </c>
    </row>
    <row r="361" spans="1:4" x14ac:dyDescent="0.25">
      <c r="A361" s="11" t="s">
        <v>1981</v>
      </c>
      <c r="B361" s="11" t="s">
        <v>1984</v>
      </c>
      <c r="C361" s="15">
        <v>33535.11</v>
      </c>
      <c r="D361" s="11" t="s">
        <v>1989</v>
      </c>
    </row>
    <row r="362" spans="1:4" x14ac:dyDescent="0.25">
      <c r="A362" s="11" t="s">
        <v>1981</v>
      </c>
      <c r="B362" s="11" t="s">
        <v>1984</v>
      </c>
      <c r="C362" s="15">
        <v>33107.199999999997</v>
      </c>
      <c r="D362" s="11" t="s">
        <v>2296</v>
      </c>
    </row>
    <row r="363" spans="1:4" x14ac:dyDescent="0.25">
      <c r="A363" s="11" t="s">
        <v>1981</v>
      </c>
      <c r="B363" s="11" t="s">
        <v>1984</v>
      </c>
      <c r="C363" s="15">
        <v>33000</v>
      </c>
      <c r="D363" s="11" t="s">
        <v>2297</v>
      </c>
    </row>
    <row r="364" spans="1:4" x14ac:dyDescent="0.25">
      <c r="A364" s="11" t="s">
        <v>1981</v>
      </c>
      <c r="B364" s="11" t="s">
        <v>1984</v>
      </c>
      <c r="C364" s="15">
        <v>33000</v>
      </c>
      <c r="D364" s="11" t="s">
        <v>2298</v>
      </c>
    </row>
    <row r="365" spans="1:4" x14ac:dyDescent="0.25">
      <c r="A365" s="11" t="s">
        <v>1981</v>
      </c>
      <c r="B365" s="11" t="s">
        <v>1984</v>
      </c>
      <c r="C365" s="15">
        <v>32908.120000000003</v>
      </c>
      <c r="D365" s="11" t="s">
        <v>2299</v>
      </c>
    </row>
    <row r="366" spans="1:4" x14ac:dyDescent="0.25">
      <c r="A366" s="11" t="s">
        <v>1981</v>
      </c>
      <c r="B366" s="11" t="s">
        <v>1984</v>
      </c>
      <c r="C366" s="15">
        <v>32760</v>
      </c>
      <c r="D366" s="11" t="s">
        <v>2300</v>
      </c>
    </row>
    <row r="367" spans="1:4" x14ac:dyDescent="0.25">
      <c r="A367" s="11" t="s">
        <v>1981</v>
      </c>
      <c r="B367" s="11" t="s">
        <v>1982</v>
      </c>
      <c r="C367" s="15">
        <v>32313.599999999999</v>
      </c>
      <c r="D367" s="11" t="s">
        <v>2301</v>
      </c>
    </row>
    <row r="368" spans="1:4" x14ac:dyDescent="0.25">
      <c r="A368" s="11" t="s">
        <v>1981</v>
      </c>
      <c r="B368" s="11" t="s">
        <v>1984</v>
      </c>
      <c r="C368" s="15">
        <v>31831.81</v>
      </c>
      <c r="D368" s="11" t="s">
        <v>2302</v>
      </c>
    </row>
    <row r="369" spans="1:4" x14ac:dyDescent="0.25">
      <c r="A369" s="11" t="s">
        <v>1981</v>
      </c>
      <c r="B369" s="11" t="s">
        <v>1984</v>
      </c>
      <c r="C369" s="15">
        <v>31676.720000000001</v>
      </c>
      <c r="D369" s="11" t="s">
        <v>2000</v>
      </c>
    </row>
    <row r="370" spans="1:4" x14ac:dyDescent="0.25">
      <c r="A370" s="11" t="s">
        <v>1981</v>
      </c>
      <c r="B370" s="11" t="s">
        <v>1984</v>
      </c>
      <c r="C370" s="15">
        <v>31638.83</v>
      </c>
      <c r="D370" s="11" t="s">
        <v>2100</v>
      </c>
    </row>
    <row r="371" spans="1:4" x14ac:dyDescent="0.25">
      <c r="A371" s="11" t="s">
        <v>1981</v>
      </c>
      <c r="B371" s="11" t="s">
        <v>1984</v>
      </c>
      <c r="C371" s="15">
        <v>31000</v>
      </c>
      <c r="D371" s="11" t="s">
        <v>2303</v>
      </c>
    </row>
    <row r="372" spans="1:4" x14ac:dyDescent="0.25">
      <c r="A372" s="11" t="s">
        <v>1981</v>
      </c>
      <c r="B372" s="11" t="s">
        <v>1984</v>
      </c>
      <c r="C372" s="15">
        <v>30024</v>
      </c>
      <c r="D372" s="11" t="s">
        <v>2304</v>
      </c>
    </row>
    <row r="373" spans="1:4" x14ac:dyDescent="0.25">
      <c r="A373" s="11" t="s">
        <v>1981</v>
      </c>
      <c r="B373" s="11" t="s">
        <v>1984</v>
      </c>
      <c r="C373" s="15">
        <v>30000</v>
      </c>
      <c r="D373" s="11" t="s">
        <v>2305</v>
      </c>
    </row>
    <row r="374" spans="1:4" x14ac:dyDescent="0.25">
      <c r="A374" s="11" t="s">
        <v>1981</v>
      </c>
      <c r="B374" s="11" t="s">
        <v>1984</v>
      </c>
      <c r="C374" s="15">
        <v>30000</v>
      </c>
      <c r="D374" s="11" t="s">
        <v>2306</v>
      </c>
    </row>
    <row r="375" spans="1:4" x14ac:dyDescent="0.25">
      <c r="A375" s="11" t="s">
        <v>1981</v>
      </c>
      <c r="B375" s="11" t="s">
        <v>1984</v>
      </c>
      <c r="C375" s="15">
        <v>30000</v>
      </c>
      <c r="D375" s="11" t="s">
        <v>2307</v>
      </c>
    </row>
    <row r="376" spans="1:4" x14ac:dyDescent="0.25">
      <c r="A376" s="11" t="s">
        <v>1981</v>
      </c>
      <c r="B376" s="11" t="s">
        <v>1984</v>
      </c>
      <c r="C376" s="15">
        <v>30000</v>
      </c>
      <c r="D376" s="11" t="s">
        <v>2308</v>
      </c>
    </row>
    <row r="377" spans="1:4" x14ac:dyDescent="0.25">
      <c r="A377" s="11" t="s">
        <v>1981</v>
      </c>
      <c r="B377" s="11" t="s">
        <v>1984</v>
      </c>
      <c r="C377" s="15">
        <v>30000</v>
      </c>
      <c r="D377" s="11" t="s">
        <v>2309</v>
      </c>
    </row>
    <row r="378" spans="1:4" x14ac:dyDescent="0.25">
      <c r="A378" s="11" t="s">
        <v>1981</v>
      </c>
      <c r="B378" s="11" t="s">
        <v>1984</v>
      </c>
      <c r="C378" s="15">
        <v>30000</v>
      </c>
      <c r="D378" s="11" t="s">
        <v>2310</v>
      </c>
    </row>
    <row r="379" spans="1:4" x14ac:dyDescent="0.25">
      <c r="A379" s="11" t="s">
        <v>1981</v>
      </c>
      <c r="B379" s="11" t="s">
        <v>1984</v>
      </c>
      <c r="C379" s="15">
        <v>30000</v>
      </c>
      <c r="D379" s="11" t="s">
        <v>2311</v>
      </c>
    </row>
    <row r="380" spans="1:4" x14ac:dyDescent="0.25">
      <c r="A380" s="11" t="s">
        <v>1981</v>
      </c>
      <c r="B380" s="11" t="s">
        <v>1984</v>
      </c>
      <c r="C380" s="15">
        <v>30000</v>
      </c>
      <c r="D380" s="11" t="s">
        <v>2312</v>
      </c>
    </row>
    <row r="381" spans="1:4" x14ac:dyDescent="0.25">
      <c r="A381" s="11" t="s">
        <v>1981</v>
      </c>
      <c r="B381" s="11" t="s">
        <v>1984</v>
      </c>
      <c r="C381" s="15">
        <v>30000</v>
      </c>
      <c r="D381" s="11" t="s">
        <v>2313</v>
      </c>
    </row>
    <row r="382" spans="1:4" x14ac:dyDescent="0.25">
      <c r="A382" s="11" t="s">
        <v>1981</v>
      </c>
      <c r="B382" s="11" t="s">
        <v>1984</v>
      </c>
      <c r="C382" s="15">
        <v>30000</v>
      </c>
      <c r="D382" s="11" t="s">
        <v>2314</v>
      </c>
    </row>
    <row r="383" spans="1:4" x14ac:dyDescent="0.25">
      <c r="A383" s="11" t="s">
        <v>1981</v>
      </c>
      <c r="B383" s="11" t="s">
        <v>1984</v>
      </c>
      <c r="C383" s="15">
        <v>30000</v>
      </c>
      <c r="D383" s="11" t="s">
        <v>2315</v>
      </c>
    </row>
    <row r="384" spans="1:4" x14ac:dyDescent="0.25">
      <c r="A384" s="11" t="s">
        <v>1981</v>
      </c>
      <c r="B384" s="11" t="s">
        <v>1984</v>
      </c>
      <c r="C384" s="15">
        <v>30000</v>
      </c>
      <c r="D384" s="11" t="s">
        <v>2316</v>
      </c>
    </row>
    <row r="385" spans="1:4" x14ac:dyDescent="0.25">
      <c r="A385" s="11" t="s">
        <v>1981</v>
      </c>
      <c r="B385" s="11" t="s">
        <v>1984</v>
      </c>
      <c r="C385" s="15">
        <v>29500</v>
      </c>
      <c r="D385" s="11" t="s">
        <v>2317</v>
      </c>
    </row>
    <row r="386" spans="1:4" x14ac:dyDescent="0.25">
      <c r="A386" s="11" t="s">
        <v>1981</v>
      </c>
      <c r="B386" s="11" t="s">
        <v>1984</v>
      </c>
      <c r="C386" s="15">
        <v>29190</v>
      </c>
      <c r="D386" s="11" t="s">
        <v>2318</v>
      </c>
    </row>
    <row r="387" spans="1:4" x14ac:dyDescent="0.25">
      <c r="A387" s="11" t="s">
        <v>1981</v>
      </c>
      <c r="B387" s="11" t="s">
        <v>1984</v>
      </c>
      <c r="C387" s="15">
        <v>28950</v>
      </c>
      <c r="D387" s="11" t="s">
        <v>2319</v>
      </c>
    </row>
    <row r="388" spans="1:4" x14ac:dyDescent="0.25">
      <c r="A388" s="11" t="s">
        <v>1981</v>
      </c>
      <c r="B388" s="11" t="s">
        <v>1984</v>
      </c>
      <c r="C388" s="15">
        <v>28000</v>
      </c>
      <c r="D388" s="11" t="s">
        <v>2320</v>
      </c>
    </row>
    <row r="389" spans="1:4" x14ac:dyDescent="0.25">
      <c r="A389" s="11" t="s">
        <v>1981</v>
      </c>
      <c r="B389" s="11" t="s">
        <v>1984</v>
      </c>
      <c r="C389" s="15">
        <v>28000</v>
      </c>
      <c r="D389" s="11" t="s">
        <v>2321</v>
      </c>
    </row>
    <row r="390" spans="1:4" x14ac:dyDescent="0.25">
      <c r="A390" s="11" t="s">
        <v>1981</v>
      </c>
      <c r="B390" s="11" t="s">
        <v>1984</v>
      </c>
      <c r="C390" s="15">
        <v>28000</v>
      </c>
      <c r="D390" s="11" t="s">
        <v>2322</v>
      </c>
    </row>
    <row r="391" spans="1:4" x14ac:dyDescent="0.25">
      <c r="A391" s="11" t="s">
        <v>1981</v>
      </c>
      <c r="B391" s="11" t="s">
        <v>1984</v>
      </c>
      <c r="C391" s="15">
        <v>28000</v>
      </c>
      <c r="D391" s="11" t="s">
        <v>2323</v>
      </c>
    </row>
    <row r="392" spans="1:4" x14ac:dyDescent="0.25">
      <c r="A392" s="11" t="s">
        <v>1981</v>
      </c>
      <c r="B392" s="11" t="s">
        <v>1984</v>
      </c>
      <c r="C392" s="15">
        <v>28000</v>
      </c>
      <c r="D392" s="11" t="s">
        <v>2324</v>
      </c>
    </row>
    <row r="393" spans="1:4" x14ac:dyDescent="0.25">
      <c r="A393" s="11" t="s">
        <v>1981</v>
      </c>
      <c r="B393" s="11" t="s">
        <v>1984</v>
      </c>
      <c r="C393" s="15">
        <v>27647.61</v>
      </c>
      <c r="D393" s="11" t="s">
        <v>2325</v>
      </c>
    </row>
    <row r="394" spans="1:4" x14ac:dyDescent="0.25">
      <c r="A394" s="11" t="s">
        <v>1981</v>
      </c>
      <c r="B394" s="11" t="s">
        <v>1984</v>
      </c>
      <c r="C394" s="15">
        <v>27630.9</v>
      </c>
      <c r="D394" s="11" t="s">
        <v>2326</v>
      </c>
    </row>
    <row r="395" spans="1:4" x14ac:dyDescent="0.25">
      <c r="A395" s="11" t="s">
        <v>1981</v>
      </c>
      <c r="B395" s="11" t="s">
        <v>1984</v>
      </c>
      <c r="C395" s="15">
        <v>27600</v>
      </c>
      <c r="D395" s="11" t="s">
        <v>2327</v>
      </c>
    </row>
    <row r="396" spans="1:4" x14ac:dyDescent="0.25">
      <c r="A396" s="11" t="s">
        <v>1981</v>
      </c>
      <c r="B396" s="11" t="s">
        <v>1984</v>
      </c>
      <c r="C396" s="15">
        <v>27090</v>
      </c>
      <c r="D396" s="11" t="s">
        <v>2328</v>
      </c>
    </row>
    <row r="397" spans="1:4" x14ac:dyDescent="0.25">
      <c r="A397" s="11" t="s">
        <v>1981</v>
      </c>
      <c r="B397" s="11" t="s">
        <v>1984</v>
      </c>
      <c r="C397" s="15">
        <v>27090</v>
      </c>
      <c r="D397" s="11" t="s">
        <v>2329</v>
      </c>
    </row>
    <row r="398" spans="1:4" x14ac:dyDescent="0.25">
      <c r="A398" s="11" t="s">
        <v>1981</v>
      </c>
      <c r="B398" s="11" t="s">
        <v>1984</v>
      </c>
      <c r="C398" s="15">
        <v>27018.81</v>
      </c>
      <c r="D398" s="11" t="s">
        <v>2218</v>
      </c>
    </row>
    <row r="399" spans="1:4" x14ac:dyDescent="0.25">
      <c r="A399" s="11" t="s">
        <v>1981</v>
      </c>
      <c r="B399" s="11" t="s">
        <v>1984</v>
      </c>
      <c r="C399" s="15">
        <v>27000</v>
      </c>
      <c r="D399" s="11" t="s">
        <v>2330</v>
      </c>
    </row>
    <row r="400" spans="1:4" x14ac:dyDescent="0.25">
      <c r="A400" s="11" t="s">
        <v>1981</v>
      </c>
      <c r="B400" s="11" t="s">
        <v>1984</v>
      </c>
      <c r="C400" s="15">
        <v>27000</v>
      </c>
      <c r="D400" s="11" t="s">
        <v>2331</v>
      </c>
    </row>
    <row r="401" spans="1:4" x14ac:dyDescent="0.25">
      <c r="A401" s="11" t="s">
        <v>1981</v>
      </c>
      <c r="B401" s="11" t="s">
        <v>1984</v>
      </c>
      <c r="C401" s="15">
        <v>26995.55</v>
      </c>
      <c r="D401" s="11" t="s">
        <v>2298</v>
      </c>
    </row>
    <row r="402" spans="1:4" x14ac:dyDescent="0.25">
      <c r="A402" s="11" t="s">
        <v>1981</v>
      </c>
      <c r="B402" s="11" t="s">
        <v>1984</v>
      </c>
      <c r="C402" s="15">
        <v>26616.87</v>
      </c>
      <c r="D402" s="11" t="s">
        <v>2332</v>
      </c>
    </row>
    <row r="403" spans="1:4" x14ac:dyDescent="0.25">
      <c r="A403" s="11" t="s">
        <v>1981</v>
      </c>
      <c r="B403" s="11" t="s">
        <v>1984</v>
      </c>
      <c r="C403" s="15">
        <v>26460</v>
      </c>
      <c r="D403" s="11" t="s">
        <v>2275</v>
      </c>
    </row>
    <row r="404" spans="1:4" x14ac:dyDescent="0.25">
      <c r="A404" s="11" t="s">
        <v>1981</v>
      </c>
      <c r="B404" s="11" t="s">
        <v>1984</v>
      </c>
      <c r="C404" s="15">
        <v>26410</v>
      </c>
      <c r="D404" s="11" t="s">
        <v>2333</v>
      </c>
    </row>
    <row r="405" spans="1:4" x14ac:dyDescent="0.25">
      <c r="A405" s="11" t="s">
        <v>1981</v>
      </c>
      <c r="B405" s="11" t="s">
        <v>1984</v>
      </c>
      <c r="C405" s="15">
        <v>26024</v>
      </c>
      <c r="D405" s="11" t="s">
        <v>2334</v>
      </c>
    </row>
    <row r="406" spans="1:4" x14ac:dyDescent="0.25">
      <c r="A406" s="11" t="s">
        <v>1981</v>
      </c>
      <c r="B406" s="11" t="s">
        <v>1984</v>
      </c>
      <c r="C406" s="15">
        <v>25271.71</v>
      </c>
      <c r="D406" s="11" t="s">
        <v>2335</v>
      </c>
    </row>
    <row r="407" spans="1:4" x14ac:dyDescent="0.25">
      <c r="A407" s="11" t="s">
        <v>1981</v>
      </c>
      <c r="B407" s="11" t="s">
        <v>2282</v>
      </c>
      <c r="C407" s="15">
        <v>25237.96</v>
      </c>
      <c r="D407" s="11" t="s">
        <v>2336</v>
      </c>
    </row>
    <row r="408" spans="1:4" x14ac:dyDescent="0.25">
      <c r="A408" s="11" t="s">
        <v>1981</v>
      </c>
      <c r="B408" s="11" t="s">
        <v>1984</v>
      </c>
      <c r="C408" s="15">
        <v>25000</v>
      </c>
      <c r="D408" s="11" t="s">
        <v>2337</v>
      </c>
    </row>
    <row r="409" spans="1:4" x14ac:dyDescent="0.25">
      <c r="A409" s="11" t="s">
        <v>1981</v>
      </c>
      <c r="B409" s="11" t="s">
        <v>1984</v>
      </c>
      <c r="C409" s="15">
        <v>25000</v>
      </c>
      <c r="D409" s="11" t="s">
        <v>2338</v>
      </c>
    </row>
    <row r="410" spans="1:4" x14ac:dyDescent="0.25">
      <c r="A410" s="11" t="s">
        <v>1981</v>
      </c>
      <c r="B410" s="11" t="s">
        <v>1984</v>
      </c>
      <c r="C410" s="15">
        <v>25000</v>
      </c>
      <c r="D410" s="11" t="s">
        <v>2108</v>
      </c>
    </row>
    <row r="411" spans="1:4" x14ac:dyDescent="0.25">
      <c r="A411" s="11" t="s">
        <v>1981</v>
      </c>
      <c r="B411" s="11" t="s">
        <v>1984</v>
      </c>
      <c r="C411" s="15">
        <v>25000</v>
      </c>
      <c r="D411" s="11" t="s">
        <v>2339</v>
      </c>
    </row>
    <row r="412" spans="1:4" x14ac:dyDescent="0.25">
      <c r="A412" s="11" t="s">
        <v>1981</v>
      </c>
      <c r="B412" s="11" t="s">
        <v>1984</v>
      </c>
      <c r="C412" s="15">
        <v>25000</v>
      </c>
      <c r="D412" s="11" t="s">
        <v>2340</v>
      </c>
    </row>
    <row r="413" spans="1:4" x14ac:dyDescent="0.25">
      <c r="A413" s="11" t="s">
        <v>1981</v>
      </c>
      <c r="B413" s="11" t="s">
        <v>1984</v>
      </c>
      <c r="C413" s="15">
        <v>25000</v>
      </c>
      <c r="D413" s="11" t="s">
        <v>2341</v>
      </c>
    </row>
    <row r="414" spans="1:4" x14ac:dyDescent="0.25">
      <c r="A414" s="11" t="s">
        <v>1981</v>
      </c>
      <c r="B414" s="11" t="s">
        <v>1984</v>
      </c>
      <c r="C414" s="15">
        <v>25000</v>
      </c>
      <c r="D414" s="11" t="s">
        <v>2342</v>
      </c>
    </row>
    <row r="415" spans="1:4" x14ac:dyDescent="0.25">
      <c r="A415" s="11" t="s">
        <v>1981</v>
      </c>
      <c r="B415" s="11" t="s">
        <v>1984</v>
      </c>
      <c r="C415" s="15">
        <v>25000</v>
      </c>
      <c r="D415" s="11" t="s">
        <v>2343</v>
      </c>
    </row>
    <row r="416" spans="1:4" x14ac:dyDescent="0.25">
      <c r="A416" s="11" t="s">
        <v>1981</v>
      </c>
      <c r="B416" s="11" t="s">
        <v>1984</v>
      </c>
      <c r="C416" s="15">
        <v>25000</v>
      </c>
      <c r="D416" s="11" t="s">
        <v>2344</v>
      </c>
    </row>
    <row r="417" spans="1:4" x14ac:dyDescent="0.25">
      <c r="A417" s="11" t="s">
        <v>1981</v>
      </c>
      <c r="B417" s="11" t="s">
        <v>1984</v>
      </c>
      <c r="C417" s="15">
        <v>25000</v>
      </c>
      <c r="D417" s="11" t="s">
        <v>2345</v>
      </c>
    </row>
    <row r="418" spans="1:4" x14ac:dyDescent="0.25">
      <c r="A418" s="11" t="s">
        <v>1981</v>
      </c>
      <c r="B418" s="11" t="s">
        <v>1984</v>
      </c>
      <c r="C418" s="15">
        <v>24909.78</v>
      </c>
      <c r="D418" s="11" t="s">
        <v>2343</v>
      </c>
    </row>
    <row r="419" spans="1:4" x14ac:dyDescent="0.25">
      <c r="A419" s="11" t="s">
        <v>1981</v>
      </c>
      <c r="B419" s="11" t="s">
        <v>1984</v>
      </c>
      <c r="C419" s="15">
        <v>24854.62</v>
      </c>
      <c r="D419" s="11" t="s">
        <v>2346</v>
      </c>
    </row>
    <row r="420" spans="1:4" x14ac:dyDescent="0.25">
      <c r="A420" s="11" t="s">
        <v>1981</v>
      </c>
      <c r="B420" s="11" t="s">
        <v>1984</v>
      </c>
      <c r="C420" s="15">
        <v>24370</v>
      </c>
      <c r="D420" s="11" t="s">
        <v>2347</v>
      </c>
    </row>
    <row r="421" spans="1:4" x14ac:dyDescent="0.25">
      <c r="A421" s="11" t="s">
        <v>1981</v>
      </c>
      <c r="B421" s="11" t="s">
        <v>1984</v>
      </c>
      <c r="C421" s="15">
        <v>24197.25</v>
      </c>
      <c r="D421" s="11" t="s">
        <v>1998</v>
      </c>
    </row>
    <row r="422" spans="1:4" x14ac:dyDescent="0.25">
      <c r="A422" s="11" t="s">
        <v>1981</v>
      </c>
      <c r="B422" s="11" t="s">
        <v>1984</v>
      </c>
      <c r="C422" s="15">
        <v>24000</v>
      </c>
      <c r="D422" s="11" t="s">
        <v>2348</v>
      </c>
    </row>
    <row r="423" spans="1:4" x14ac:dyDescent="0.25">
      <c r="A423" s="11" t="s">
        <v>1981</v>
      </c>
      <c r="B423" s="11" t="s">
        <v>1984</v>
      </c>
      <c r="C423" s="15">
        <v>24000</v>
      </c>
      <c r="D423" s="11" t="s">
        <v>2349</v>
      </c>
    </row>
    <row r="424" spans="1:4" x14ac:dyDescent="0.25">
      <c r="A424" s="11" t="s">
        <v>1981</v>
      </c>
      <c r="B424" s="11" t="s">
        <v>1984</v>
      </c>
      <c r="C424" s="15">
        <v>24000</v>
      </c>
      <c r="D424" s="11" t="s">
        <v>2350</v>
      </c>
    </row>
    <row r="425" spans="1:4" x14ac:dyDescent="0.25">
      <c r="A425" s="19" t="s">
        <v>1976</v>
      </c>
      <c r="B425" s="11" t="s">
        <v>138</v>
      </c>
      <c r="C425" s="15">
        <v>23906</v>
      </c>
      <c r="D425" s="11" t="s">
        <v>2351</v>
      </c>
    </row>
    <row r="426" spans="1:4" x14ac:dyDescent="0.25">
      <c r="A426" s="11" t="s">
        <v>1981</v>
      </c>
      <c r="B426" s="11" t="s">
        <v>1984</v>
      </c>
      <c r="C426" s="15">
        <v>23546.14</v>
      </c>
      <c r="D426" s="11" t="s">
        <v>2352</v>
      </c>
    </row>
    <row r="427" spans="1:4" x14ac:dyDescent="0.25">
      <c r="A427" s="11" t="s">
        <v>1981</v>
      </c>
      <c r="B427" s="11" t="s">
        <v>1984</v>
      </c>
      <c r="C427" s="15">
        <v>23520</v>
      </c>
      <c r="D427" s="11" t="s">
        <v>2353</v>
      </c>
    </row>
    <row r="428" spans="1:4" x14ac:dyDescent="0.25">
      <c r="A428" s="11" t="s">
        <v>1981</v>
      </c>
      <c r="B428" s="11" t="s">
        <v>1984</v>
      </c>
      <c r="C428" s="15">
        <v>23515.22</v>
      </c>
      <c r="D428" s="11" t="s">
        <v>2354</v>
      </c>
    </row>
    <row r="429" spans="1:4" x14ac:dyDescent="0.25">
      <c r="A429" s="11" t="s">
        <v>1981</v>
      </c>
      <c r="B429" s="11" t="s">
        <v>1984</v>
      </c>
      <c r="C429" s="15">
        <v>23500</v>
      </c>
      <c r="D429" s="11" t="s">
        <v>2355</v>
      </c>
    </row>
    <row r="430" spans="1:4" x14ac:dyDescent="0.25">
      <c r="A430" s="11" t="s">
        <v>1981</v>
      </c>
      <c r="B430" s="11" t="s">
        <v>1984</v>
      </c>
      <c r="C430" s="15">
        <v>23200</v>
      </c>
      <c r="D430" s="11" t="s">
        <v>2356</v>
      </c>
    </row>
    <row r="431" spans="1:4" x14ac:dyDescent="0.25">
      <c r="A431" s="11" t="s">
        <v>1981</v>
      </c>
      <c r="B431" s="11" t="s">
        <v>1984</v>
      </c>
      <c r="C431" s="15">
        <v>23174</v>
      </c>
      <c r="D431" s="11" t="s">
        <v>2357</v>
      </c>
    </row>
    <row r="432" spans="1:4" x14ac:dyDescent="0.25">
      <c r="A432" s="11" t="s">
        <v>1981</v>
      </c>
      <c r="B432" s="11" t="s">
        <v>1984</v>
      </c>
      <c r="C432" s="15">
        <v>23000</v>
      </c>
      <c r="D432" s="11" t="s">
        <v>2358</v>
      </c>
    </row>
    <row r="433" spans="1:4" x14ac:dyDescent="0.25">
      <c r="A433" s="11" t="s">
        <v>1981</v>
      </c>
      <c r="B433" s="11" t="s">
        <v>1984</v>
      </c>
      <c r="C433" s="15">
        <v>23000</v>
      </c>
      <c r="D433" s="11" t="s">
        <v>2359</v>
      </c>
    </row>
    <row r="434" spans="1:4" x14ac:dyDescent="0.25">
      <c r="A434" s="11" t="s">
        <v>1981</v>
      </c>
      <c r="B434" s="11" t="s">
        <v>1984</v>
      </c>
      <c r="C434" s="15">
        <v>23000</v>
      </c>
      <c r="D434" s="11" t="s">
        <v>2360</v>
      </c>
    </row>
    <row r="435" spans="1:4" x14ac:dyDescent="0.25">
      <c r="A435" s="11" t="s">
        <v>1981</v>
      </c>
      <c r="B435" s="11" t="s">
        <v>1984</v>
      </c>
      <c r="C435" s="15">
        <v>23000</v>
      </c>
      <c r="D435" s="11" t="s">
        <v>2361</v>
      </c>
    </row>
    <row r="436" spans="1:4" x14ac:dyDescent="0.25">
      <c r="A436" s="11" t="s">
        <v>1981</v>
      </c>
      <c r="B436" s="11" t="s">
        <v>1984</v>
      </c>
      <c r="C436" s="15">
        <v>23000</v>
      </c>
      <c r="D436" s="11" t="s">
        <v>2362</v>
      </c>
    </row>
    <row r="437" spans="1:4" x14ac:dyDescent="0.25">
      <c r="A437" s="11" t="s">
        <v>1981</v>
      </c>
      <c r="B437" s="11" t="s">
        <v>1984</v>
      </c>
      <c r="C437" s="15">
        <v>23000</v>
      </c>
      <c r="D437" s="11" t="s">
        <v>2363</v>
      </c>
    </row>
    <row r="438" spans="1:4" x14ac:dyDescent="0.25">
      <c r="A438" s="11" t="s">
        <v>1981</v>
      </c>
      <c r="B438" s="11" t="s">
        <v>1984</v>
      </c>
      <c r="C438" s="15">
        <v>23000</v>
      </c>
      <c r="D438" s="11" t="s">
        <v>2364</v>
      </c>
    </row>
    <row r="439" spans="1:4" x14ac:dyDescent="0.25">
      <c r="A439" s="11" t="s">
        <v>1981</v>
      </c>
      <c r="B439" s="11" t="s">
        <v>1984</v>
      </c>
      <c r="C439" s="15">
        <v>23000</v>
      </c>
      <c r="D439" s="11" t="s">
        <v>2365</v>
      </c>
    </row>
    <row r="440" spans="1:4" x14ac:dyDescent="0.25">
      <c r="A440" s="11" t="s">
        <v>1981</v>
      </c>
      <c r="B440" s="11" t="s">
        <v>1984</v>
      </c>
      <c r="C440" s="15">
        <v>23000</v>
      </c>
      <c r="D440" s="11" t="s">
        <v>2366</v>
      </c>
    </row>
    <row r="441" spans="1:4" x14ac:dyDescent="0.25">
      <c r="A441" s="11" t="s">
        <v>1981</v>
      </c>
      <c r="B441" s="11" t="s">
        <v>1984</v>
      </c>
      <c r="C441" s="15">
        <v>22383.96</v>
      </c>
      <c r="D441" s="11" t="s">
        <v>2367</v>
      </c>
    </row>
    <row r="442" spans="1:4" x14ac:dyDescent="0.25">
      <c r="A442" s="11" t="s">
        <v>1981</v>
      </c>
      <c r="B442" s="11" t="s">
        <v>1982</v>
      </c>
      <c r="C442" s="15">
        <v>22250</v>
      </c>
      <c r="D442" s="11" t="s">
        <v>2368</v>
      </c>
    </row>
    <row r="443" spans="1:4" x14ac:dyDescent="0.25">
      <c r="A443" s="11" t="s">
        <v>1981</v>
      </c>
      <c r="B443" s="11" t="s">
        <v>1982</v>
      </c>
      <c r="C443" s="15">
        <v>22203.09</v>
      </c>
      <c r="D443" s="11" t="s">
        <v>2369</v>
      </c>
    </row>
    <row r="444" spans="1:4" x14ac:dyDescent="0.25">
      <c r="A444" s="11" t="s">
        <v>1981</v>
      </c>
      <c r="B444" s="11" t="s">
        <v>1984</v>
      </c>
      <c r="C444" s="15">
        <v>22000</v>
      </c>
      <c r="D444" s="11" t="s">
        <v>2370</v>
      </c>
    </row>
    <row r="445" spans="1:4" x14ac:dyDescent="0.25">
      <c r="A445" s="11" t="s">
        <v>1981</v>
      </c>
      <c r="B445" s="11" t="s">
        <v>1984</v>
      </c>
      <c r="C445" s="15">
        <v>22000</v>
      </c>
      <c r="D445" s="11" t="s">
        <v>2371</v>
      </c>
    </row>
    <row r="446" spans="1:4" x14ac:dyDescent="0.25">
      <c r="A446" s="11" t="s">
        <v>1981</v>
      </c>
      <c r="B446" s="11" t="s">
        <v>1984</v>
      </c>
      <c r="C446" s="15">
        <v>21748.87</v>
      </c>
      <c r="D446" s="11" t="s">
        <v>2372</v>
      </c>
    </row>
    <row r="447" spans="1:4" x14ac:dyDescent="0.25">
      <c r="A447" s="11" t="s">
        <v>1981</v>
      </c>
      <c r="B447" s="11" t="s">
        <v>1984</v>
      </c>
      <c r="C447" s="15">
        <v>21500</v>
      </c>
      <c r="D447" s="11" t="s">
        <v>2373</v>
      </c>
    </row>
    <row r="448" spans="1:4" x14ac:dyDescent="0.25">
      <c r="A448" s="11" t="s">
        <v>1981</v>
      </c>
      <c r="B448" s="11" t="s">
        <v>1984</v>
      </c>
      <c r="C448" s="15">
        <v>21500</v>
      </c>
      <c r="D448" s="11" t="s">
        <v>2374</v>
      </c>
    </row>
    <row r="449" spans="1:4" x14ac:dyDescent="0.25">
      <c r="A449" s="11" t="s">
        <v>1981</v>
      </c>
      <c r="B449" s="11" t="s">
        <v>1984</v>
      </c>
      <c r="C449" s="15">
        <v>21200</v>
      </c>
      <c r="D449" s="11" t="s">
        <v>2375</v>
      </c>
    </row>
    <row r="450" spans="1:4" x14ac:dyDescent="0.25">
      <c r="A450" s="19" t="s">
        <v>1976</v>
      </c>
      <c r="B450" s="11" t="s">
        <v>1977</v>
      </c>
      <c r="C450" s="15">
        <v>21141</v>
      </c>
      <c r="D450" s="11" t="s">
        <v>2376</v>
      </c>
    </row>
    <row r="451" spans="1:4" x14ac:dyDescent="0.25">
      <c r="A451" s="11" t="s">
        <v>1981</v>
      </c>
      <c r="B451" s="11" t="s">
        <v>1984</v>
      </c>
      <c r="C451" s="15">
        <v>21129.21</v>
      </c>
      <c r="D451" s="11" t="s">
        <v>2041</v>
      </c>
    </row>
    <row r="452" spans="1:4" x14ac:dyDescent="0.25">
      <c r="A452" s="11" t="s">
        <v>1981</v>
      </c>
      <c r="B452" s="11" t="s">
        <v>1984</v>
      </c>
      <c r="C452" s="15">
        <v>21100</v>
      </c>
      <c r="D452" s="11" t="s">
        <v>2377</v>
      </c>
    </row>
    <row r="453" spans="1:4" x14ac:dyDescent="0.25">
      <c r="A453" s="11" t="s">
        <v>1981</v>
      </c>
      <c r="B453" s="11" t="s">
        <v>1984</v>
      </c>
      <c r="C453" s="15">
        <v>21000</v>
      </c>
      <c r="D453" s="11" t="s">
        <v>2378</v>
      </c>
    </row>
    <row r="454" spans="1:4" x14ac:dyDescent="0.25">
      <c r="A454" s="11" t="s">
        <v>1981</v>
      </c>
      <c r="B454" s="11" t="s">
        <v>1984</v>
      </c>
      <c r="C454" s="15">
        <v>21000</v>
      </c>
      <c r="D454" s="11" t="s">
        <v>2379</v>
      </c>
    </row>
    <row r="455" spans="1:4" x14ac:dyDescent="0.25">
      <c r="A455" s="11" t="s">
        <v>1981</v>
      </c>
      <c r="B455" s="11" t="s">
        <v>1984</v>
      </c>
      <c r="C455" s="15">
        <v>21000</v>
      </c>
      <c r="D455" s="11" t="s">
        <v>2380</v>
      </c>
    </row>
    <row r="456" spans="1:4" x14ac:dyDescent="0.25">
      <c r="A456" s="11" t="s">
        <v>1981</v>
      </c>
      <c r="B456" s="11" t="s">
        <v>1984</v>
      </c>
      <c r="C456" s="15">
        <v>20926.14</v>
      </c>
      <c r="D456" s="11" t="s">
        <v>2381</v>
      </c>
    </row>
    <row r="457" spans="1:4" x14ac:dyDescent="0.25">
      <c r="A457" s="11" t="s">
        <v>1981</v>
      </c>
      <c r="B457" s="11" t="s">
        <v>1982</v>
      </c>
      <c r="C457" s="15">
        <v>20556</v>
      </c>
      <c r="D457" s="11" t="s">
        <v>2382</v>
      </c>
    </row>
    <row r="458" spans="1:4" x14ac:dyDescent="0.25">
      <c r="A458" s="11" t="s">
        <v>1981</v>
      </c>
      <c r="B458" s="11" t="s">
        <v>1984</v>
      </c>
      <c r="C458" s="15">
        <v>20500</v>
      </c>
      <c r="D458" s="11" t="s">
        <v>2300</v>
      </c>
    </row>
    <row r="459" spans="1:4" x14ac:dyDescent="0.25">
      <c r="A459" s="11" t="s">
        <v>1981</v>
      </c>
      <c r="B459" s="11" t="s">
        <v>1984</v>
      </c>
      <c r="C459" s="15">
        <v>20500</v>
      </c>
      <c r="D459" s="11" t="s">
        <v>2383</v>
      </c>
    </row>
    <row r="460" spans="1:4" x14ac:dyDescent="0.25">
      <c r="A460" s="11" t="s">
        <v>1981</v>
      </c>
      <c r="B460" s="11" t="s">
        <v>2282</v>
      </c>
      <c r="C460" s="15">
        <v>20257.52</v>
      </c>
      <c r="D460" s="11" t="s">
        <v>2384</v>
      </c>
    </row>
    <row r="461" spans="1:4" x14ac:dyDescent="0.25">
      <c r="A461" s="11" t="s">
        <v>1981</v>
      </c>
      <c r="B461" s="11" t="s">
        <v>1984</v>
      </c>
      <c r="C461" s="15">
        <v>20000</v>
      </c>
      <c r="D461" s="11" t="s">
        <v>2385</v>
      </c>
    </row>
    <row r="462" spans="1:4" x14ac:dyDescent="0.25">
      <c r="A462" s="11" t="s">
        <v>1981</v>
      </c>
      <c r="B462" s="11" t="s">
        <v>1984</v>
      </c>
      <c r="C462" s="15">
        <v>20000</v>
      </c>
      <c r="D462" s="11" t="s">
        <v>2386</v>
      </c>
    </row>
    <row r="463" spans="1:4" x14ac:dyDescent="0.25">
      <c r="A463" s="11" t="s">
        <v>1981</v>
      </c>
      <c r="B463" s="11" t="s">
        <v>1984</v>
      </c>
      <c r="C463" s="15">
        <v>20000</v>
      </c>
      <c r="D463" s="11" t="s">
        <v>2387</v>
      </c>
    </row>
    <row r="464" spans="1:4" x14ac:dyDescent="0.25">
      <c r="A464" s="11" t="s">
        <v>1981</v>
      </c>
      <c r="B464" s="11" t="s">
        <v>1984</v>
      </c>
      <c r="C464" s="15">
        <v>20000</v>
      </c>
      <c r="D464" s="11" t="s">
        <v>2388</v>
      </c>
    </row>
    <row r="465" spans="1:4" x14ac:dyDescent="0.25">
      <c r="A465" s="11" t="s">
        <v>1981</v>
      </c>
      <c r="B465" s="11" t="s">
        <v>1984</v>
      </c>
      <c r="C465" s="15">
        <v>20000</v>
      </c>
      <c r="D465" s="11" t="s">
        <v>2389</v>
      </c>
    </row>
    <row r="466" spans="1:4" x14ac:dyDescent="0.25">
      <c r="A466" s="11" t="s">
        <v>1981</v>
      </c>
      <c r="B466" s="11" t="s">
        <v>1984</v>
      </c>
      <c r="C466" s="15">
        <v>20000</v>
      </c>
      <c r="D466" s="11" t="s">
        <v>2390</v>
      </c>
    </row>
    <row r="467" spans="1:4" x14ac:dyDescent="0.25">
      <c r="A467" s="11" t="s">
        <v>1981</v>
      </c>
      <c r="B467" s="11" t="s">
        <v>1984</v>
      </c>
      <c r="C467" s="15">
        <v>20000</v>
      </c>
      <c r="D467" s="11" t="s">
        <v>2391</v>
      </c>
    </row>
    <row r="468" spans="1:4" x14ac:dyDescent="0.25">
      <c r="A468" s="11" t="s">
        <v>1981</v>
      </c>
      <c r="B468" s="11" t="s">
        <v>1984</v>
      </c>
      <c r="C468" s="15">
        <v>20000</v>
      </c>
      <c r="D468" s="11" t="s">
        <v>2392</v>
      </c>
    </row>
    <row r="469" spans="1:4" x14ac:dyDescent="0.25">
      <c r="A469" s="11" t="s">
        <v>1981</v>
      </c>
      <c r="B469" s="11" t="s">
        <v>1984</v>
      </c>
      <c r="C469" s="15">
        <v>20000</v>
      </c>
      <c r="D469" s="11" t="s">
        <v>2393</v>
      </c>
    </row>
    <row r="470" spans="1:4" x14ac:dyDescent="0.25">
      <c r="A470" s="11" t="s">
        <v>1981</v>
      </c>
      <c r="B470" s="11" t="s">
        <v>1984</v>
      </c>
      <c r="C470" s="15">
        <v>20000</v>
      </c>
      <c r="D470" s="11" t="s">
        <v>2394</v>
      </c>
    </row>
    <row r="471" spans="1:4" x14ac:dyDescent="0.25">
      <c r="A471" s="11" t="s">
        <v>1981</v>
      </c>
      <c r="B471" s="11" t="s">
        <v>1984</v>
      </c>
      <c r="C471" s="15">
        <v>20000</v>
      </c>
      <c r="D471" s="11" t="s">
        <v>2395</v>
      </c>
    </row>
    <row r="472" spans="1:4" x14ac:dyDescent="0.25">
      <c r="A472" s="11" t="s">
        <v>1981</v>
      </c>
      <c r="B472" s="11" t="s">
        <v>1984</v>
      </c>
      <c r="C472" s="15">
        <v>20000</v>
      </c>
      <c r="D472" s="11" t="s">
        <v>2396</v>
      </c>
    </row>
    <row r="473" spans="1:4" x14ac:dyDescent="0.25">
      <c r="A473" s="11" t="s">
        <v>1981</v>
      </c>
      <c r="B473" s="11" t="s">
        <v>1984</v>
      </c>
      <c r="C473" s="15">
        <v>20000</v>
      </c>
      <c r="D473" s="11" t="s">
        <v>2397</v>
      </c>
    </row>
    <row r="474" spans="1:4" x14ac:dyDescent="0.25">
      <c r="A474" s="11" t="s">
        <v>1981</v>
      </c>
      <c r="B474" s="11" t="s">
        <v>1984</v>
      </c>
      <c r="C474" s="15">
        <v>20000</v>
      </c>
      <c r="D474" s="11" t="s">
        <v>2398</v>
      </c>
    </row>
    <row r="475" spans="1:4" x14ac:dyDescent="0.25">
      <c r="A475" s="11" t="s">
        <v>1981</v>
      </c>
      <c r="B475" s="11" t="s">
        <v>1984</v>
      </c>
      <c r="C475" s="15">
        <v>20000</v>
      </c>
      <c r="D475" s="11" t="s">
        <v>2399</v>
      </c>
    </row>
    <row r="476" spans="1:4" x14ac:dyDescent="0.25">
      <c r="A476" s="11" t="s">
        <v>1981</v>
      </c>
      <c r="B476" s="11" t="s">
        <v>1984</v>
      </c>
      <c r="C476" s="15">
        <v>20000</v>
      </c>
      <c r="D476" s="11" t="s">
        <v>2400</v>
      </c>
    </row>
    <row r="477" spans="1:4" x14ac:dyDescent="0.25">
      <c r="A477" s="11" t="s">
        <v>1981</v>
      </c>
      <c r="B477" s="11" t="s">
        <v>1984</v>
      </c>
      <c r="C477" s="15">
        <v>20000</v>
      </c>
      <c r="D477" s="11" t="s">
        <v>2401</v>
      </c>
    </row>
    <row r="478" spans="1:4" x14ac:dyDescent="0.25">
      <c r="A478" s="11" t="s">
        <v>1981</v>
      </c>
      <c r="B478" s="11" t="s">
        <v>1984</v>
      </c>
      <c r="C478" s="15">
        <v>20000</v>
      </c>
      <c r="D478" s="11" t="s">
        <v>2402</v>
      </c>
    </row>
    <row r="479" spans="1:4" x14ac:dyDescent="0.25">
      <c r="A479" s="11" t="s">
        <v>1981</v>
      </c>
      <c r="B479" s="11" t="s">
        <v>1984</v>
      </c>
      <c r="C479" s="15">
        <v>20000</v>
      </c>
      <c r="D479" s="11" t="s">
        <v>2403</v>
      </c>
    </row>
    <row r="480" spans="1:4" x14ac:dyDescent="0.25">
      <c r="A480" s="11" t="s">
        <v>1981</v>
      </c>
      <c r="B480" s="11" t="s">
        <v>1984</v>
      </c>
      <c r="C480" s="15">
        <v>20000</v>
      </c>
      <c r="D480" s="11" t="s">
        <v>2404</v>
      </c>
    </row>
    <row r="481" spans="1:4" x14ac:dyDescent="0.25">
      <c r="A481" s="11" t="s">
        <v>1981</v>
      </c>
      <c r="B481" s="11" t="s">
        <v>1984</v>
      </c>
      <c r="C481" s="15">
        <v>20000</v>
      </c>
      <c r="D481" s="11" t="s">
        <v>2136</v>
      </c>
    </row>
    <row r="482" spans="1:4" x14ac:dyDescent="0.25">
      <c r="A482" s="11" t="s">
        <v>1981</v>
      </c>
      <c r="B482" s="11" t="s">
        <v>1982</v>
      </c>
      <c r="C482" s="15">
        <v>20000</v>
      </c>
      <c r="D482" s="11" t="s">
        <v>2405</v>
      </c>
    </row>
    <row r="483" spans="1:4" x14ac:dyDescent="0.25">
      <c r="A483" s="11" t="s">
        <v>1981</v>
      </c>
      <c r="B483" s="11" t="s">
        <v>1982</v>
      </c>
      <c r="C483" s="15">
        <v>20000</v>
      </c>
      <c r="D483" s="11" t="s">
        <v>2406</v>
      </c>
    </row>
    <row r="484" spans="1:4" x14ac:dyDescent="0.25">
      <c r="A484" s="11" t="s">
        <v>1981</v>
      </c>
      <c r="B484" s="11" t="s">
        <v>1984</v>
      </c>
      <c r="C484" s="15">
        <v>19755.189999999999</v>
      </c>
      <c r="D484" s="11" t="s">
        <v>2035</v>
      </c>
    </row>
    <row r="485" spans="1:4" x14ac:dyDescent="0.25">
      <c r="A485" s="11" t="s">
        <v>1981</v>
      </c>
      <c r="B485" s="11" t="s">
        <v>1984</v>
      </c>
      <c r="C485" s="15">
        <v>19740</v>
      </c>
      <c r="D485" s="11" t="s">
        <v>2407</v>
      </c>
    </row>
    <row r="486" spans="1:4" x14ac:dyDescent="0.25">
      <c r="A486" s="11" t="s">
        <v>1981</v>
      </c>
      <c r="B486" s="11" t="s">
        <v>1982</v>
      </c>
      <c r="C486" s="15">
        <v>19595.830000000002</v>
      </c>
      <c r="D486" s="11" t="s">
        <v>2408</v>
      </c>
    </row>
    <row r="487" spans="1:4" x14ac:dyDescent="0.25">
      <c r="A487" s="11" t="s">
        <v>1981</v>
      </c>
      <c r="B487" s="11" t="s">
        <v>1984</v>
      </c>
      <c r="C487" s="15">
        <v>19581.3</v>
      </c>
      <c r="D487" s="11" t="s">
        <v>2409</v>
      </c>
    </row>
    <row r="488" spans="1:4" x14ac:dyDescent="0.25">
      <c r="A488" s="11" t="s">
        <v>1981</v>
      </c>
      <c r="B488" s="11" t="s">
        <v>2282</v>
      </c>
      <c r="C488" s="15">
        <v>19538.75</v>
      </c>
      <c r="D488" s="11" t="s">
        <v>2410</v>
      </c>
    </row>
    <row r="489" spans="1:4" x14ac:dyDescent="0.25">
      <c r="A489" s="11" t="s">
        <v>1981</v>
      </c>
      <c r="B489" s="11" t="s">
        <v>1984</v>
      </c>
      <c r="C489" s="15">
        <v>19500</v>
      </c>
      <c r="D489" s="11" t="s">
        <v>2411</v>
      </c>
    </row>
    <row r="490" spans="1:4" x14ac:dyDescent="0.25">
      <c r="A490" s="11" t="s">
        <v>1981</v>
      </c>
      <c r="B490" s="11" t="s">
        <v>2282</v>
      </c>
      <c r="C490" s="15">
        <v>19500</v>
      </c>
      <c r="D490" s="11" t="s">
        <v>2412</v>
      </c>
    </row>
    <row r="491" spans="1:4" x14ac:dyDescent="0.25">
      <c r="A491" s="11" t="s">
        <v>1981</v>
      </c>
      <c r="B491" s="11" t="s">
        <v>1984</v>
      </c>
      <c r="C491" s="15">
        <v>19080</v>
      </c>
      <c r="D491" s="11" t="s">
        <v>2413</v>
      </c>
    </row>
    <row r="492" spans="1:4" x14ac:dyDescent="0.25">
      <c r="A492" s="11" t="s">
        <v>1981</v>
      </c>
      <c r="B492" s="11" t="s">
        <v>1982</v>
      </c>
      <c r="C492" s="15">
        <v>19020</v>
      </c>
      <c r="D492" s="11" t="s">
        <v>2414</v>
      </c>
    </row>
    <row r="493" spans="1:4" x14ac:dyDescent="0.25">
      <c r="A493" s="11" t="s">
        <v>1981</v>
      </c>
      <c r="B493" s="11" t="s">
        <v>1984</v>
      </c>
      <c r="C493" s="15">
        <v>18887.43</v>
      </c>
      <c r="D493" s="11" t="s">
        <v>2123</v>
      </c>
    </row>
    <row r="494" spans="1:4" x14ac:dyDescent="0.25">
      <c r="A494" s="11" t="s">
        <v>1981</v>
      </c>
      <c r="B494" s="11" t="s">
        <v>1984</v>
      </c>
      <c r="C494" s="15">
        <v>18738.330000000002</v>
      </c>
      <c r="D494" s="11" t="s">
        <v>2415</v>
      </c>
    </row>
    <row r="495" spans="1:4" x14ac:dyDescent="0.25">
      <c r="A495" s="11" t="s">
        <v>1981</v>
      </c>
      <c r="B495" s="11" t="s">
        <v>1984</v>
      </c>
      <c r="C495" s="15">
        <v>18690</v>
      </c>
      <c r="D495" s="11" t="s">
        <v>2416</v>
      </c>
    </row>
    <row r="496" spans="1:4" x14ac:dyDescent="0.25">
      <c r="A496" s="19" t="s">
        <v>1976</v>
      </c>
      <c r="B496" s="11" t="s">
        <v>1977</v>
      </c>
      <c r="C496" s="15">
        <v>18612.3</v>
      </c>
      <c r="D496" s="11" t="s">
        <v>2001</v>
      </c>
    </row>
    <row r="497" spans="1:4" x14ac:dyDescent="0.25">
      <c r="A497" s="11" t="s">
        <v>1981</v>
      </c>
      <c r="B497" s="11" t="s">
        <v>1984</v>
      </c>
      <c r="C497" s="15">
        <v>18502.990000000002</v>
      </c>
      <c r="D497" s="11" t="s">
        <v>2417</v>
      </c>
    </row>
    <row r="498" spans="1:4" x14ac:dyDescent="0.25">
      <c r="A498" s="11" t="s">
        <v>1981</v>
      </c>
      <c r="B498" s="11" t="s">
        <v>1982</v>
      </c>
      <c r="C498" s="15">
        <v>18500</v>
      </c>
      <c r="D498" s="11" t="s">
        <v>2418</v>
      </c>
    </row>
    <row r="499" spans="1:4" x14ac:dyDescent="0.25">
      <c r="A499" s="11" t="s">
        <v>1981</v>
      </c>
      <c r="B499" s="11" t="s">
        <v>1984</v>
      </c>
      <c r="C499" s="15">
        <v>18141.8</v>
      </c>
      <c r="D499" s="11" t="s">
        <v>2419</v>
      </c>
    </row>
    <row r="500" spans="1:4" x14ac:dyDescent="0.25">
      <c r="A500" s="11" t="s">
        <v>1981</v>
      </c>
      <c r="B500" s="11" t="s">
        <v>1984</v>
      </c>
      <c r="C500" s="15">
        <v>18004.419999999998</v>
      </c>
      <c r="D500" s="11" t="s">
        <v>2005</v>
      </c>
    </row>
    <row r="501" spans="1:4" x14ac:dyDescent="0.25">
      <c r="A501" s="11" t="s">
        <v>1981</v>
      </c>
      <c r="B501" s="11" t="s">
        <v>1984</v>
      </c>
      <c r="C501" s="15">
        <v>18000</v>
      </c>
      <c r="D501" s="11" t="s">
        <v>2420</v>
      </c>
    </row>
    <row r="502" spans="1:4" x14ac:dyDescent="0.25">
      <c r="A502" s="11" t="s">
        <v>1981</v>
      </c>
      <c r="B502" s="11" t="s">
        <v>1984</v>
      </c>
      <c r="C502" s="15">
        <v>18000</v>
      </c>
      <c r="D502" s="11" t="s">
        <v>2421</v>
      </c>
    </row>
    <row r="503" spans="1:4" x14ac:dyDescent="0.25">
      <c r="A503" s="11" t="s">
        <v>1981</v>
      </c>
      <c r="B503" s="11" t="s">
        <v>1984</v>
      </c>
      <c r="C503" s="15">
        <v>18000</v>
      </c>
      <c r="D503" s="11" t="s">
        <v>2422</v>
      </c>
    </row>
    <row r="504" spans="1:4" x14ac:dyDescent="0.25">
      <c r="A504" s="11" t="s">
        <v>1981</v>
      </c>
      <c r="B504" s="11" t="s">
        <v>1984</v>
      </c>
      <c r="C504" s="15">
        <v>18000</v>
      </c>
      <c r="D504" s="11" t="s">
        <v>2423</v>
      </c>
    </row>
    <row r="505" spans="1:4" x14ac:dyDescent="0.25">
      <c r="A505" s="11" t="s">
        <v>1981</v>
      </c>
      <c r="B505" s="11" t="s">
        <v>1984</v>
      </c>
      <c r="C505" s="15">
        <v>18000</v>
      </c>
      <c r="D505" s="11" t="s">
        <v>2424</v>
      </c>
    </row>
    <row r="506" spans="1:4" x14ac:dyDescent="0.25">
      <c r="A506" s="11" t="s">
        <v>1981</v>
      </c>
      <c r="B506" s="11" t="s">
        <v>1984</v>
      </c>
      <c r="C506" s="15">
        <v>18000</v>
      </c>
      <c r="D506" s="11" t="s">
        <v>2425</v>
      </c>
    </row>
    <row r="507" spans="1:4" x14ac:dyDescent="0.25">
      <c r="A507" s="11" t="s">
        <v>1981</v>
      </c>
      <c r="B507" s="11" t="s">
        <v>1984</v>
      </c>
      <c r="C507" s="15">
        <v>18000</v>
      </c>
      <c r="D507" s="11" t="s">
        <v>2426</v>
      </c>
    </row>
    <row r="508" spans="1:4" x14ac:dyDescent="0.25">
      <c r="A508" s="11" t="s">
        <v>1981</v>
      </c>
      <c r="B508" s="11" t="s">
        <v>1984</v>
      </c>
      <c r="C508" s="15">
        <v>18000</v>
      </c>
      <c r="D508" s="11" t="s">
        <v>2427</v>
      </c>
    </row>
    <row r="509" spans="1:4" x14ac:dyDescent="0.25">
      <c r="A509" s="11" t="s">
        <v>1981</v>
      </c>
      <c r="B509" s="11" t="s">
        <v>1984</v>
      </c>
      <c r="C509" s="15">
        <v>18000</v>
      </c>
      <c r="D509" s="11" t="s">
        <v>2428</v>
      </c>
    </row>
    <row r="510" spans="1:4" x14ac:dyDescent="0.25">
      <c r="A510" s="11" t="s">
        <v>1981</v>
      </c>
      <c r="B510" s="11" t="s">
        <v>1984</v>
      </c>
      <c r="C510" s="15">
        <v>18000</v>
      </c>
      <c r="D510" s="11" t="s">
        <v>2429</v>
      </c>
    </row>
    <row r="511" spans="1:4" x14ac:dyDescent="0.25">
      <c r="A511" s="11" t="s">
        <v>1981</v>
      </c>
      <c r="B511" s="11" t="s">
        <v>1984</v>
      </c>
      <c r="C511" s="15">
        <v>18000</v>
      </c>
      <c r="D511" s="11" t="s">
        <v>2430</v>
      </c>
    </row>
    <row r="512" spans="1:4" x14ac:dyDescent="0.25">
      <c r="A512" s="11" t="s">
        <v>1981</v>
      </c>
      <c r="B512" s="11" t="s">
        <v>1982</v>
      </c>
      <c r="C512" s="15">
        <v>18000</v>
      </c>
      <c r="D512" s="11" t="s">
        <v>2431</v>
      </c>
    </row>
    <row r="513" spans="1:4" x14ac:dyDescent="0.25">
      <c r="A513" s="11" t="s">
        <v>1981</v>
      </c>
      <c r="B513" s="11" t="s">
        <v>1984</v>
      </c>
      <c r="C513" s="15">
        <v>17415.28</v>
      </c>
      <c r="D513" s="11" t="s">
        <v>2189</v>
      </c>
    </row>
    <row r="514" spans="1:4" x14ac:dyDescent="0.25">
      <c r="A514" s="11" t="s">
        <v>1981</v>
      </c>
      <c r="B514" s="11" t="s">
        <v>1984</v>
      </c>
      <c r="C514" s="15">
        <v>17400</v>
      </c>
      <c r="D514" s="11" t="s">
        <v>2432</v>
      </c>
    </row>
    <row r="515" spans="1:4" x14ac:dyDescent="0.25">
      <c r="A515" s="11" t="s">
        <v>1981</v>
      </c>
      <c r="B515" s="11" t="s">
        <v>1984</v>
      </c>
      <c r="C515" s="15">
        <v>17000</v>
      </c>
      <c r="D515" s="11" t="s">
        <v>2433</v>
      </c>
    </row>
    <row r="516" spans="1:4" x14ac:dyDescent="0.25">
      <c r="A516" s="11" t="s">
        <v>1981</v>
      </c>
      <c r="B516" s="11" t="s">
        <v>1984</v>
      </c>
      <c r="C516" s="15">
        <v>17000</v>
      </c>
      <c r="D516" s="11" t="s">
        <v>2434</v>
      </c>
    </row>
    <row r="517" spans="1:4" x14ac:dyDescent="0.25">
      <c r="A517" s="11" t="s">
        <v>1981</v>
      </c>
      <c r="B517" s="11" t="s">
        <v>1984</v>
      </c>
      <c r="C517" s="15">
        <v>17000</v>
      </c>
      <c r="D517" s="11" t="s">
        <v>2435</v>
      </c>
    </row>
    <row r="518" spans="1:4" x14ac:dyDescent="0.25">
      <c r="A518" s="11" t="s">
        <v>1981</v>
      </c>
      <c r="B518" s="11" t="s">
        <v>1984</v>
      </c>
      <c r="C518" s="15">
        <v>16900</v>
      </c>
      <c r="D518" s="11" t="s">
        <v>2436</v>
      </c>
    </row>
    <row r="519" spans="1:4" x14ac:dyDescent="0.25">
      <c r="A519" s="11" t="s">
        <v>1981</v>
      </c>
      <c r="B519" s="11" t="s">
        <v>1984</v>
      </c>
      <c r="C519" s="15">
        <v>16829.060000000001</v>
      </c>
      <c r="D519" s="11" t="s">
        <v>2437</v>
      </c>
    </row>
    <row r="520" spans="1:4" x14ac:dyDescent="0.25">
      <c r="A520" s="11" t="s">
        <v>1981</v>
      </c>
      <c r="B520" s="11" t="s">
        <v>1984</v>
      </c>
      <c r="C520" s="15">
        <v>16590</v>
      </c>
      <c r="D520" s="11" t="s">
        <v>2438</v>
      </c>
    </row>
    <row r="521" spans="1:4" x14ac:dyDescent="0.25">
      <c r="A521" s="11" t="s">
        <v>1981</v>
      </c>
      <c r="B521" s="11" t="s">
        <v>1984</v>
      </c>
      <c r="C521" s="15">
        <v>16545.28</v>
      </c>
      <c r="D521" s="11" t="s">
        <v>2005</v>
      </c>
    </row>
    <row r="522" spans="1:4" x14ac:dyDescent="0.25">
      <c r="A522" s="11" t="s">
        <v>1981</v>
      </c>
      <c r="B522" s="11" t="s">
        <v>1984</v>
      </c>
      <c r="C522" s="15">
        <v>16507.810000000001</v>
      </c>
      <c r="D522" s="11" t="s">
        <v>2439</v>
      </c>
    </row>
    <row r="523" spans="1:4" x14ac:dyDescent="0.25">
      <c r="A523" s="11" t="s">
        <v>1981</v>
      </c>
      <c r="B523" s="11" t="s">
        <v>2282</v>
      </c>
      <c r="C523" s="15">
        <v>16482.39</v>
      </c>
      <c r="D523" s="11" t="s">
        <v>2440</v>
      </c>
    </row>
    <row r="524" spans="1:4" x14ac:dyDescent="0.25">
      <c r="A524" s="11" t="s">
        <v>1981</v>
      </c>
      <c r="B524" s="11" t="s">
        <v>1984</v>
      </c>
      <c r="C524" s="15">
        <v>16321.35</v>
      </c>
      <c r="D524" s="11" t="s">
        <v>2441</v>
      </c>
    </row>
    <row r="525" spans="1:4" x14ac:dyDescent="0.25">
      <c r="A525" s="11" t="s">
        <v>1981</v>
      </c>
      <c r="B525" s="11" t="s">
        <v>1984</v>
      </c>
      <c r="C525" s="15">
        <v>16000</v>
      </c>
      <c r="D525" s="11" t="s">
        <v>2442</v>
      </c>
    </row>
    <row r="526" spans="1:4" x14ac:dyDescent="0.25">
      <c r="A526" s="11" t="s">
        <v>1981</v>
      </c>
      <c r="B526" s="11" t="s">
        <v>1984</v>
      </c>
      <c r="C526" s="15">
        <v>16000</v>
      </c>
      <c r="D526" s="11" t="s">
        <v>2443</v>
      </c>
    </row>
    <row r="527" spans="1:4" x14ac:dyDescent="0.25">
      <c r="A527" s="11" t="s">
        <v>1981</v>
      </c>
      <c r="B527" s="11" t="s">
        <v>1984</v>
      </c>
      <c r="C527" s="15">
        <v>16000</v>
      </c>
      <c r="D527" s="11" t="s">
        <v>2444</v>
      </c>
    </row>
    <row r="528" spans="1:4" x14ac:dyDescent="0.25">
      <c r="A528" s="11" t="s">
        <v>1981</v>
      </c>
      <c r="B528" s="11" t="s">
        <v>1984</v>
      </c>
      <c r="C528" s="15">
        <v>15919.44</v>
      </c>
      <c r="D528" s="11" t="s">
        <v>2015</v>
      </c>
    </row>
    <row r="529" spans="1:4" x14ac:dyDescent="0.25">
      <c r="A529" s="11" t="s">
        <v>1981</v>
      </c>
      <c r="B529" s="11" t="s">
        <v>1984</v>
      </c>
      <c r="C529" s="15">
        <v>15807.83</v>
      </c>
      <c r="D529" s="11" t="s">
        <v>2445</v>
      </c>
    </row>
    <row r="530" spans="1:4" x14ac:dyDescent="0.25">
      <c r="A530" s="11" t="s">
        <v>1981</v>
      </c>
      <c r="B530" s="11" t="s">
        <v>1984</v>
      </c>
      <c r="C530" s="15">
        <v>15703.9</v>
      </c>
      <c r="D530" s="11" t="s">
        <v>2258</v>
      </c>
    </row>
    <row r="531" spans="1:4" x14ac:dyDescent="0.25">
      <c r="A531" s="11" t="s">
        <v>1981</v>
      </c>
      <c r="B531" s="11" t="s">
        <v>1982</v>
      </c>
      <c r="C531" s="15">
        <v>15669.2</v>
      </c>
      <c r="D531" s="11" t="s">
        <v>2446</v>
      </c>
    </row>
    <row r="532" spans="1:4" x14ac:dyDescent="0.25">
      <c r="A532" s="11" t="s">
        <v>1981</v>
      </c>
      <c r="B532" s="11" t="s">
        <v>138</v>
      </c>
      <c r="C532" s="15">
        <v>15657.82</v>
      </c>
      <c r="D532" s="11" t="s">
        <v>2447</v>
      </c>
    </row>
    <row r="533" spans="1:4" x14ac:dyDescent="0.25">
      <c r="A533" s="11" t="s">
        <v>1981</v>
      </c>
      <c r="B533" s="11" t="s">
        <v>1984</v>
      </c>
      <c r="C533" s="15">
        <v>15446.63</v>
      </c>
      <c r="D533" s="11" t="s">
        <v>2448</v>
      </c>
    </row>
    <row r="534" spans="1:4" x14ac:dyDescent="0.25">
      <c r="A534" s="11" t="s">
        <v>1981</v>
      </c>
      <c r="B534" s="11" t="s">
        <v>1984</v>
      </c>
      <c r="C534" s="15">
        <v>15300</v>
      </c>
      <c r="D534" s="11" t="s">
        <v>2449</v>
      </c>
    </row>
    <row r="535" spans="1:4" x14ac:dyDescent="0.25">
      <c r="A535" s="11" t="s">
        <v>1981</v>
      </c>
      <c r="B535" s="11" t="s">
        <v>1984</v>
      </c>
      <c r="C535" s="15">
        <v>15103</v>
      </c>
      <c r="D535" s="11" t="s">
        <v>2450</v>
      </c>
    </row>
    <row r="536" spans="1:4" x14ac:dyDescent="0.25">
      <c r="A536" s="11" t="s">
        <v>1981</v>
      </c>
      <c r="B536" s="11" t="s">
        <v>1982</v>
      </c>
      <c r="C536" s="15">
        <v>15031.65</v>
      </c>
      <c r="D536" s="11" t="s">
        <v>641</v>
      </c>
    </row>
    <row r="537" spans="1:4" x14ac:dyDescent="0.25">
      <c r="A537" s="11" t="s">
        <v>1981</v>
      </c>
      <c r="B537" s="11" t="s">
        <v>1984</v>
      </c>
      <c r="C537" s="15">
        <v>15000</v>
      </c>
      <c r="D537" s="11" t="s">
        <v>2451</v>
      </c>
    </row>
    <row r="538" spans="1:4" x14ac:dyDescent="0.25">
      <c r="A538" s="11" t="s">
        <v>1981</v>
      </c>
      <c r="B538" s="11" t="s">
        <v>1984</v>
      </c>
      <c r="C538" s="15">
        <v>15000</v>
      </c>
      <c r="D538" s="11" t="s">
        <v>2452</v>
      </c>
    </row>
    <row r="539" spans="1:4" x14ac:dyDescent="0.25">
      <c r="A539" s="11" t="s">
        <v>1981</v>
      </c>
      <c r="B539" s="11" t="s">
        <v>1984</v>
      </c>
      <c r="C539" s="15">
        <v>15000</v>
      </c>
      <c r="D539" s="11" t="s">
        <v>2453</v>
      </c>
    </row>
    <row r="540" spans="1:4" x14ac:dyDescent="0.25">
      <c r="A540" s="11" t="s">
        <v>1981</v>
      </c>
      <c r="B540" s="11" t="s">
        <v>1984</v>
      </c>
      <c r="C540" s="15">
        <v>15000</v>
      </c>
      <c r="D540" s="11" t="s">
        <v>2454</v>
      </c>
    </row>
    <row r="541" spans="1:4" x14ac:dyDescent="0.25">
      <c r="A541" s="11" t="s">
        <v>1981</v>
      </c>
      <c r="B541" s="11" t="s">
        <v>1984</v>
      </c>
      <c r="C541" s="15">
        <v>15000</v>
      </c>
      <c r="D541" s="11" t="s">
        <v>2455</v>
      </c>
    </row>
    <row r="542" spans="1:4" x14ac:dyDescent="0.25">
      <c r="A542" s="11" t="s">
        <v>1981</v>
      </c>
      <c r="B542" s="11" t="s">
        <v>1984</v>
      </c>
      <c r="C542" s="15">
        <v>15000</v>
      </c>
      <c r="D542" s="11" t="s">
        <v>2456</v>
      </c>
    </row>
    <row r="543" spans="1:4" x14ac:dyDescent="0.25">
      <c r="A543" s="11" t="s">
        <v>1981</v>
      </c>
      <c r="B543" s="11" t="s">
        <v>1984</v>
      </c>
      <c r="C543" s="15">
        <v>15000</v>
      </c>
      <c r="D543" s="11" t="s">
        <v>2457</v>
      </c>
    </row>
    <row r="544" spans="1:4" x14ac:dyDescent="0.25">
      <c r="A544" s="11" t="s">
        <v>1981</v>
      </c>
      <c r="B544" s="11" t="s">
        <v>1984</v>
      </c>
      <c r="C544" s="15">
        <v>15000</v>
      </c>
      <c r="D544" s="11" t="s">
        <v>2458</v>
      </c>
    </row>
    <row r="545" spans="1:4" x14ac:dyDescent="0.25">
      <c r="A545" s="11" t="s">
        <v>1981</v>
      </c>
      <c r="B545" s="11" t="s">
        <v>1984</v>
      </c>
      <c r="C545" s="15">
        <v>15000</v>
      </c>
      <c r="D545" s="11" t="s">
        <v>2459</v>
      </c>
    </row>
    <row r="546" spans="1:4" x14ac:dyDescent="0.25">
      <c r="A546" s="11" t="s">
        <v>1981</v>
      </c>
      <c r="B546" s="11" t="s">
        <v>1984</v>
      </c>
      <c r="C546" s="15">
        <v>15000</v>
      </c>
      <c r="D546" s="11" t="s">
        <v>2460</v>
      </c>
    </row>
    <row r="547" spans="1:4" x14ac:dyDescent="0.25">
      <c r="A547" s="11" t="s">
        <v>1981</v>
      </c>
      <c r="B547" s="11" t="s">
        <v>1984</v>
      </c>
      <c r="C547" s="15">
        <v>15000</v>
      </c>
      <c r="D547" s="11" t="s">
        <v>2461</v>
      </c>
    </row>
    <row r="548" spans="1:4" x14ac:dyDescent="0.25">
      <c r="A548" s="11" t="s">
        <v>1981</v>
      </c>
      <c r="B548" s="11" t="s">
        <v>1984</v>
      </c>
      <c r="C548" s="15">
        <v>15000</v>
      </c>
      <c r="D548" s="11" t="s">
        <v>2462</v>
      </c>
    </row>
    <row r="549" spans="1:4" x14ac:dyDescent="0.25">
      <c r="A549" s="11" t="s">
        <v>1981</v>
      </c>
      <c r="B549" s="11" t="s">
        <v>1984</v>
      </c>
      <c r="C549" s="15">
        <v>15000</v>
      </c>
      <c r="D549" s="11" t="s">
        <v>2463</v>
      </c>
    </row>
    <row r="550" spans="1:4" x14ac:dyDescent="0.25">
      <c r="A550" s="11" t="s">
        <v>1981</v>
      </c>
      <c r="B550" s="11" t="s">
        <v>1984</v>
      </c>
      <c r="C550" s="15">
        <v>15000</v>
      </c>
      <c r="D550" s="11" t="s">
        <v>2464</v>
      </c>
    </row>
    <row r="551" spans="1:4" x14ac:dyDescent="0.25">
      <c r="A551" s="11" t="s">
        <v>1981</v>
      </c>
      <c r="B551" s="11" t="s">
        <v>1984</v>
      </c>
      <c r="C551" s="15">
        <v>15000</v>
      </c>
      <c r="D551" s="11" t="s">
        <v>2465</v>
      </c>
    </row>
    <row r="552" spans="1:4" x14ac:dyDescent="0.25">
      <c r="A552" s="11" t="s">
        <v>1981</v>
      </c>
      <c r="B552" s="11" t="s">
        <v>1984</v>
      </c>
      <c r="C552" s="15">
        <v>15000</v>
      </c>
      <c r="D552" s="11" t="s">
        <v>2466</v>
      </c>
    </row>
    <row r="553" spans="1:4" x14ac:dyDescent="0.25">
      <c r="A553" s="11" t="s">
        <v>1981</v>
      </c>
      <c r="B553" s="11" t="s">
        <v>1984</v>
      </c>
      <c r="C553" s="15">
        <v>15000</v>
      </c>
      <c r="D553" s="11" t="s">
        <v>2467</v>
      </c>
    </row>
    <row r="554" spans="1:4" x14ac:dyDescent="0.25">
      <c r="A554" s="11" t="s">
        <v>1981</v>
      </c>
      <c r="B554" s="11" t="s">
        <v>1984</v>
      </c>
      <c r="C554" s="15">
        <v>15000</v>
      </c>
      <c r="D554" s="11" t="s">
        <v>2468</v>
      </c>
    </row>
    <row r="555" spans="1:4" x14ac:dyDescent="0.25">
      <c r="A555" s="11" t="s">
        <v>1981</v>
      </c>
      <c r="B555" s="11" t="s">
        <v>1984</v>
      </c>
      <c r="C555" s="15">
        <v>15000</v>
      </c>
      <c r="D555" s="11" t="s">
        <v>2469</v>
      </c>
    </row>
    <row r="556" spans="1:4" x14ac:dyDescent="0.25">
      <c r="A556" s="11" t="s">
        <v>1981</v>
      </c>
      <c r="B556" s="11" t="s">
        <v>1984</v>
      </c>
      <c r="C556" s="15">
        <v>15000</v>
      </c>
      <c r="D556" s="11" t="s">
        <v>2470</v>
      </c>
    </row>
    <row r="557" spans="1:4" x14ac:dyDescent="0.25">
      <c r="A557" s="11" t="s">
        <v>1981</v>
      </c>
      <c r="B557" s="11" t="s">
        <v>1982</v>
      </c>
      <c r="C557" s="15">
        <v>15000</v>
      </c>
      <c r="D557" s="11" t="s">
        <v>2471</v>
      </c>
    </row>
    <row r="558" spans="1:4" x14ac:dyDescent="0.25">
      <c r="A558" s="19" t="s">
        <v>1976</v>
      </c>
      <c r="B558" s="11" t="s">
        <v>2472</v>
      </c>
      <c r="C558" s="15">
        <v>14966.45</v>
      </c>
      <c r="D558" s="11" t="s">
        <v>2473</v>
      </c>
    </row>
    <row r="559" spans="1:4" x14ac:dyDescent="0.25">
      <c r="A559" s="11" t="s">
        <v>1981</v>
      </c>
      <c r="B559" s="11" t="s">
        <v>1984</v>
      </c>
      <c r="C559" s="15">
        <v>14861.45</v>
      </c>
      <c r="D559" s="11" t="s">
        <v>2041</v>
      </c>
    </row>
    <row r="560" spans="1:4" x14ac:dyDescent="0.25">
      <c r="A560" s="11" t="s">
        <v>1981</v>
      </c>
      <c r="B560" s="11" t="s">
        <v>1984</v>
      </c>
      <c r="C560" s="15">
        <v>14612.54</v>
      </c>
      <c r="D560" s="11" t="s">
        <v>2140</v>
      </c>
    </row>
    <row r="561" spans="1:4" x14ac:dyDescent="0.25">
      <c r="A561" s="11" t="s">
        <v>1981</v>
      </c>
      <c r="B561" s="11" t="s">
        <v>1984</v>
      </c>
      <c r="C561" s="15">
        <v>14452.37</v>
      </c>
      <c r="D561" s="11" t="s">
        <v>2379</v>
      </c>
    </row>
    <row r="562" spans="1:4" x14ac:dyDescent="0.25">
      <c r="A562" s="11" t="s">
        <v>1981</v>
      </c>
      <c r="B562" s="11" t="s">
        <v>1984</v>
      </c>
      <c r="C562" s="15">
        <v>14389.84</v>
      </c>
      <c r="D562" s="11" t="s">
        <v>2474</v>
      </c>
    </row>
    <row r="563" spans="1:4" x14ac:dyDescent="0.25">
      <c r="A563" s="11" t="s">
        <v>1981</v>
      </c>
      <c r="B563" s="11" t="s">
        <v>1982</v>
      </c>
      <c r="C563" s="15">
        <v>14264</v>
      </c>
      <c r="D563" s="11" t="s">
        <v>2475</v>
      </c>
    </row>
    <row r="564" spans="1:4" x14ac:dyDescent="0.25">
      <c r="A564" s="11" t="s">
        <v>1981</v>
      </c>
      <c r="B564" s="11" t="s">
        <v>1982</v>
      </c>
      <c r="C564" s="15">
        <v>14223.8</v>
      </c>
      <c r="D564" s="11" t="s">
        <v>2476</v>
      </c>
    </row>
    <row r="565" spans="1:4" x14ac:dyDescent="0.25">
      <c r="A565" s="11" t="s">
        <v>1981</v>
      </c>
      <c r="B565" s="11" t="s">
        <v>1984</v>
      </c>
      <c r="C565" s="15">
        <v>14000</v>
      </c>
      <c r="D565" s="11" t="s">
        <v>2477</v>
      </c>
    </row>
    <row r="566" spans="1:4" x14ac:dyDescent="0.25">
      <c r="A566" s="11" t="s">
        <v>1981</v>
      </c>
      <c r="B566" s="11" t="s">
        <v>1984</v>
      </c>
      <c r="C566" s="15">
        <v>14000</v>
      </c>
      <c r="D566" s="11" t="s">
        <v>2478</v>
      </c>
    </row>
    <row r="567" spans="1:4" x14ac:dyDescent="0.25">
      <c r="A567" s="11" t="s">
        <v>1981</v>
      </c>
      <c r="B567" s="11" t="s">
        <v>1984</v>
      </c>
      <c r="C567" s="15">
        <v>14000</v>
      </c>
      <c r="D567" s="11" t="s">
        <v>2479</v>
      </c>
    </row>
    <row r="568" spans="1:4" x14ac:dyDescent="0.25">
      <c r="A568" s="11" t="s">
        <v>1981</v>
      </c>
      <c r="B568" s="11" t="s">
        <v>1984</v>
      </c>
      <c r="C568" s="15">
        <v>14000</v>
      </c>
      <c r="D568" s="11" t="s">
        <v>2480</v>
      </c>
    </row>
    <row r="569" spans="1:4" x14ac:dyDescent="0.25">
      <c r="A569" s="11" t="s">
        <v>1981</v>
      </c>
      <c r="B569" s="11" t="s">
        <v>1984</v>
      </c>
      <c r="C569" s="15">
        <v>14000</v>
      </c>
      <c r="D569" s="11" t="s">
        <v>2481</v>
      </c>
    </row>
    <row r="570" spans="1:4" x14ac:dyDescent="0.25">
      <c r="A570" s="11" t="s">
        <v>1981</v>
      </c>
      <c r="B570" s="11" t="s">
        <v>1984</v>
      </c>
      <c r="C570" s="15">
        <v>14000</v>
      </c>
      <c r="D570" s="11" t="s">
        <v>2482</v>
      </c>
    </row>
    <row r="571" spans="1:4" x14ac:dyDescent="0.25">
      <c r="A571" s="11" t="s">
        <v>1981</v>
      </c>
      <c r="B571" s="11" t="s">
        <v>1984</v>
      </c>
      <c r="C571" s="15">
        <v>14000</v>
      </c>
      <c r="D571" s="11" t="s">
        <v>2483</v>
      </c>
    </row>
    <row r="572" spans="1:4" x14ac:dyDescent="0.25">
      <c r="A572" s="11" t="s">
        <v>1981</v>
      </c>
      <c r="B572" s="11" t="s">
        <v>1982</v>
      </c>
      <c r="C572" s="15">
        <v>14000</v>
      </c>
      <c r="D572" s="11" t="s">
        <v>2484</v>
      </c>
    </row>
    <row r="573" spans="1:4" x14ac:dyDescent="0.25">
      <c r="A573" s="11" t="s">
        <v>1981</v>
      </c>
      <c r="B573" s="11" t="s">
        <v>1982</v>
      </c>
      <c r="C573" s="15">
        <v>14000</v>
      </c>
      <c r="D573" s="11" t="s">
        <v>2485</v>
      </c>
    </row>
    <row r="574" spans="1:4" x14ac:dyDescent="0.25">
      <c r="A574" s="11" t="s">
        <v>1981</v>
      </c>
      <c r="B574" s="11" t="s">
        <v>1984</v>
      </c>
      <c r="C574" s="15">
        <v>13774.22</v>
      </c>
      <c r="D574" s="11" t="s">
        <v>2486</v>
      </c>
    </row>
    <row r="575" spans="1:4" x14ac:dyDescent="0.25">
      <c r="A575" s="11" t="s">
        <v>1981</v>
      </c>
      <c r="B575" s="11" t="s">
        <v>1984</v>
      </c>
      <c r="C575" s="15">
        <v>13721.98</v>
      </c>
      <c r="D575" s="11" t="s">
        <v>2487</v>
      </c>
    </row>
    <row r="576" spans="1:4" x14ac:dyDescent="0.25">
      <c r="A576" s="11" t="s">
        <v>1981</v>
      </c>
      <c r="B576" s="11" t="s">
        <v>1984</v>
      </c>
      <c r="C576" s="15">
        <v>13650</v>
      </c>
      <c r="D576" s="11" t="s">
        <v>2488</v>
      </c>
    </row>
    <row r="577" spans="1:4" x14ac:dyDescent="0.25">
      <c r="A577" s="11" t="s">
        <v>1981</v>
      </c>
      <c r="B577" s="11" t="s">
        <v>1984</v>
      </c>
      <c r="C577" s="15">
        <v>13650</v>
      </c>
      <c r="D577" s="11" t="s">
        <v>2489</v>
      </c>
    </row>
    <row r="578" spans="1:4" x14ac:dyDescent="0.25">
      <c r="A578" s="11" t="s">
        <v>1981</v>
      </c>
      <c r="B578" s="11" t="s">
        <v>1984</v>
      </c>
      <c r="C578" s="15">
        <v>13500</v>
      </c>
      <c r="D578" s="11" t="s">
        <v>2192</v>
      </c>
    </row>
    <row r="579" spans="1:4" x14ac:dyDescent="0.25">
      <c r="A579" s="11" t="s">
        <v>1981</v>
      </c>
      <c r="B579" s="11" t="s">
        <v>1982</v>
      </c>
      <c r="C579" s="15">
        <v>13297.9</v>
      </c>
      <c r="D579" s="11" t="s">
        <v>2490</v>
      </c>
    </row>
    <row r="580" spans="1:4" x14ac:dyDescent="0.25">
      <c r="A580" s="11" t="s">
        <v>1981</v>
      </c>
      <c r="B580" s="11" t="s">
        <v>1984</v>
      </c>
      <c r="C580" s="15">
        <v>13000</v>
      </c>
      <c r="D580" s="11" t="s">
        <v>2491</v>
      </c>
    </row>
    <row r="581" spans="1:4" x14ac:dyDescent="0.25">
      <c r="A581" s="11" t="s">
        <v>1981</v>
      </c>
      <c r="B581" s="11" t="s">
        <v>1984</v>
      </c>
      <c r="C581" s="15">
        <v>13000</v>
      </c>
      <c r="D581" s="11" t="s">
        <v>2492</v>
      </c>
    </row>
    <row r="582" spans="1:4" x14ac:dyDescent="0.25">
      <c r="A582" s="11" t="s">
        <v>1981</v>
      </c>
      <c r="B582" s="11" t="s">
        <v>1984</v>
      </c>
      <c r="C582" s="15">
        <v>13000</v>
      </c>
      <c r="D582" s="11" t="s">
        <v>2493</v>
      </c>
    </row>
    <row r="583" spans="1:4" x14ac:dyDescent="0.25">
      <c r="A583" s="11" t="s">
        <v>1981</v>
      </c>
      <c r="B583" s="11" t="s">
        <v>1984</v>
      </c>
      <c r="C583" s="15">
        <v>13000</v>
      </c>
      <c r="D583" s="11" t="s">
        <v>2494</v>
      </c>
    </row>
    <row r="584" spans="1:4" x14ac:dyDescent="0.25">
      <c r="A584" s="11" t="s">
        <v>1981</v>
      </c>
      <c r="B584" s="11" t="s">
        <v>1984</v>
      </c>
      <c r="C584" s="15">
        <v>13000</v>
      </c>
      <c r="D584" s="11" t="s">
        <v>2495</v>
      </c>
    </row>
    <row r="585" spans="1:4" x14ac:dyDescent="0.25">
      <c r="A585" s="11" t="s">
        <v>1981</v>
      </c>
      <c r="B585" s="11" t="s">
        <v>1984</v>
      </c>
      <c r="C585" s="15">
        <v>13000</v>
      </c>
      <c r="D585" s="11" t="s">
        <v>2496</v>
      </c>
    </row>
    <row r="586" spans="1:4" x14ac:dyDescent="0.25">
      <c r="A586" s="11" t="s">
        <v>1981</v>
      </c>
      <c r="B586" s="11" t="s">
        <v>1984</v>
      </c>
      <c r="C586" s="15">
        <v>13000</v>
      </c>
      <c r="D586" s="11" t="s">
        <v>2497</v>
      </c>
    </row>
    <row r="587" spans="1:4" x14ac:dyDescent="0.25">
      <c r="A587" s="11" t="s">
        <v>1981</v>
      </c>
      <c r="B587" s="11" t="s">
        <v>1984</v>
      </c>
      <c r="C587" s="15">
        <v>13000</v>
      </c>
      <c r="D587" s="11" t="s">
        <v>2498</v>
      </c>
    </row>
    <row r="588" spans="1:4" x14ac:dyDescent="0.25">
      <c r="A588" s="11" t="s">
        <v>1981</v>
      </c>
      <c r="B588" s="11" t="s">
        <v>1984</v>
      </c>
      <c r="C588" s="15">
        <v>13000</v>
      </c>
      <c r="D588" s="11" t="s">
        <v>2499</v>
      </c>
    </row>
    <row r="589" spans="1:4" x14ac:dyDescent="0.25">
      <c r="A589" s="11" t="s">
        <v>1981</v>
      </c>
      <c r="B589" s="11" t="s">
        <v>1984</v>
      </c>
      <c r="C589" s="15">
        <v>12959.59</v>
      </c>
      <c r="D589" s="11" t="s">
        <v>2500</v>
      </c>
    </row>
    <row r="590" spans="1:4" x14ac:dyDescent="0.25">
      <c r="A590" s="11" t="s">
        <v>1981</v>
      </c>
      <c r="B590" s="11" t="s">
        <v>1984</v>
      </c>
      <c r="C590" s="15">
        <v>12896.61</v>
      </c>
      <c r="D590" s="11" t="s">
        <v>2501</v>
      </c>
    </row>
    <row r="591" spans="1:4" x14ac:dyDescent="0.25">
      <c r="A591" s="11" t="s">
        <v>1981</v>
      </c>
      <c r="B591" s="11" t="s">
        <v>1984</v>
      </c>
      <c r="C591" s="15">
        <v>12850</v>
      </c>
      <c r="D591" s="11" t="s">
        <v>2502</v>
      </c>
    </row>
    <row r="592" spans="1:4" x14ac:dyDescent="0.25">
      <c r="A592" s="11" t="s">
        <v>1981</v>
      </c>
      <c r="B592" s="11" t="s">
        <v>1984</v>
      </c>
      <c r="C592" s="15">
        <v>12814.8</v>
      </c>
      <c r="D592" s="11" t="s">
        <v>2503</v>
      </c>
    </row>
    <row r="593" spans="1:4" x14ac:dyDescent="0.25">
      <c r="A593" s="11" t="s">
        <v>1981</v>
      </c>
      <c r="B593" s="11" t="s">
        <v>1984</v>
      </c>
      <c r="C593" s="15">
        <v>12704.77</v>
      </c>
      <c r="D593" s="11" t="s">
        <v>2504</v>
      </c>
    </row>
    <row r="594" spans="1:4" x14ac:dyDescent="0.25">
      <c r="A594" s="11" t="s">
        <v>1981</v>
      </c>
      <c r="B594" s="11" t="s">
        <v>1982</v>
      </c>
      <c r="C594" s="15">
        <v>12695.86</v>
      </c>
      <c r="D594" s="11" t="s">
        <v>2505</v>
      </c>
    </row>
    <row r="595" spans="1:4" x14ac:dyDescent="0.25">
      <c r="A595" s="11" t="s">
        <v>1981</v>
      </c>
      <c r="B595" s="11" t="s">
        <v>1982</v>
      </c>
      <c r="C595" s="15">
        <v>12672</v>
      </c>
      <c r="D595" s="11" t="s">
        <v>2506</v>
      </c>
    </row>
    <row r="596" spans="1:4" x14ac:dyDescent="0.25">
      <c r="A596" s="11" t="s">
        <v>1981</v>
      </c>
      <c r="B596" s="11" t="s">
        <v>1984</v>
      </c>
      <c r="C596" s="15">
        <v>12600</v>
      </c>
      <c r="D596" s="11" t="s">
        <v>1999</v>
      </c>
    </row>
    <row r="597" spans="1:4" x14ac:dyDescent="0.25">
      <c r="A597" s="11" t="s">
        <v>1981</v>
      </c>
      <c r="B597" s="11" t="s">
        <v>1984</v>
      </c>
      <c r="C597" s="15">
        <v>12500</v>
      </c>
      <c r="D597" s="11" t="s">
        <v>2507</v>
      </c>
    </row>
    <row r="598" spans="1:4" x14ac:dyDescent="0.25">
      <c r="A598" s="11" t="s">
        <v>1981</v>
      </c>
      <c r="B598" s="11" t="s">
        <v>1984</v>
      </c>
      <c r="C598" s="15">
        <v>12300</v>
      </c>
      <c r="D598" s="11" t="s">
        <v>2508</v>
      </c>
    </row>
    <row r="599" spans="1:4" x14ac:dyDescent="0.25">
      <c r="A599" s="11" t="s">
        <v>1981</v>
      </c>
      <c r="B599" s="11" t="s">
        <v>1984</v>
      </c>
      <c r="C599" s="15">
        <v>12293.92</v>
      </c>
      <c r="D599" s="11" t="s">
        <v>2509</v>
      </c>
    </row>
    <row r="600" spans="1:4" x14ac:dyDescent="0.25">
      <c r="A600" s="11" t="s">
        <v>1981</v>
      </c>
      <c r="B600" s="11" t="s">
        <v>1982</v>
      </c>
      <c r="C600" s="15">
        <v>12275.2</v>
      </c>
      <c r="D600" s="11" t="s">
        <v>2510</v>
      </c>
    </row>
    <row r="601" spans="1:4" x14ac:dyDescent="0.25">
      <c r="A601" s="11" t="s">
        <v>1981</v>
      </c>
      <c r="B601" s="11" t="s">
        <v>1984</v>
      </c>
      <c r="C601" s="15">
        <v>12180</v>
      </c>
      <c r="D601" s="11" t="s">
        <v>2511</v>
      </c>
    </row>
    <row r="602" spans="1:4" x14ac:dyDescent="0.25">
      <c r="A602" s="11" t="s">
        <v>1981</v>
      </c>
      <c r="B602" s="11" t="s">
        <v>1984</v>
      </c>
      <c r="C602" s="15">
        <v>12000</v>
      </c>
      <c r="D602" s="11" t="s">
        <v>2512</v>
      </c>
    </row>
    <row r="603" spans="1:4" x14ac:dyDescent="0.25">
      <c r="A603" s="11" t="s">
        <v>1981</v>
      </c>
      <c r="B603" s="11" t="s">
        <v>1984</v>
      </c>
      <c r="C603" s="15">
        <v>12000</v>
      </c>
      <c r="D603" s="11" t="s">
        <v>2513</v>
      </c>
    </row>
    <row r="604" spans="1:4" x14ac:dyDescent="0.25">
      <c r="A604" s="11" t="s">
        <v>1981</v>
      </c>
      <c r="B604" s="11" t="s">
        <v>1984</v>
      </c>
      <c r="C604" s="15">
        <v>12000</v>
      </c>
      <c r="D604" s="11" t="s">
        <v>2514</v>
      </c>
    </row>
    <row r="605" spans="1:4" x14ac:dyDescent="0.25">
      <c r="A605" s="11" t="s">
        <v>1981</v>
      </c>
      <c r="B605" s="11" t="s">
        <v>1984</v>
      </c>
      <c r="C605" s="15">
        <v>12000</v>
      </c>
      <c r="D605" s="11" t="s">
        <v>2515</v>
      </c>
    </row>
    <row r="606" spans="1:4" x14ac:dyDescent="0.25">
      <c r="A606" s="11" t="s">
        <v>1981</v>
      </c>
      <c r="B606" s="11" t="s">
        <v>1984</v>
      </c>
      <c r="C606" s="15">
        <v>12000</v>
      </c>
      <c r="D606" s="11" t="s">
        <v>2516</v>
      </c>
    </row>
    <row r="607" spans="1:4" x14ac:dyDescent="0.25">
      <c r="A607" s="11" t="s">
        <v>1981</v>
      </c>
      <c r="B607" s="11" t="s">
        <v>1984</v>
      </c>
      <c r="C607" s="15">
        <v>12000</v>
      </c>
      <c r="D607" s="11" t="s">
        <v>2517</v>
      </c>
    </row>
    <row r="608" spans="1:4" x14ac:dyDescent="0.25">
      <c r="A608" s="11" t="s">
        <v>1981</v>
      </c>
      <c r="B608" s="11" t="s">
        <v>1984</v>
      </c>
      <c r="C608" s="15">
        <v>12000</v>
      </c>
      <c r="D608" s="11" t="s">
        <v>2518</v>
      </c>
    </row>
    <row r="609" spans="1:4" x14ac:dyDescent="0.25">
      <c r="A609" s="11" t="s">
        <v>1981</v>
      </c>
      <c r="B609" s="11" t="s">
        <v>1984</v>
      </c>
      <c r="C609" s="15">
        <v>12000</v>
      </c>
      <c r="D609" s="11" t="s">
        <v>2519</v>
      </c>
    </row>
    <row r="610" spans="1:4" x14ac:dyDescent="0.25">
      <c r="A610" s="11" t="s">
        <v>1981</v>
      </c>
      <c r="B610" s="11" t="s">
        <v>1984</v>
      </c>
      <c r="C610" s="15">
        <v>12000</v>
      </c>
      <c r="D610" s="11" t="s">
        <v>2520</v>
      </c>
    </row>
    <row r="611" spans="1:4" x14ac:dyDescent="0.25">
      <c r="A611" s="11" t="s">
        <v>1981</v>
      </c>
      <c r="B611" s="11" t="s">
        <v>1984</v>
      </c>
      <c r="C611" s="15">
        <v>12000</v>
      </c>
      <c r="D611" s="11" t="s">
        <v>2441</v>
      </c>
    </row>
    <row r="612" spans="1:4" x14ac:dyDescent="0.25">
      <c r="A612" s="11" t="s">
        <v>1981</v>
      </c>
      <c r="B612" s="11" t="s">
        <v>1984</v>
      </c>
      <c r="C612" s="15">
        <v>12000</v>
      </c>
      <c r="D612" s="11" t="s">
        <v>2521</v>
      </c>
    </row>
    <row r="613" spans="1:4" x14ac:dyDescent="0.25">
      <c r="A613" s="11" t="s">
        <v>1981</v>
      </c>
      <c r="B613" s="11" t="s">
        <v>1984</v>
      </c>
      <c r="C613" s="15">
        <v>12000</v>
      </c>
      <c r="D613" s="11" t="s">
        <v>2522</v>
      </c>
    </row>
    <row r="614" spans="1:4" x14ac:dyDescent="0.25">
      <c r="A614" s="11" t="s">
        <v>1981</v>
      </c>
      <c r="B614" s="11" t="s">
        <v>1984</v>
      </c>
      <c r="C614" s="15">
        <v>12000</v>
      </c>
      <c r="D614" s="11" t="s">
        <v>2523</v>
      </c>
    </row>
    <row r="615" spans="1:4" x14ac:dyDescent="0.25">
      <c r="A615" s="11" t="s">
        <v>1981</v>
      </c>
      <c r="B615" s="11" t="s">
        <v>1984</v>
      </c>
      <c r="C615" s="15">
        <v>12000</v>
      </c>
      <c r="D615" s="11" t="s">
        <v>2524</v>
      </c>
    </row>
    <row r="616" spans="1:4" x14ac:dyDescent="0.25">
      <c r="A616" s="11" t="s">
        <v>1981</v>
      </c>
      <c r="B616" s="11" t="s">
        <v>1984</v>
      </c>
      <c r="C616" s="15">
        <v>12000</v>
      </c>
      <c r="D616" s="11" t="s">
        <v>2525</v>
      </c>
    </row>
    <row r="617" spans="1:4" x14ac:dyDescent="0.25">
      <c r="A617" s="11" t="s">
        <v>1981</v>
      </c>
      <c r="B617" s="11" t="s">
        <v>1984</v>
      </c>
      <c r="C617" s="15">
        <v>12000</v>
      </c>
      <c r="D617" s="11" t="s">
        <v>2526</v>
      </c>
    </row>
    <row r="618" spans="1:4" x14ac:dyDescent="0.25">
      <c r="A618" s="11" t="s">
        <v>1981</v>
      </c>
      <c r="B618" s="11" t="s">
        <v>1984</v>
      </c>
      <c r="C618" s="15">
        <v>12000</v>
      </c>
      <c r="D618" s="11" t="s">
        <v>2527</v>
      </c>
    </row>
    <row r="619" spans="1:4" x14ac:dyDescent="0.25">
      <c r="A619" s="11" t="s">
        <v>1981</v>
      </c>
      <c r="B619" s="11" t="s">
        <v>2282</v>
      </c>
      <c r="C619" s="15">
        <v>12000</v>
      </c>
      <c r="D619" s="11" t="s">
        <v>2528</v>
      </c>
    </row>
    <row r="620" spans="1:4" x14ac:dyDescent="0.25">
      <c r="A620" s="11" t="s">
        <v>1981</v>
      </c>
      <c r="B620" s="11" t="s">
        <v>1984</v>
      </c>
      <c r="C620" s="15">
        <v>11945.23</v>
      </c>
      <c r="D620" s="11" t="s">
        <v>2529</v>
      </c>
    </row>
    <row r="621" spans="1:4" x14ac:dyDescent="0.25">
      <c r="A621" s="11" t="s">
        <v>1981</v>
      </c>
      <c r="B621" s="11" t="s">
        <v>1984</v>
      </c>
      <c r="C621" s="15">
        <v>11845.9</v>
      </c>
      <c r="D621" s="11" t="s">
        <v>2530</v>
      </c>
    </row>
    <row r="622" spans="1:4" x14ac:dyDescent="0.25">
      <c r="A622" s="19" t="s">
        <v>1976</v>
      </c>
      <c r="B622" s="11" t="s">
        <v>1977</v>
      </c>
      <c r="C622" s="15">
        <v>11800</v>
      </c>
      <c r="D622" s="11" t="s">
        <v>2531</v>
      </c>
    </row>
    <row r="623" spans="1:4" x14ac:dyDescent="0.25">
      <c r="A623" s="11" t="s">
        <v>1981</v>
      </c>
      <c r="B623" s="11" t="s">
        <v>1984</v>
      </c>
      <c r="C623" s="15">
        <v>11703</v>
      </c>
      <c r="D623" s="11" t="s">
        <v>2532</v>
      </c>
    </row>
    <row r="624" spans="1:4" x14ac:dyDescent="0.25">
      <c r="A624" s="11" t="s">
        <v>1981</v>
      </c>
      <c r="B624" s="11" t="s">
        <v>1984</v>
      </c>
      <c r="C624" s="15">
        <v>11678.51</v>
      </c>
      <c r="D624" s="11" t="s">
        <v>2533</v>
      </c>
    </row>
    <row r="625" spans="1:4" x14ac:dyDescent="0.25">
      <c r="A625" s="11" t="s">
        <v>1981</v>
      </c>
      <c r="B625" s="11" t="s">
        <v>1984</v>
      </c>
      <c r="C625" s="15">
        <v>11662</v>
      </c>
      <c r="D625" s="11" t="s">
        <v>2534</v>
      </c>
    </row>
    <row r="626" spans="1:4" x14ac:dyDescent="0.25">
      <c r="A626" s="11" t="s">
        <v>1981</v>
      </c>
      <c r="B626" s="11" t="s">
        <v>1982</v>
      </c>
      <c r="C626" s="15">
        <v>11634</v>
      </c>
      <c r="D626" s="11" t="s">
        <v>2535</v>
      </c>
    </row>
    <row r="627" spans="1:4" x14ac:dyDescent="0.25">
      <c r="A627" s="11" t="s">
        <v>1981</v>
      </c>
      <c r="B627" s="11" t="s">
        <v>2282</v>
      </c>
      <c r="C627" s="15">
        <v>11592.54</v>
      </c>
      <c r="D627" s="11" t="s">
        <v>2536</v>
      </c>
    </row>
    <row r="628" spans="1:4" x14ac:dyDescent="0.25">
      <c r="A628" s="11" t="s">
        <v>1981</v>
      </c>
      <c r="B628" s="11" t="s">
        <v>1984</v>
      </c>
      <c r="C628" s="15">
        <v>11500</v>
      </c>
      <c r="D628" s="11" t="s">
        <v>2537</v>
      </c>
    </row>
    <row r="629" spans="1:4" x14ac:dyDescent="0.25">
      <c r="A629" s="11" t="s">
        <v>1981</v>
      </c>
      <c r="B629" s="11" t="s">
        <v>1984</v>
      </c>
      <c r="C629" s="15">
        <v>11493.94</v>
      </c>
      <c r="D629" s="11" t="s">
        <v>2538</v>
      </c>
    </row>
    <row r="630" spans="1:4" x14ac:dyDescent="0.25">
      <c r="A630" s="11" t="s">
        <v>1981</v>
      </c>
      <c r="B630" s="11" t="s">
        <v>1984</v>
      </c>
      <c r="C630" s="15">
        <v>11413.5</v>
      </c>
      <c r="D630" s="11" t="s">
        <v>2539</v>
      </c>
    </row>
    <row r="631" spans="1:4" x14ac:dyDescent="0.25">
      <c r="A631" s="11" t="s">
        <v>1981</v>
      </c>
      <c r="B631" s="11" t="s">
        <v>1984</v>
      </c>
      <c r="C631" s="15">
        <v>11340</v>
      </c>
      <c r="D631" s="11" t="s">
        <v>2540</v>
      </c>
    </row>
    <row r="632" spans="1:4" x14ac:dyDescent="0.25">
      <c r="A632" s="11" t="s">
        <v>1981</v>
      </c>
      <c r="B632" s="11" t="s">
        <v>1984</v>
      </c>
      <c r="C632" s="15">
        <v>11340</v>
      </c>
      <c r="D632" s="11" t="s">
        <v>2541</v>
      </c>
    </row>
    <row r="633" spans="1:4" x14ac:dyDescent="0.25">
      <c r="A633" s="11" t="s">
        <v>1981</v>
      </c>
      <c r="B633" s="11" t="s">
        <v>1982</v>
      </c>
      <c r="C633" s="15">
        <v>11264.4</v>
      </c>
      <c r="D633" s="11" t="s">
        <v>2542</v>
      </c>
    </row>
    <row r="634" spans="1:4" x14ac:dyDescent="0.25">
      <c r="A634" s="19" t="s">
        <v>1976</v>
      </c>
      <c r="B634" s="11" t="s">
        <v>1977</v>
      </c>
      <c r="C634" s="15">
        <v>11250</v>
      </c>
      <c r="D634" s="11" t="s">
        <v>2543</v>
      </c>
    </row>
    <row r="635" spans="1:4" x14ac:dyDescent="0.25">
      <c r="A635" s="11" t="s">
        <v>1981</v>
      </c>
      <c r="B635" s="11" t="s">
        <v>1984</v>
      </c>
      <c r="C635" s="15">
        <v>11100</v>
      </c>
      <c r="D635" s="11" t="s">
        <v>2544</v>
      </c>
    </row>
    <row r="636" spans="1:4" x14ac:dyDescent="0.25">
      <c r="A636" s="11" t="s">
        <v>1981</v>
      </c>
      <c r="B636" s="11" t="s">
        <v>1984</v>
      </c>
      <c r="C636" s="15">
        <v>11052.31</v>
      </c>
      <c r="D636" s="11" t="s">
        <v>2545</v>
      </c>
    </row>
    <row r="637" spans="1:4" x14ac:dyDescent="0.25">
      <c r="A637" s="11" t="s">
        <v>1981</v>
      </c>
      <c r="B637" s="11" t="s">
        <v>1984</v>
      </c>
      <c r="C637" s="15">
        <v>11000</v>
      </c>
      <c r="D637" s="11" t="s">
        <v>2546</v>
      </c>
    </row>
    <row r="638" spans="1:4" x14ac:dyDescent="0.25">
      <c r="A638" s="11" t="s">
        <v>1981</v>
      </c>
      <c r="B638" s="11" t="s">
        <v>1984</v>
      </c>
      <c r="C638" s="15">
        <v>11000</v>
      </c>
      <c r="D638" s="11" t="s">
        <v>2547</v>
      </c>
    </row>
    <row r="639" spans="1:4" x14ac:dyDescent="0.25">
      <c r="A639" s="11" t="s">
        <v>1981</v>
      </c>
      <c r="B639" s="11" t="s">
        <v>1984</v>
      </c>
      <c r="C639" s="15">
        <v>11000</v>
      </c>
      <c r="D639" s="11" t="s">
        <v>2548</v>
      </c>
    </row>
    <row r="640" spans="1:4" x14ac:dyDescent="0.25">
      <c r="A640" s="11" t="s">
        <v>1981</v>
      </c>
      <c r="B640" s="11" t="s">
        <v>1984</v>
      </c>
      <c r="C640" s="15">
        <v>11000</v>
      </c>
      <c r="D640" s="11" t="s">
        <v>2549</v>
      </c>
    </row>
    <row r="641" spans="1:4" x14ac:dyDescent="0.25">
      <c r="A641" s="11" t="s">
        <v>1981</v>
      </c>
      <c r="B641" s="11" t="s">
        <v>1984</v>
      </c>
      <c r="C641" s="15">
        <v>11000</v>
      </c>
      <c r="D641" s="11" t="s">
        <v>2550</v>
      </c>
    </row>
    <row r="642" spans="1:4" x14ac:dyDescent="0.25">
      <c r="A642" s="11" t="s">
        <v>1981</v>
      </c>
      <c r="B642" s="11" t="s">
        <v>1984</v>
      </c>
      <c r="C642" s="15">
        <v>11000</v>
      </c>
      <c r="D642" s="11" t="s">
        <v>2551</v>
      </c>
    </row>
    <row r="643" spans="1:4" x14ac:dyDescent="0.25">
      <c r="A643" s="11" t="s">
        <v>1981</v>
      </c>
      <c r="B643" s="11" t="s">
        <v>1984</v>
      </c>
      <c r="C643" s="15">
        <v>11000</v>
      </c>
      <c r="D643" s="11" t="s">
        <v>2552</v>
      </c>
    </row>
    <row r="644" spans="1:4" x14ac:dyDescent="0.25">
      <c r="A644" s="11" t="s">
        <v>1981</v>
      </c>
      <c r="B644" s="11" t="s">
        <v>1984</v>
      </c>
      <c r="C644" s="15">
        <v>11000</v>
      </c>
      <c r="D644" s="11" t="s">
        <v>2553</v>
      </c>
    </row>
    <row r="645" spans="1:4" x14ac:dyDescent="0.25">
      <c r="A645" s="11" t="s">
        <v>1981</v>
      </c>
      <c r="B645" s="11" t="s">
        <v>1984</v>
      </c>
      <c r="C645" s="15">
        <v>10990.56</v>
      </c>
      <c r="D645" s="11" t="s">
        <v>2554</v>
      </c>
    </row>
    <row r="646" spans="1:4" x14ac:dyDescent="0.25">
      <c r="A646" s="11" t="s">
        <v>1981</v>
      </c>
      <c r="B646" s="11" t="s">
        <v>1984</v>
      </c>
      <c r="C646" s="15">
        <v>10950</v>
      </c>
      <c r="D646" s="11" t="s">
        <v>2555</v>
      </c>
    </row>
    <row r="647" spans="1:4" x14ac:dyDescent="0.25">
      <c r="A647" s="19" t="s">
        <v>1976</v>
      </c>
      <c r="B647" s="11" t="s">
        <v>1977</v>
      </c>
      <c r="C647" s="15">
        <v>10941</v>
      </c>
      <c r="D647" s="11" t="s">
        <v>2279</v>
      </c>
    </row>
    <row r="648" spans="1:4" x14ac:dyDescent="0.25">
      <c r="A648" s="11" t="s">
        <v>1981</v>
      </c>
      <c r="B648" s="11" t="s">
        <v>1984</v>
      </c>
      <c r="C648" s="15">
        <v>10810</v>
      </c>
      <c r="D648" s="11" t="s">
        <v>2556</v>
      </c>
    </row>
    <row r="649" spans="1:4" x14ac:dyDescent="0.25">
      <c r="A649" s="19" t="s">
        <v>1976</v>
      </c>
      <c r="B649" s="11" t="s">
        <v>1977</v>
      </c>
      <c r="C649" s="15">
        <v>10561.93</v>
      </c>
      <c r="D649" s="11" t="s">
        <v>1978</v>
      </c>
    </row>
    <row r="650" spans="1:4" x14ac:dyDescent="0.25">
      <c r="A650" s="11" t="s">
        <v>1981</v>
      </c>
      <c r="B650" s="11" t="s">
        <v>1984</v>
      </c>
      <c r="C650" s="15">
        <v>10500</v>
      </c>
      <c r="D650" s="11" t="s">
        <v>2557</v>
      </c>
    </row>
    <row r="651" spans="1:4" x14ac:dyDescent="0.25">
      <c r="A651" s="11" t="s">
        <v>1981</v>
      </c>
      <c r="B651" s="11" t="s">
        <v>1984</v>
      </c>
      <c r="C651" s="15">
        <v>10481.4</v>
      </c>
      <c r="D651" s="11" t="s">
        <v>2558</v>
      </c>
    </row>
    <row r="652" spans="1:4" x14ac:dyDescent="0.25">
      <c r="A652" s="11" t="s">
        <v>1981</v>
      </c>
      <c r="B652" s="11" t="s">
        <v>1984</v>
      </c>
      <c r="C652" s="15">
        <v>10452.93</v>
      </c>
      <c r="D652" s="11" t="s">
        <v>2559</v>
      </c>
    </row>
    <row r="653" spans="1:4" x14ac:dyDescent="0.25">
      <c r="A653" s="11" t="s">
        <v>1981</v>
      </c>
      <c r="B653" s="11" t="s">
        <v>1984</v>
      </c>
      <c r="C653" s="15">
        <v>10400</v>
      </c>
      <c r="D653" s="11" t="s">
        <v>2560</v>
      </c>
    </row>
    <row r="654" spans="1:4" x14ac:dyDescent="0.25">
      <c r="A654" s="11" t="s">
        <v>1981</v>
      </c>
      <c r="B654" s="11" t="s">
        <v>1984</v>
      </c>
      <c r="C654" s="15">
        <v>10296.74</v>
      </c>
      <c r="D654" s="11" t="s">
        <v>2245</v>
      </c>
    </row>
    <row r="655" spans="1:4" x14ac:dyDescent="0.25">
      <c r="A655" s="11" t="s">
        <v>1981</v>
      </c>
      <c r="B655" s="11" t="s">
        <v>1984</v>
      </c>
      <c r="C655" s="15">
        <v>10283</v>
      </c>
      <c r="D655" s="11" t="s">
        <v>2561</v>
      </c>
    </row>
    <row r="656" spans="1:4" x14ac:dyDescent="0.25">
      <c r="A656" s="11" t="s">
        <v>1981</v>
      </c>
      <c r="B656" s="11" t="s">
        <v>1984</v>
      </c>
      <c r="C656" s="15">
        <v>10272</v>
      </c>
      <c r="D656" s="11" t="s">
        <v>2562</v>
      </c>
    </row>
    <row r="657" spans="1:4" x14ac:dyDescent="0.25">
      <c r="A657" s="11" t="s">
        <v>1981</v>
      </c>
      <c r="B657" s="11" t="s">
        <v>1984</v>
      </c>
      <c r="C657" s="15">
        <v>10220</v>
      </c>
      <c r="D657" s="11" t="s">
        <v>2563</v>
      </c>
    </row>
    <row r="658" spans="1:4" x14ac:dyDescent="0.25">
      <c r="A658" s="11" t="s">
        <v>1981</v>
      </c>
      <c r="B658" s="11" t="s">
        <v>1984</v>
      </c>
      <c r="C658" s="15">
        <v>10200</v>
      </c>
      <c r="D658" s="11" t="s">
        <v>2564</v>
      </c>
    </row>
    <row r="659" spans="1:4" x14ac:dyDescent="0.25">
      <c r="A659" s="11" t="s">
        <v>1981</v>
      </c>
      <c r="B659" s="11" t="s">
        <v>1984</v>
      </c>
      <c r="C659" s="15">
        <v>10200</v>
      </c>
      <c r="D659" s="11" t="s">
        <v>2565</v>
      </c>
    </row>
    <row r="660" spans="1:4" x14ac:dyDescent="0.25">
      <c r="A660" s="11" t="s">
        <v>1981</v>
      </c>
      <c r="B660" s="11" t="s">
        <v>1984</v>
      </c>
      <c r="C660" s="15">
        <v>10098</v>
      </c>
      <c r="D660" s="11" t="s">
        <v>2566</v>
      </c>
    </row>
    <row r="661" spans="1:4" x14ac:dyDescent="0.25">
      <c r="A661" s="11" t="s">
        <v>1981</v>
      </c>
      <c r="B661" s="11" t="s">
        <v>1984</v>
      </c>
      <c r="C661" s="15">
        <v>10041.52</v>
      </c>
      <c r="D661" s="11" t="s">
        <v>2567</v>
      </c>
    </row>
    <row r="662" spans="1:4" x14ac:dyDescent="0.25">
      <c r="A662" s="11" t="s">
        <v>1981</v>
      </c>
      <c r="B662" s="11" t="s">
        <v>1984</v>
      </c>
      <c r="C662" s="15">
        <v>10000</v>
      </c>
      <c r="D662" s="11" t="s">
        <v>2568</v>
      </c>
    </row>
    <row r="663" spans="1:4" x14ac:dyDescent="0.25">
      <c r="A663" s="11" t="s">
        <v>1981</v>
      </c>
      <c r="B663" s="11" t="s">
        <v>1984</v>
      </c>
      <c r="C663" s="15">
        <v>10000</v>
      </c>
      <c r="D663" s="11" t="s">
        <v>2569</v>
      </c>
    </row>
    <row r="664" spans="1:4" x14ac:dyDescent="0.25">
      <c r="A664" s="11" t="s">
        <v>1981</v>
      </c>
      <c r="B664" s="11" t="s">
        <v>1984</v>
      </c>
      <c r="C664" s="15">
        <v>10000</v>
      </c>
      <c r="D664" s="11" t="s">
        <v>2570</v>
      </c>
    </row>
    <row r="665" spans="1:4" x14ac:dyDescent="0.25">
      <c r="A665" s="11" t="s">
        <v>1981</v>
      </c>
      <c r="B665" s="11" t="s">
        <v>1984</v>
      </c>
      <c r="C665" s="15">
        <v>10000</v>
      </c>
      <c r="D665" s="11" t="s">
        <v>2571</v>
      </c>
    </row>
    <row r="666" spans="1:4" x14ac:dyDescent="0.25">
      <c r="A666" s="11" t="s">
        <v>1981</v>
      </c>
      <c r="B666" s="11" t="s">
        <v>1984</v>
      </c>
      <c r="C666" s="15">
        <v>10000</v>
      </c>
      <c r="D666" s="11" t="s">
        <v>2572</v>
      </c>
    </row>
    <row r="667" spans="1:4" x14ac:dyDescent="0.25">
      <c r="A667" s="11" t="s">
        <v>1981</v>
      </c>
      <c r="B667" s="11" t="s">
        <v>1984</v>
      </c>
      <c r="C667" s="15">
        <v>10000</v>
      </c>
      <c r="D667" s="11" t="s">
        <v>2573</v>
      </c>
    </row>
    <row r="668" spans="1:4" x14ac:dyDescent="0.25">
      <c r="A668" s="11" t="s">
        <v>1981</v>
      </c>
      <c r="B668" s="11" t="s">
        <v>1984</v>
      </c>
      <c r="C668" s="15">
        <v>10000</v>
      </c>
      <c r="D668" s="11" t="s">
        <v>2574</v>
      </c>
    </row>
    <row r="669" spans="1:4" x14ac:dyDescent="0.25">
      <c r="A669" s="11" t="s">
        <v>1981</v>
      </c>
      <c r="B669" s="11" t="s">
        <v>1984</v>
      </c>
      <c r="C669" s="15">
        <v>10000</v>
      </c>
      <c r="D669" s="11" t="s">
        <v>2575</v>
      </c>
    </row>
    <row r="670" spans="1:4" x14ac:dyDescent="0.25">
      <c r="A670" s="11" t="s">
        <v>1981</v>
      </c>
      <c r="B670" s="11" t="s">
        <v>1984</v>
      </c>
      <c r="C670" s="15">
        <v>10000</v>
      </c>
      <c r="D670" s="11" t="s">
        <v>2576</v>
      </c>
    </row>
    <row r="671" spans="1:4" x14ac:dyDescent="0.25">
      <c r="A671" s="11" t="s">
        <v>1981</v>
      </c>
      <c r="B671" s="11" t="s">
        <v>1984</v>
      </c>
      <c r="C671" s="15">
        <v>10000</v>
      </c>
      <c r="D671" s="11" t="s">
        <v>2577</v>
      </c>
    </row>
    <row r="672" spans="1:4" x14ac:dyDescent="0.25">
      <c r="A672" s="11" t="s">
        <v>1981</v>
      </c>
      <c r="B672" s="11" t="s">
        <v>1984</v>
      </c>
      <c r="C672" s="15">
        <v>10000</v>
      </c>
      <c r="D672" s="11" t="s">
        <v>2578</v>
      </c>
    </row>
    <row r="673" spans="1:4" x14ac:dyDescent="0.25">
      <c r="A673" s="11" t="s">
        <v>1981</v>
      </c>
      <c r="B673" s="11" t="s">
        <v>1984</v>
      </c>
      <c r="C673" s="15">
        <v>10000</v>
      </c>
      <c r="D673" s="11" t="s">
        <v>2579</v>
      </c>
    </row>
    <row r="674" spans="1:4" x14ac:dyDescent="0.25">
      <c r="A674" s="11" t="s">
        <v>1981</v>
      </c>
      <c r="B674" s="11" t="s">
        <v>1984</v>
      </c>
      <c r="C674" s="15">
        <v>10000</v>
      </c>
      <c r="D674" s="11" t="s">
        <v>2580</v>
      </c>
    </row>
    <row r="675" spans="1:4" x14ac:dyDescent="0.25">
      <c r="A675" s="11" t="s">
        <v>1981</v>
      </c>
      <c r="B675" s="11" t="s">
        <v>1984</v>
      </c>
      <c r="C675" s="15">
        <v>10000</v>
      </c>
      <c r="D675" s="11" t="s">
        <v>2581</v>
      </c>
    </row>
    <row r="676" spans="1:4" x14ac:dyDescent="0.25">
      <c r="A676" s="11" t="s">
        <v>1981</v>
      </c>
      <c r="B676" s="11" t="s">
        <v>1984</v>
      </c>
      <c r="C676" s="15">
        <v>10000</v>
      </c>
      <c r="D676" s="11" t="s">
        <v>2582</v>
      </c>
    </row>
    <row r="677" spans="1:4" x14ac:dyDescent="0.25">
      <c r="A677" s="11" t="s">
        <v>1981</v>
      </c>
      <c r="B677" s="11" t="s">
        <v>1984</v>
      </c>
      <c r="C677" s="15">
        <v>10000</v>
      </c>
      <c r="D677" s="11" t="s">
        <v>2583</v>
      </c>
    </row>
    <row r="678" spans="1:4" x14ac:dyDescent="0.25">
      <c r="A678" s="11" t="s">
        <v>1981</v>
      </c>
      <c r="B678" s="11" t="s">
        <v>1984</v>
      </c>
      <c r="C678" s="15">
        <v>10000</v>
      </c>
      <c r="D678" s="11" t="s">
        <v>2584</v>
      </c>
    </row>
    <row r="679" spans="1:4" x14ac:dyDescent="0.25">
      <c r="A679" s="11" t="s">
        <v>1981</v>
      </c>
      <c r="B679" s="11" t="s">
        <v>1984</v>
      </c>
      <c r="C679" s="15">
        <v>10000</v>
      </c>
      <c r="D679" s="11" t="s">
        <v>2585</v>
      </c>
    </row>
    <row r="680" spans="1:4" x14ac:dyDescent="0.25">
      <c r="A680" s="11" t="s">
        <v>1981</v>
      </c>
      <c r="B680" s="11" t="s">
        <v>1984</v>
      </c>
      <c r="C680" s="15">
        <v>10000</v>
      </c>
      <c r="D680" s="11" t="s">
        <v>2586</v>
      </c>
    </row>
    <row r="681" spans="1:4" x14ac:dyDescent="0.25">
      <c r="A681" s="11" t="s">
        <v>1981</v>
      </c>
      <c r="B681" s="11" t="s">
        <v>1984</v>
      </c>
      <c r="C681" s="15">
        <v>10000</v>
      </c>
      <c r="D681" s="11" t="s">
        <v>2587</v>
      </c>
    </row>
    <row r="682" spans="1:4" x14ac:dyDescent="0.25">
      <c r="A682" s="11" t="s">
        <v>1981</v>
      </c>
      <c r="B682" s="11" t="s">
        <v>1984</v>
      </c>
      <c r="C682" s="15">
        <v>10000</v>
      </c>
      <c r="D682" s="11" t="s">
        <v>2588</v>
      </c>
    </row>
    <row r="683" spans="1:4" x14ac:dyDescent="0.25">
      <c r="A683" s="11" t="s">
        <v>1981</v>
      </c>
      <c r="B683" s="11" t="s">
        <v>1984</v>
      </c>
      <c r="C683" s="15">
        <v>10000</v>
      </c>
      <c r="D683" s="11" t="s">
        <v>2589</v>
      </c>
    </row>
    <row r="684" spans="1:4" x14ac:dyDescent="0.25">
      <c r="A684" s="11" t="s">
        <v>1981</v>
      </c>
      <c r="B684" s="11" t="s">
        <v>1984</v>
      </c>
      <c r="C684" s="15">
        <v>10000</v>
      </c>
      <c r="D684" s="11" t="s">
        <v>2590</v>
      </c>
    </row>
    <row r="685" spans="1:4" x14ac:dyDescent="0.25">
      <c r="A685" s="11" t="s">
        <v>1981</v>
      </c>
      <c r="B685" s="11" t="s">
        <v>1984</v>
      </c>
      <c r="C685" s="15">
        <v>10000</v>
      </c>
      <c r="D685" s="11" t="s">
        <v>2591</v>
      </c>
    </row>
    <row r="686" spans="1:4" x14ac:dyDescent="0.25">
      <c r="A686" s="11" t="s">
        <v>1981</v>
      </c>
      <c r="B686" s="11" t="s">
        <v>1984</v>
      </c>
      <c r="C686" s="15">
        <v>10000</v>
      </c>
      <c r="D686" s="11" t="s">
        <v>2592</v>
      </c>
    </row>
    <row r="687" spans="1:4" x14ac:dyDescent="0.25">
      <c r="A687" s="11" t="s">
        <v>1981</v>
      </c>
      <c r="B687" s="11" t="s">
        <v>1984</v>
      </c>
      <c r="C687" s="15">
        <v>10000</v>
      </c>
      <c r="D687" s="11" t="s">
        <v>2593</v>
      </c>
    </row>
    <row r="688" spans="1:4" x14ac:dyDescent="0.25">
      <c r="A688" s="11" t="s">
        <v>1981</v>
      </c>
      <c r="B688" s="11" t="s">
        <v>1984</v>
      </c>
      <c r="C688" s="15">
        <v>10000</v>
      </c>
      <c r="D688" s="11" t="s">
        <v>2594</v>
      </c>
    </row>
    <row r="689" spans="1:4" x14ac:dyDescent="0.25">
      <c r="A689" s="11" t="s">
        <v>1981</v>
      </c>
      <c r="B689" s="11" t="s">
        <v>1984</v>
      </c>
      <c r="C689" s="15">
        <v>10000</v>
      </c>
      <c r="D689" s="11" t="s">
        <v>2595</v>
      </c>
    </row>
    <row r="690" spans="1:4" x14ac:dyDescent="0.25">
      <c r="A690" s="11" t="s">
        <v>1981</v>
      </c>
      <c r="B690" s="11" t="s">
        <v>1984</v>
      </c>
      <c r="C690" s="15">
        <v>10000</v>
      </c>
      <c r="D690" s="11" t="s">
        <v>2596</v>
      </c>
    </row>
    <row r="691" spans="1:4" x14ac:dyDescent="0.25">
      <c r="A691" s="11" t="s">
        <v>1981</v>
      </c>
      <c r="B691" s="11" t="s">
        <v>1984</v>
      </c>
      <c r="C691" s="15">
        <v>10000</v>
      </c>
      <c r="D691" s="11" t="s">
        <v>2597</v>
      </c>
    </row>
    <row r="692" spans="1:4" x14ac:dyDescent="0.25">
      <c r="A692" s="11" t="s">
        <v>1981</v>
      </c>
      <c r="B692" s="11" t="s">
        <v>1984</v>
      </c>
      <c r="C692" s="15">
        <v>10000</v>
      </c>
      <c r="D692" s="11" t="s">
        <v>2598</v>
      </c>
    </row>
    <row r="693" spans="1:4" x14ac:dyDescent="0.25">
      <c r="A693" s="11" t="s">
        <v>1981</v>
      </c>
      <c r="B693" s="11" t="s">
        <v>1984</v>
      </c>
      <c r="C693" s="15">
        <v>10000</v>
      </c>
      <c r="D693" s="11" t="s">
        <v>2599</v>
      </c>
    </row>
    <row r="694" spans="1:4" x14ac:dyDescent="0.25">
      <c r="A694" s="11" t="s">
        <v>1981</v>
      </c>
      <c r="B694" s="11" t="s">
        <v>1984</v>
      </c>
      <c r="C694" s="15">
        <v>10000</v>
      </c>
      <c r="D694" s="11" t="s">
        <v>2600</v>
      </c>
    </row>
    <row r="695" spans="1:4" x14ac:dyDescent="0.25">
      <c r="A695" s="11" t="s">
        <v>1981</v>
      </c>
      <c r="B695" s="11" t="s">
        <v>1984</v>
      </c>
      <c r="C695" s="15">
        <v>10000</v>
      </c>
      <c r="D695" s="11" t="s">
        <v>2601</v>
      </c>
    </row>
    <row r="696" spans="1:4" x14ac:dyDescent="0.25">
      <c r="A696" s="11" t="s">
        <v>1981</v>
      </c>
      <c r="B696" s="11" t="s">
        <v>1984</v>
      </c>
      <c r="C696" s="15">
        <v>10000</v>
      </c>
      <c r="D696" s="11" t="s">
        <v>2602</v>
      </c>
    </row>
    <row r="697" spans="1:4" x14ac:dyDescent="0.25">
      <c r="A697" s="11" t="s">
        <v>1981</v>
      </c>
      <c r="B697" s="11" t="s">
        <v>1984</v>
      </c>
      <c r="C697" s="15">
        <v>10000</v>
      </c>
      <c r="D697" s="11" t="s">
        <v>2603</v>
      </c>
    </row>
    <row r="698" spans="1:4" x14ac:dyDescent="0.25">
      <c r="A698" s="11" t="s">
        <v>1981</v>
      </c>
      <c r="B698" s="11" t="s">
        <v>1984</v>
      </c>
      <c r="C698" s="15">
        <v>10000</v>
      </c>
      <c r="D698" s="11" t="s">
        <v>2604</v>
      </c>
    </row>
    <row r="699" spans="1:4" x14ac:dyDescent="0.25">
      <c r="A699" s="11" t="s">
        <v>1981</v>
      </c>
      <c r="B699" s="11" t="s">
        <v>1984</v>
      </c>
      <c r="C699" s="15">
        <v>10000</v>
      </c>
      <c r="D699" s="11" t="s">
        <v>2605</v>
      </c>
    </row>
    <row r="700" spans="1:4" x14ac:dyDescent="0.25">
      <c r="A700" s="11" t="s">
        <v>1981</v>
      </c>
      <c r="B700" s="11" t="s">
        <v>1984</v>
      </c>
      <c r="C700" s="15">
        <v>10000</v>
      </c>
      <c r="D700" s="11" t="s">
        <v>2606</v>
      </c>
    </row>
    <row r="701" spans="1:4" x14ac:dyDescent="0.25">
      <c r="A701" s="11" t="s">
        <v>1981</v>
      </c>
      <c r="B701" s="11" t="s">
        <v>2282</v>
      </c>
      <c r="C701" s="15">
        <v>10000</v>
      </c>
      <c r="D701" s="11" t="s">
        <v>2607</v>
      </c>
    </row>
    <row r="702" spans="1:4" x14ac:dyDescent="0.25">
      <c r="A702" s="11" t="s">
        <v>1981</v>
      </c>
      <c r="B702" s="11" t="s">
        <v>2282</v>
      </c>
      <c r="C702" s="15">
        <v>10000</v>
      </c>
      <c r="D702" s="11" t="s">
        <v>2608</v>
      </c>
    </row>
    <row r="703" spans="1:4" x14ac:dyDescent="0.25">
      <c r="A703" s="19" t="s">
        <v>1976</v>
      </c>
      <c r="B703" s="11" t="s">
        <v>1977</v>
      </c>
      <c r="C703" s="15">
        <v>10000</v>
      </c>
      <c r="D703" s="11" t="s">
        <v>2609</v>
      </c>
    </row>
    <row r="704" spans="1:4" x14ac:dyDescent="0.25">
      <c r="A704" s="11" t="s">
        <v>1981</v>
      </c>
      <c r="B704" s="11" t="s">
        <v>1984</v>
      </c>
      <c r="C704" s="15">
        <v>9992</v>
      </c>
      <c r="D704" s="11" t="s">
        <v>2610</v>
      </c>
    </row>
    <row r="705" spans="1:4" x14ac:dyDescent="0.25">
      <c r="A705" s="11" t="s">
        <v>1981</v>
      </c>
      <c r="B705" s="11" t="s">
        <v>1984</v>
      </c>
      <c r="C705" s="15">
        <v>9900</v>
      </c>
      <c r="D705" s="11" t="s">
        <v>2611</v>
      </c>
    </row>
    <row r="706" spans="1:4" x14ac:dyDescent="0.25">
      <c r="A706" s="11" t="s">
        <v>1981</v>
      </c>
      <c r="B706" s="11" t="s">
        <v>1984</v>
      </c>
      <c r="C706" s="15">
        <v>9689.73</v>
      </c>
      <c r="D706" s="11" t="s">
        <v>2612</v>
      </c>
    </row>
    <row r="707" spans="1:4" x14ac:dyDescent="0.25">
      <c r="A707" s="11" t="s">
        <v>1981</v>
      </c>
      <c r="B707" s="11" t="s">
        <v>1984</v>
      </c>
      <c r="C707" s="15">
        <v>9684</v>
      </c>
      <c r="D707" s="11" t="s">
        <v>2207</v>
      </c>
    </row>
    <row r="708" spans="1:4" x14ac:dyDescent="0.25">
      <c r="A708" s="11" t="s">
        <v>1981</v>
      </c>
      <c r="B708" s="11" t="s">
        <v>1984</v>
      </c>
      <c r="C708" s="15">
        <v>9618.1200000000008</v>
      </c>
      <c r="D708" s="11" t="s">
        <v>2613</v>
      </c>
    </row>
    <row r="709" spans="1:4" x14ac:dyDescent="0.25">
      <c r="A709" s="11" t="s">
        <v>1981</v>
      </c>
      <c r="B709" s="11" t="s">
        <v>1984</v>
      </c>
      <c r="C709" s="15">
        <v>9500</v>
      </c>
      <c r="D709" s="11" t="s">
        <v>2614</v>
      </c>
    </row>
    <row r="710" spans="1:4" x14ac:dyDescent="0.25">
      <c r="A710" s="11" t="s">
        <v>1981</v>
      </c>
      <c r="B710" s="11" t="s">
        <v>1984</v>
      </c>
      <c r="C710" s="15">
        <v>9500</v>
      </c>
      <c r="D710" s="11" t="s">
        <v>2615</v>
      </c>
    </row>
    <row r="711" spans="1:4" x14ac:dyDescent="0.25">
      <c r="A711" s="11" t="s">
        <v>1981</v>
      </c>
      <c r="B711" s="11" t="s">
        <v>1984</v>
      </c>
      <c r="C711" s="15">
        <v>9500</v>
      </c>
      <c r="D711" s="11" t="s">
        <v>2616</v>
      </c>
    </row>
    <row r="712" spans="1:4" x14ac:dyDescent="0.25">
      <c r="A712" s="11" t="s">
        <v>1981</v>
      </c>
      <c r="B712" s="11" t="s">
        <v>1982</v>
      </c>
      <c r="C712" s="15">
        <v>9091.2000000000007</v>
      </c>
      <c r="D712" s="11" t="s">
        <v>2617</v>
      </c>
    </row>
    <row r="713" spans="1:4" x14ac:dyDescent="0.25">
      <c r="A713" s="11" t="s">
        <v>1981</v>
      </c>
      <c r="B713" s="11" t="s">
        <v>1984</v>
      </c>
      <c r="C713" s="15">
        <v>9023.43</v>
      </c>
      <c r="D713" s="11" t="s">
        <v>2073</v>
      </c>
    </row>
    <row r="714" spans="1:4" x14ac:dyDescent="0.25">
      <c r="A714" s="11" t="s">
        <v>1981</v>
      </c>
      <c r="B714" s="11" t="s">
        <v>1984</v>
      </c>
      <c r="C714" s="15">
        <v>9000</v>
      </c>
      <c r="D714" s="11" t="s">
        <v>2618</v>
      </c>
    </row>
    <row r="715" spans="1:4" x14ac:dyDescent="0.25">
      <c r="A715" s="11" t="s">
        <v>1981</v>
      </c>
      <c r="B715" s="11" t="s">
        <v>1984</v>
      </c>
      <c r="C715" s="15">
        <v>9000</v>
      </c>
      <c r="D715" s="11" t="s">
        <v>2619</v>
      </c>
    </row>
    <row r="716" spans="1:4" x14ac:dyDescent="0.25">
      <c r="A716" s="11" t="s">
        <v>1981</v>
      </c>
      <c r="B716" s="11" t="s">
        <v>1984</v>
      </c>
      <c r="C716" s="15">
        <v>9000</v>
      </c>
      <c r="D716" s="11" t="s">
        <v>2620</v>
      </c>
    </row>
    <row r="717" spans="1:4" x14ac:dyDescent="0.25">
      <c r="A717" s="11" t="s">
        <v>1981</v>
      </c>
      <c r="B717" s="11" t="s">
        <v>1984</v>
      </c>
      <c r="C717" s="15">
        <v>9000</v>
      </c>
      <c r="D717" s="11" t="s">
        <v>2621</v>
      </c>
    </row>
    <row r="718" spans="1:4" x14ac:dyDescent="0.25">
      <c r="A718" s="11" t="s">
        <v>1981</v>
      </c>
      <c r="B718" s="11" t="s">
        <v>1984</v>
      </c>
      <c r="C718" s="15">
        <v>9000</v>
      </c>
      <c r="D718" s="11" t="s">
        <v>2622</v>
      </c>
    </row>
    <row r="719" spans="1:4" x14ac:dyDescent="0.25">
      <c r="A719" s="11" t="s">
        <v>1981</v>
      </c>
      <c r="B719" s="11" t="s">
        <v>1984</v>
      </c>
      <c r="C719" s="15">
        <v>9000</v>
      </c>
      <c r="D719" s="11" t="s">
        <v>2623</v>
      </c>
    </row>
    <row r="720" spans="1:4" x14ac:dyDescent="0.25">
      <c r="A720" s="11" t="s">
        <v>1981</v>
      </c>
      <c r="B720" s="11" t="s">
        <v>1984</v>
      </c>
      <c r="C720" s="15">
        <v>9000</v>
      </c>
      <c r="D720" s="11" t="s">
        <v>2624</v>
      </c>
    </row>
    <row r="721" spans="1:4" x14ac:dyDescent="0.25">
      <c r="A721" s="11" t="s">
        <v>1981</v>
      </c>
      <c r="B721" s="11" t="s">
        <v>1984</v>
      </c>
      <c r="C721" s="15">
        <v>9000</v>
      </c>
      <c r="D721" s="11" t="s">
        <v>2625</v>
      </c>
    </row>
    <row r="722" spans="1:4" x14ac:dyDescent="0.25">
      <c r="A722" s="11" t="s">
        <v>1981</v>
      </c>
      <c r="B722" s="11" t="s">
        <v>1984</v>
      </c>
      <c r="C722" s="15">
        <v>9000</v>
      </c>
      <c r="D722" s="11" t="s">
        <v>2626</v>
      </c>
    </row>
    <row r="723" spans="1:4" x14ac:dyDescent="0.25">
      <c r="A723" s="11" t="s">
        <v>1981</v>
      </c>
      <c r="B723" s="11" t="s">
        <v>1984</v>
      </c>
      <c r="C723" s="15">
        <v>9000</v>
      </c>
      <c r="D723" s="11" t="s">
        <v>2627</v>
      </c>
    </row>
    <row r="724" spans="1:4" x14ac:dyDescent="0.25">
      <c r="A724" s="11" t="s">
        <v>1981</v>
      </c>
      <c r="B724" s="11" t="s">
        <v>1984</v>
      </c>
      <c r="C724" s="15">
        <v>9000</v>
      </c>
      <c r="D724" s="11" t="s">
        <v>2628</v>
      </c>
    </row>
    <row r="725" spans="1:4" x14ac:dyDescent="0.25">
      <c r="A725" s="11" t="s">
        <v>1981</v>
      </c>
      <c r="B725" s="11" t="s">
        <v>1984</v>
      </c>
      <c r="C725" s="15">
        <v>8951.5400000000009</v>
      </c>
      <c r="D725" s="11" t="s">
        <v>2629</v>
      </c>
    </row>
    <row r="726" spans="1:4" x14ac:dyDescent="0.25">
      <c r="A726" s="11" t="s">
        <v>1981</v>
      </c>
      <c r="B726" s="11" t="s">
        <v>1984</v>
      </c>
      <c r="C726" s="15">
        <v>8864.42</v>
      </c>
      <c r="D726" s="11" t="s">
        <v>2100</v>
      </c>
    </row>
    <row r="727" spans="1:4" x14ac:dyDescent="0.25">
      <c r="A727" s="11" t="s">
        <v>1981</v>
      </c>
      <c r="B727" s="11" t="s">
        <v>1984</v>
      </c>
      <c r="C727" s="15">
        <v>8864.42</v>
      </c>
      <c r="D727" s="11" t="s">
        <v>2054</v>
      </c>
    </row>
    <row r="728" spans="1:4" x14ac:dyDescent="0.25">
      <c r="A728" s="11" t="s">
        <v>1981</v>
      </c>
      <c r="B728" s="11" t="s">
        <v>1984</v>
      </c>
      <c r="C728" s="15">
        <v>8855.39</v>
      </c>
      <c r="D728" s="11" t="s">
        <v>2630</v>
      </c>
    </row>
    <row r="729" spans="1:4" x14ac:dyDescent="0.25">
      <c r="A729" s="11" t="s">
        <v>1981</v>
      </c>
      <c r="B729" s="11" t="s">
        <v>1984</v>
      </c>
      <c r="C729" s="15">
        <v>8810.09</v>
      </c>
      <c r="D729" s="11" t="s">
        <v>2631</v>
      </c>
    </row>
    <row r="730" spans="1:4" x14ac:dyDescent="0.25">
      <c r="A730" s="11" t="s">
        <v>1981</v>
      </c>
      <c r="B730" s="11" t="s">
        <v>1982</v>
      </c>
      <c r="C730" s="15">
        <v>8737.85</v>
      </c>
      <c r="D730" s="11" t="s">
        <v>2632</v>
      </c>
    </row>
    <row r="731" spans="1:4" x14ac:dyDescent="0.25">
      <c r="A731" s="11" t="s">
        <v>1981</v>
      </c>
      <c r="B731" s="11" t="s">
        <v>138</v>
      </c>
      <c r="C731" s="15">
        <v>8575.06</v>
      </c>
      <c r="D731" s="11" t="s">
        <v>2633</v>
      </c>
    </row>
    <row r="732" spans="1:4" x14ac:dyDescent="0.25">
      <c r="A732" s="11" t="s">
        <v>1981</v>
      </c>
      <c r="B732" s="11" t="s">
        <v>2282</v>
      </c>
      <c r="C732" s="15">
        <v>8562</v>
      </c>
      <c r="D732" s="11" t="s">
        <v>2634</v>
      </c>
    </row>
    <row r="733" spans="1:4" x14ac:dyDescent="0.25">
      <c r="A733" s="11" t="s">
        <v>1981</v>
      </c>
      <c r="B733" s="11" t="s">
        <v>138</v>
      </c>
      <c r="C733" s="15">
        <v>8546.7199999999993</v>
      </c>
      <c r="D733" s="11" t="s">
        <v>2633</v>
      </c>
    </row>
    <row r="734" spans="1:4" x14ac:dyDescent="0.25">
      <c r="A734" s="11" t="s">
        <v>1981</v>
      </c>
      <c r="B734" s="11" t="s">
        <v>1984</v>
      </c>
      <c r="C734" s="15">
        <v>8500</v>
      </c>
      <c r="D734" s="11" t="s">
        <v>2635</v>
      </c>
    </row>
    <row r="735" spans="1:4" x14ac:dyDescent="0.25">
      <c r="A735" s="11" t="s">
        <v>1981</v>
      </c>
      <c r="B735" s="11" t="s">
        <v>1984</v>
      </c>
      <c r="C735" s="15">
        <v>8450.65</v>
      </c>
      <c r="D735" s="11" t="s">
        <v>2360</v>
      </c>
    </row>
    <row r="736" spans="1:4" x14ac:dyDescent="0.25">
      <c r="A736" s="11" t="s">
        <v>1981</v>
      </c>
      <c r="B736" s="11" t="s">
        <v>1984</v>
      </c>
      <c r="C736" s="15">
        <v>8425.58</v>
      </c>
      <c r="D736" s="11" t="s">
        <v>2636</v>
      </c>
    </row>
    <row r="737" spans="1:4" x14ac:dyDescent="0.25">
      <c r="A737" s="11" t="s">
        <v>1981</v>
      </c>
      <c r="B737" s="11" t="s">
        <v>1984</v>
      </c>
      <c r="C737" s="15">
        <v>8400</v>
      </c>
      <c r="D737" s="11" t="s">
        <v>2008</v>
      </c>
    </row>
    <row r="738" spans="1:4" x14ac:dyDescent="0.25">
      <c r="A738" s="11" t="s">
        <v>1981</v>
      </c>
      <c r="B738" s="11" t="s">
        <v>1984</v>
      </c>
      <c r="C738" s="15">
        <v>8331.9500000000007</v>
      </c>
      <c r="D738" s="11" t="s">
        <v>2567</v>
      </c>
    </row>
    <row r="739" spans="1:4" x14ac:dyDescent="0.25">
      <c r="A739" s="11" t="s">
        <v>1981</v>
      </c>
      <c r="B739" s="11" t="s">
        <v>1984</v>
      </c>
      <c r="C739" s="15">
        <v>8278.68</v>
      </c>
      <c r="D739" s="11" t="s">
        <v>2033</v>
      </c>
    </row>
    <row r="740" spans="1:4" x14ac:dyDescent="0.25">
      <c r="A740" s="11" t="s">
        <v>1981</v>
      </c>
      <c r="B740" s="11" t="s">
        <v>1984</v>
      </c>
      <c r="C740" s="15">
        <v>8094.8</v>
      </c>
      <c r="D740" s="11" t="s">
        <v>2637</v>
      </c>
    </row>
    <row r="741" spans="1:4" x14ac:dyDescent="0.25">
      <c r="A741" s="11" t="s">
        <v>1981</v>
      </c>
      <c r="B741" s="11" t="s">
        <v>1984</v>
      </c>
      <c r="C741" s="15">
        <v>8000</v>
      </c>
      <c r="D741" s="11" t="s">
        <v>2638</v>
      </c>
    </row>
    <row r="742" spans="1:4" x14ac:dyDescent="0.25">
      <c r="A742" s="11" t="s">
        <v>1981</v>
      </c>
      <c r="B742" s="11" t="s">
        <v>1984</v>
      </c>
      <c r="C742" s="15">
        <v>8000</v>
      </c>
      <c r="D742" s="11" t="s">
        <v>2639</v>
      </c>
    </row>
    <row r="743" spans="1:4" x14ac:dyDescent="0.25">
      <c r="A743" s="11" t="s">
        <v>1981</v>
      </c>
      <c r="B743" s="11" t="s">
        <v>1984</v>
      </c>
      <c r="C743" s="15">
        <v>8000</v>
      </c>
      <c r="D743" s="11" t="s">
        <v>2640</v>
      </c>
    </row>
    <row r="744" spans="1:4" x14ac:dyDescent="0.25">
      <c r="A744" s="11" t="s">
        <v>1981</v>
      </c>
      <c r="B744" s="11" t="s">
        <v>1984</v>
      </c>
      <c r="C744" s="15">
        <v>8000</v>
      </c>
      <c r="D744" s="11" t="s">
        <v>2641</v>
      </c>
    </row>
    <row r="745" spans="1:4" x14ac:dyDescent="0.25">
      <c r="A745" s="11" t="s">
        <v>1981</v>
      </c>
      <c r="B745" s="11" t="s">
        <v>1984</v>
      </c>
      <c r="C745" s="15">
        <v>8000</v>
      </c>
      <c r="D745" s="11" t="s">
        <v>2642</v>
      </c>
    </row>
    <row r="746" spans="1:4" x14ac:dyDescent="0.25">
      <c r="A746" s="11" t="s">
        <v>1981</v>
      </c>
      <c r="B746" s="11" t="s">
        <v>1984</v>
      </c>
      <c r="C746" s="15">
        <v>8000</v>
      </c>
      <c r="D746" s="11" t="s">
        <v>2643</v>
      </c>
    </row>
    <row r="747" spans="1:4" x14ac:dyDescent="0.25">
      <c r="A747" s="11" t="s">
        <v>1981</v>
      </c>
      <c r="B747" s="11" t="s">
        <v>1984</v>
      </c>
      <c r="C747" s="15">
        <v>8000</v>
      </c>
      <c r="D747" s="11" t="s">
        <v>2644</v>
      </c>
    </row>
    <row r="748" spans="1:4" x14ac:dyDescent="0.25">
      <c r="A748" s="11" t="s">
        <v>1981</v>
      </c>
      <c r="B748" s="11" t="s">
        <v>1984</v>
      </c>
      <c r="C748" s="15">
        <v>8000</v>
      </c>
      <c r="D748" s="11" t="s">
        <v>2645</v>
      </c>
    </row>
    <row r="749" spans="1:4" x14ac:dyDescent="0.25">
      <c r="A749" s="11" t="s">
        <v>1981</v>
      </c>
      <c r="B749" s="11" t="s">
        <v>1984</v>
      </c>
      <c r="C749" s="15">
        <v>8000</v>
      </c>
      <c r="D749" s="11" t="s">
        <v>2646</v>
      </c>
    </row>
    <row r="750" spans="1:4" x14ac:dyDescent="0.25">
      <c r="A750" s="11" t="s">
        <v>1981</v>
      </c>
      <c r="B750" s="11" t="s">
        <v>1984</v>
      </c>
      <c r="C750" s="15">
        <v>8000</v>
      </c>
      <c r="D750" s="11" t="s">
        <v>2647</v>
      </c>
    </row>
    <row r="751" spans="1:4" x14ac:dyDescent="0.25">
      <c r="A751" s="11" t="s">
        <v>1981</v>
      </c>
      <c r="B751" s="11" t="s">
        <v>1984</v>
      </c>
      <c r="C751" s="15">
        <v>8000</v>
      </c>
      <c r="D751" s="11" t="s">
        <v>2648</v>
      </c>
    </row>
    <row r="752" spans="1:4" x14ac:dyDescent="0.25">
      <c r="A752" s="11" t="s">
        <v>1981</v>
      </c>
      <c r="B752" s="11" t="s">
        <v>1984</v>
      </c>
      <c r="C752" s="15">
        <v>8000</v>
      </c>
      <c r="D752" s="11" t="s">
        <v>855</v>
      </c>
    </row>
    <row r="753" spans="1:4" x14ac:dyDescent="0.25">
      <c r="A753" s="11" t="s">
        <v>1981</v>
      </c>
      <c r="B753" s="11" t="s">
        <v>1984</v>
      </c>
      <c r="C753" s="15">
        <v>8000</v>
      </c>
      <c r="D753" s="11" t="s">
        <v>2352</v>
      </c>
    </row>
    <row r="754" spans="1:4" x14ac:dyDescent="0.25">
      <c r="A754" s="11" t="s">
        <v>1981</v>
      </c>
      <c r="B754" s="11" t="s">
        <v>1984</v>
      </c>
      <c r="C754" s="15">
        <v>8000</v>
      </c>
      <c r="D754" s="11" t="s">
        <v>2649</v>
      </c>
    </row>
    <row r="755" spans="1:4" x14ac:dyDescent="0.25">
      <c r="A755" s="11" t="s">
        <v>1981</v>
      </c>
      <c r="B755" s="11" t="s">
        <v>1984</v>
      </c>
      <c r="C755" s="15">
        <v>8000</v>
      </c>
      <c r="D755" s="11" t="s">
        <v>2650</v>
      </c>
    </row>
    <row r="756" spans="1:4" x14ac:dyDescent="0.25">
      <c r="A756" s="11" t="s">
        <v>1981</v>
      </c>
      <c r="B756" s="11" t="s">
        <v>1984</v>
      </c>
      <c r="C756" s="15">
        <v>8000</v>
      </c>
      <c r="D756" s="11" t="s">
        <v>2651</v>
      </c>
    </row>
    <row r="757" spans="1:4" x14ac:dyDescent="0.25">
      <c r="A757" s="11" t="s">
        <v>1981</v>
      </c>
      <c r="B757" s="11" t="s">
        <v>1984</v>
      </c>
      <c r="C757" s="15">
        <v>8000</v>
      </c>
      <c r="D757" s="11" t="s">
        <v>2652</v>
      </c>
    </row>
    <row r="758" spans="1:4" x14ac:dyDescent="0.25">
      <c r="A758" s="11" t="s">
        <v>1981</v>
      </c>
      <c r="B758" s="11" t="s">
        <v>1984</v>
      </c>
      <c r="C758" s="15">
        <v>8000</v>
      </c>
      <c r="D758" s="11" t="s">
        <v>2653</v>
      </c>
    </row>
    <row r="759" spans="1:4" x14ac:dyDescent="0.25">
      <c r="A759" s="11" t="s">
        <v>1981</v>
      </c>
      <c r="B759" s="11" t="s">
        <v>1984</v>
      </c>
      <c r="C759" s="15">
        <v>8000</v>
      </c>
      <c r="D759" s="11" t="s">
        <v>2654</v>
      </c>
    </row>
    <row r="760" spans="1:4" x14ac:dyDescent="0.25">
      <c r="A760" s="11" t="s">
        <v>1981</v>
      </c>
      <c r="B760" s="11" t="s">
        <v>1984</v>
      </c>
      <c r="C760" s="15">
        <v>8000</v>
      </c>
      <c r="D760" s="11" t="s">
        <v>2655</v>
      </c>
    </row>
    <row r="761" spans="1:4" x14ac:dyDescent="0.25">
      <c r="A761" s="11" t="s">
        <v>1981</v>
      </c>
      <c r="B761" s="11" t="s">
        <v>1984</v>
      </c>
      <c r="C761" s="15">
        <v>8000</v>
      </c>
      <c r="D761" s="11" t="s">
        <v>2656</v>
      </c>
    </row>
    <row r="762" spans="1:4" x14ac:dyDescent="0.25">
      <c r="A762" s="11" t="s">
        <v>1981</v>
      </c>
      <c r="B762" s="11" t="s">
        <v>1984</v>
      </c>
      <c r="C762" s="15">
        <v>8000</v>
      </c>
      <c r="D762" s="11" t="s">
        <v>2657</v>
      </c>
    </row>
    <row r="763" spans="1:4" x14ac:dyDescent="0.25">
      <c r="A763" s="11" t="s">
        <v>1981</v>
      </c>
      <c r="B763" s="11" t="s">
        <v>1984</v>
      </c>
      <c r="C763" s="15">
        <v>8000</v>
      </c>
      <c r="D763" s="11" t="s">
        <v>2658</v>
      </c>
    </row>
    <row r="764" spans="1:4" x14ac:dyDescent="0.25">
      <c r="A764" s="11" t="s">
        <v>1981</v>
      </c>
      <c r="B764" s="11" t="s">
        <v>1984</v>
      </c>
      <c r="C764" s="15">
        <v>8000</v>
      </c>
      <c r="D764" s="11" t="s">
        <v>2538</v>
      </c>
    </row>
    <row r="765" spans="1:4" x14ac:dyDescent="0.25">
      <c r="A765" s="11" t="s">
        <v>1981</v>
      </c>
      <c r="B765" s="11" t="s">
        <v>2282</v>
      </c>
      <c r="C765" s="15">
        <v>8000</v>
      </c>
      <c r="D765" s="11" t="s">
        <v>2659</v>
      </c>
    </row>
    <row r="766" spans="1:4" x14ac:dyDescent="0.25">
      <c r="A766" s="11" t="s">
        <v>1981</v>
      </c>
      <c r="B766" s="11" t="s">
        <v>2282</v>
      </c>
      <c r="C766" s="15">
        <v>8000</v>
      </c>
      <c r="D766" s="11" t="s">
        <v>2660</v>
      </c>
    </row>
    <row r="767" spans="1:4" x14ac:dyDescent="0.25">
      <c r="A767" s="11" t="s">
        <v>1981</v>
      </c>
      <c r="B767" s="11" t="s">
        <v>2282</v>
      </c>
      <c r="C767" s="15">
        <v>8000</v>
      </c>
      <c r="D767" s="11" t="s">
        <v>2661</v>
      </c>
    </row>
    <row r="768" spans="1:4" x14ac:dyDescent="0.25">
      <c r="A768" s="11" t="s">
        <v>1981</v>
      </c>
      <c r="B768" s="11" t="s">
        <v>2282</v>
      </c>
      <c r="C768" s="15">
        <v>8000</v>
      </c>
      <c r="D768" s="11" t="s">
        <v>2662</v>
      </c>
    </row>
    <row r="769" spans="1:4" x14ac:dyDescent="0.25">
      <c r="A769" s="11" t="s">
        <v>1981</v>
      </c>
      <c r="B769" s="11" t="s">
        <v>138</v>
      </c>
      <c r="C769" s="15">
        <v>7847.13</v>
      </c>
      <c r="D769" s="11" t="s">
        <v>2663</v>
      </c>
    </row>
    <row r="770" spans="1:4" x14ac:dyDescent="0.25">
      <c r="A770" s="11" t="s">
        <v>1981</v>
      </c>
      <c r="B770" s="11" t="s">
        <v>1984</v>
      </c>
      <c r="C770" s="15">
        <v>7842.09</v>
      </c>
      <c r="D770" s="11" t="s">
        <v>2664</v>
      </c>
    </row>
    <row r="771" spans="1:4" x14ac:dyDescent="0.25">
      <c r="A771" s="11" t="s">
        <v>1981</v>
      </c>
      <c r="B771" s="11" t="s">
        <v>1984</v>
      </c>
      <c r="C771" s="15">
        <v>7826.55</v>
      </c>
      <c r="D771" s="11" t="s">
        <v>2665</v>
      </c>
    </row>
    <row r="772" spans="1:4" x14ac:dyDescent="0.25">
      <c r="A772" s="11" t="s">
        <v>1981</v>
      </c>
      <c r="B772" s="11" t="s">
        <v>1984</v>
      </c>
      <c r="C772" s="15">
        <v>7825.18</v>
      </c>
      <c r="D772" s="11" t="s">
        <v>2666</v>
      </c>
    </row>
    <row r="773" spans="1:4" x14ac:dyDescent="0.25">
      <c r="A773" s="11" t="s">
        <v>1981</v>
      </c>
      <c r="B773" s="11" t="s">
        <v>1984</v>
      </c>
      <c r="C773" s="15">
        <v>7800</v>
      </c>
      <c r="D773" s="11" t="s">
        <v>2091</v>
      </c>
    </row>
    <row r="774" spans="1:4" x14ac:dyDescent="0.25">
      <c r="A774" s="11" t="s">
        <v>1981</v>
      </c>
      <c r="B774" s="11" t="s">
        <v>1982</v>
      </c>
      <c r="C774" s="15">
        <v>7800</v>
      </c>
      <c r="D774" s="11" t="s">
        <v>2667</v>
      </c>
    </row>
    <row r="775" spans="1:4" x14ac:dyDescent="0.25">
      <c r="A775" s="11" t="s">
        <v>1981</v>
      </c>
      <c r="B775" s="11" t="s">
        <v>1984</v>
      </c>
      <c r="C775" s="15">
        <v>7770</v>
      </c>
      <c r="D775" s="11" t="s">
        <v>2668</v>
      </c>
    </row>
    <row r="776" spans="1:4" x14ac:dyDescent="0.25">
      <c r="A776" s="11" t="s">
        <v>1981</v>
      </c>
      <c r="B776" s="11" t="s">
        <v>1984</v>
      </c>
      <c r="C776" s="15">
        <v>7734.4</v>
      </c>
      <c r="D776" s="11" t="s">
        <v>2669</v>
      </c>
    </row>
    <row r="777" spans="1:4" x14ac:dyDescent="0.25">
      <c r="A777" s="11" t="s">
        <v>1981</v>
      </c>
      <c r="B777" s="11" t="s">
        <v>1984</v>
      </c>
      <c r="C777" s="15">
        <v>7543.03</v>
      </c>
      <c r="D777" s="11" t="s">
        <v>2670</v>
      </c>
    </row>
    <row r="778" spans="1:4" x14ac:dyDescent="0.25">
      <c r="A778" s="11" t="s">
        <v>1981</v>
      </c>
      <c r="B778" s="11" t="s">
        <v>1984</v>
      </c>
      <c r="C778" s="15">
        <v>7510.66</v>
      </c>
      <c r="D778" s="11" t="s">
        <v>2671</v>
      </c>
    </row>
    <row r="779" spans="1:4" x14ac:dyDescent="0.25">
      <c r="A779" s="11" t="s">
        <v>1981</v>
      </c>
      <c r="B779" s="11" t="s">
        <v>1984</v>
      </c>
      <c r="C779" s="15">
        <v>7500</v>
      </c>
      <c r="D779" s="11" t="s">
        <v>2672</v>
      </c>
    </row>
    <row r="780" spans="1:4" x14ac:dyDescent="0.25">
      <c r="A780" s="11" t="s">
        <v>1981</v>
      </c>
      <c r="B780" s="11" t="s">
        <v>1984</v>
      </c>
      <c r="C780" s="15">
        <v>7500</v>
      </c>
      <c r="D780" s="11" t="s">
        <v>2673</v>
      </c>
    </row>
    <row r="781" spans="1:4" x14ac:dyDescent="0.25">
      <c r="A781" s="11" t="s">
        <v>1981</v>
      </c>
      <c r="B781" s="11" t="s">
        <v>1984</v>
      </c>
      <c r="C781" s="15">
        <v>7500</v>
      </c>
      <c r="D781" s="11" t="s">
        <v>2674</v>
      </c>
    </row>
    <row r="782" spans="1:4" x14ac:dyDescent="0.25">
      <c r="A782" s="11" t="s">
        <v>1981</v>
      </c>
      <c r="B782" s="11" t="s">
        <v>1984</v>
      </c>
      <c r="C782" s="15">
        <v>7500</v>
      </c>
      <c r="D782" s="11" t="s">
        <v>2675</v>
      </c>
    </row>
    <row r="783" spans="1:4" x14ac:dyDescent="0.25">
      <c r="A783" s="19" t="s">
        <v>1976</v>
      </c>
      <c r="B783" s="11" t="s">
        <v>1977</v>
      </c>
      <c r="C783" s="15">
        <v>7500</v>
      </c>
      <c r="D783" s="11" t="s">
        <v>2676</v>
      </c>
    </row>
    <row r="784" spans="1:4" x14ac:dyDescent="0.25">
      <c r="A784" s="11" t="s">
        <v>1981</v>
      </c>
      <c r="B784" s="11" t="s">
        <v>1984</v>
      </c>
      <c r="C784" s="15">
        <v>7466.84</v>
      </c>
      <c r="D784" s="11" t="s">
        <v>2630</v>
      </c>
    </row>
    <row r="785" spans="1:4" x14ac:dyDescent="0.25">
      <c r="A785" s="11" t="s">
        <v>1981</v>
      </c>
      <c r="B785" s="11" t="s">
        <v>1984</v>
      </c>
      <c r="C785" s="15">
        <v>7462.65</v>
      </c>
      <c r="D785" s="11" t="s">
        <v>2677</v>
      </c>
    </row>
    <row r="786" spans="1:4" x14ac:dyDescent="0.25">
      <c r="A786" s="11" t="s">
        <v>1981</v>
      </c>
      <c r="B786" s="11" t="s">
        <v>1984</v>
      </c>
      <c r="C786" s="15">
        <v>7462.65</v>
      </c>
      <c r="D786" s="11" t="s">
        <v>2678</v>
      </c>
    </row>
    <row r="787" spans="1:4" x14ac:dyDescent="0.25">
      <c r="A787" s="11" t="s">
        <v>1981</v>
      </c>
      <c r="B787" s="11" t="s">
        <v>1984</v>
      </c>
      <c r="C787" s="15">
        <v>7462.65</v>
      </c>
      <c r="D787" s="11" t="s">
        <v>2679</v>
      </c>
    </row>
    <row r="788" spans="1:4" x14ac:dyDescent="0.25">
      <c r="A788" s="11" t="s">
        <v>1981</v>
      </c>
      <c r="B788" s="11" t="s">
        <v>1984</v>
      </c>
      <c r="C788" s="15">
        <v>7462.65</v>
      </c>
      <c r="D788" s="11" t="s">
        <v>2680</v>
      </c>
    </row>
    <row r="789" spans="1:4" x14ac:dyDescent="0.25">
      <c r="A789" s="11" t="s">
        <v>1981</v>
      </c>
      <c r="B789" s="11" t="s">
        <v>1984</v>
      </c>
      <c r="C789" s="15">
        <v>7405.12</v>
      </c>
      <c r="D789" s="11" t="s">
        <v>2245</v>
      </c>
    </row>
    <row r="790" spans="1:4" x14ac:dyDescent="0.25">
      <c r="A790" s="11" t="s">
        <v>1981</v>
      </c>
      <c r="B790" s="11" t="s">
        <v>1984</v>
      </c>
      <c r="C790" s="15">
        <v>7388.65</v>
      </c>
      <c r="D790" s="11" t="s">
        <v>2681</v>
      </c>
    </row>
    <row r="791" spans="1:4" x14ac:dyDescent="0.25">
      <c r="A791" s="11" t="s">
        <v>1981</v>
      </c>
      <c r="B791" s="11" t="s">
        <v>1982</v>
      </c>
      <c r="C791" s="15">
        <v>7350</v>
      </c>
      <c r="D791" s="11" t="s">
        <v>2682</v>
      </c>
    </row>
    <row r="792" spans="1:4" x14ac:dyDescent="0.25">
      <c r="A792" s="19" t="s">
        <v>1976</v>
      </c>
      <c r="B792" s="11" t="s">
        <v>1977</v>
      </c>
      <c r="C792" s="15">
        <v>7257.42</v>
      </c>
      <c r="D792" s="11" t="s">
        <v>1978</v>
      </c>
    </row>
    <row r="793" spans="1:4" x14ac:dyDescent="0.25">
      <c r="A793" s="11" t="s">
        <v>1981</v>
      </c>
      <c r="B793" s="11" t="s">
        <v>1984</v>
      </c>
      <c r="C793" s="15">
        <v>7163.65</v>
      </c>
      <c r="D793" s="11" t="s">
        <v>2683</v>
      </c>
    </row>
    <row r="794" spans="1:4" x14ac:dyDescent="0.25">
      <c r="A794" s="11" t="s">
        <v>1981</v>
      </c>
      <c r="B794" s="11" t="s">
        <v>1984</v>
      </c>
      <c r="C794" s="15">
        <v>7143.91</v>
      </c>
      <c r="D794" s="11" t="s">
        <v>2684</v>
      </c>
    </row>
    <row r="795" spans="1:4" x14ac:dyDescent="0.25">
      <c r="A795" s="11" t="s">
        <v>1981</v>
      </c>
      <c r="B795" s="11" t="s">
        <v>1984</v>
      </c>
      <c r="C795" s="15">
        <v>7136.01</v>
      </c>
      <c r="D795" s="11" t="s">
        <v>2685</v>
      </c>
    </row>
    <row r="796" spans="1:4" x14ac:dyDescent="0.25">
      <c r="A796" s="11" t="s">
        <v>1981</v>
      </c>
      <c r="B796" s="11" t="s">
        <v>1984</v>
      </c>
      <c r="C796" s="15">
        <v>7126</v>
      </c>
      <c r="D796" s="11" t="s">
        <v>2686</v>
      </c>
    </row>
    <row r="797" spans="1:4" x14ac:dyDescent="0.25">
      <c r="A797" s="11" t="s">
        <v>1981</v>
      </c>
      <c r="B797" s="11" t="s">
        <v>2282</v>
      </c>
      <c r="C797" s="15">
        <v>7049.09</v>
      </c>
      <c r="D797" s="11" t="s">
        <v>2687</v>
      </c>
    </row>
    <row r="798" spans="1:4" x14ac:dyDescent="0.25">
      <c r="A798" s="11" t="s">
        <v>1981</v>
      </c>
      <c r="B798" s="11" t="s">
        <v>1984</v>
      </c>
      <c r="C798" s="15">
        <v>7000</v>
      </c>
      <c r="D798" s="11" t="s">
        <v>2688</v>
      </c>
    </row>
    <row r="799" spans="1:4" x14ac:dyDescent="0.25">
      <c r="A799" s="11" t="s">
        <v>1981</v>
      </c>
      <c r="B799" s="11" t="s">
        <v>1984</v>
      </c>
      <c r="C799" s="15">
        <v>7000</v>
      </c>
      <c r="D799" s="11" t="s">
        <v>2689</v>
      </c>
    </row>
    <row r="800" spans="1:4" x14ac:dyDescent="0.25">
      <c r="A800" s="11" t="s">
        <v>1981</v>
      </c>
      <c r="B800" s="11" t="s">
        <v>1984</v>
      </c>
      <c r="C800" s="15">
        <v>7000</v>
      </c>
      <c r="D800" s="11" t="s">
        <v>2690</v>
      </c>
    </row>
    <row r="801" spans="1:4" x14ac:dyDescent="0.25">
      <c r="A801" s="11" t="s">
        <v>1981</v>
      </c>
      <c r="B801" s="11" t="s">
        <v>1984</v>
      </c>
      <c r="C801" s="15">
        <v>7000</v>
      </c>
      <c r="D801" s="11" t="s">
        <v>2691</v>
      </c>
    </row>
    <row r="802" spans="1:4" x14ac:dyDescent="0.25">
      <c r="A802" s="11" t="s">
        <v>1981</v>
      </c>
      <c r="B802" s="11" t="s">
        <v>1984</v>
      </c>
      <c r="C802" s="15">
        <v>7000</v>
      </c>
      <c r="D802" s="11" t="s">
        <v>2692</v>
      </c>
    </row>
    <row r="803" spans="1:4" x14ac:dyDescent="0.25">
      <c r="A803" s="11" t="s">
        <v>1981</v>
      </c>
      <c r="B803" s="11" t="s">
        <v>1984</v>
      </c>
      <c r="C803" s="15">
        <v>7000</v>
      </c>
      <c r="D803" s="11" t="s">
        <v>2693</v>
      </c>
    </row>
    <row r="804" spans="1:4" x14ac:dyDescent="0.25">
      <c r="A804" s="11" t="s">
        <v>1981</v>
      </c>
      <c r="B804" s="11" t="s">
        <v>1984</v>
      </c>
      <c r="C804" s="15">
        <v>7000</v>
      </c>
      <c r="D804" s="11" t="s">
        <v>2694</v>
      </c>
    </row>
    <row r="805" spans="1:4" x14ac:dyDescent="0.25">
      <c r="A805" s="11" t="s">
        <v>1981</v>
      </c>
      <c r="B805" s="11" t="s">
        <v>1984</v>
      </c>
      <c r="C805" s="15">
        <v>7000</v>
      </c>
      <c r="D805" s="11" t="s">
        <v>2695</v>
      </c>
    </row>
    <row r="806" spans="1:4" x14ac:dyDescent="0.25">
      <c r="A806" s="11" t="s">
        <v>1981</v>
      </c>
      <c r="B806" s="11" t="s">
        <v>1984</v>
      </c>
      <c r="C806" s="15">
        <v>7000</v>
      </c>
      <c r="D806" s="11" t="s">
        <v>2696</v>
      </c>
    </row>
    <row r="807" spans="1:4" x14ac:dyDescent="0.25">
      <c r="A807" s="11" t="s">
        <v>1981</v>
      </c>
      <c r="B807" s="11" t="s">
        <v>1984</v>
      </c>
      <c r="C807" s="15">
        <v>7000</v>
      </c>
      <c r="D807" s="11" t="s">
        <v>2697</v>
      </c>
    </row>
    <row r="808" spans="1:4" x14ac:dyDescent="0.25">
      <c r="A808" s="11" t="s">
        <v>1981</v>
      </c>
      <c r="B808" s="11" t="s">
        <v>1984</v>
      </c>
      <c r="C808" s="15">
        <v>7000</v>
      </c>
      <c r="D808" s="11" t="s">
        <v>2698</v>
      </c>
    </row>
    <row r="809" spans="1:4" x14ac:dyDescent="0.25">
      <c r="A809" s="11" t="s">
        <v>1981</v>
      </c>
      <c r="B809" s="11" t="s">
        <v>1984</v>
      </c>
      <c r="C809" s="15">
        <v>7000</v>
      </c>
      <c r="D809" s="11" t="s">
        <v>2699</v>
      </c>
    </row>
    <row r="810" spans="1:4" x14ac:dyDescent="0.25">
      <c r="A810" s="11" t="s">
        <v>1981</v>
      </c>
      <c r="B810" s="11" t="s">
        <v>1984</v>
      </c>
      <c r="C810" s="15">
        <v>7000</v>
      </c>
      <c r="D810" s="11" t="s">
        <v>2700</v>
      </c>
    </row>
    <row r="811" spans="1:4" x14ac:dyDescent="0.25">
      <c r="A811" s="11" t="s">
        <v>1981</v>
      </c>
      <c r="B811" s="11" t="s">
        <v>1984</v>
      </c>
      <c r="C811" s="15">
        <v>7000</v>
      </c>
      <c r="D811" s="11" t="s">
        <v>2701</v>
      </c>
    </row>
    <row r="812" spans="1:4" x14ac:dyDescent="0.25">
      <c r="A812" s="11" t="s">
        <v>1981</v>
      </c>
      <c r="B812" s="11" t="s">
        <v>1984</v>
      </c>
      <c r="C812" s="15">
        <v>7000</v>
      </c>
      <c r="D812" s="11" t="s">
        <v>2702</v>
      </c>
    </row>
    <row r="813" spans="1:4" x14ac:dyDescent="0.25">
      <c r="A813" s="11" t="s">
        <v>1981</v>
      </c>
      <c r="B813" s="11" t="s">
        <v>1984</v>
      </c>
      <c r="C813" s="15">
        <v>7000</v>
      </c>
      <c r="D813" s="11" t="s">
        <v>2703</v>
      </c>
    </row>
    <row r="814" spans="1:4" x14ac:dyDescent="0.25">
      <c r="A814" s="11" t="s">
        <v>1981</v>
      </c>
      <c r="B814" s="11" t="s">
        <v>1984</v>
      </c>
      <c r="C814" s="15">
        <v>7000</v>
      </c>
      <c r="D814" s="11" t="s">
        <v>2704</v>
      </c>
    </row>
    <row r="815" spans="1:4" x14ac:dyDescent="0.25">
      <c r="A815" s="11" t="s">
        <v>1981</v>
      </c>
      <c r="B815" s="11" t="s">
        <v>1984</v>
      </c>
      <c r="C815" s="15">
        <v>7000</v>
      </c>
      <c r="D815" s="11" t="s">
        <v>2705</v>
      </c>
    </row>
    <row r="816" spans="1:4" x14ac:dyDescent="0.25">
      <c r="A816" s="11" t="s">
        <v>1981</v>
      </c>
      <c r="B816" s="11" t="s">
        <v>1984</v>
      </c>
      <c r="C816" s="15">
        <v>6833.83</v>
      </c>
      <c r="D816" s="11" t="s">
        <v>2034</v>
      </c>
    </row>
    <row r="817" spans="1:4" x14ac:dyDescent="0.25">
      <c r="A817" s="11" t="s">
        <v>1981</v>
      </c>
      <c r="B817" s="11" t="s">
        <v>2282</v>
      </c>
      <c r="C817" s="15">
        <v>6833</v>
      </c>
      <c r="D817" s="11" t="s">
        <v>2706</v>
      </c>
    </row>
    <row r="818" spans="1:4" x14ac:dyDescent="0.25">
      <c r="A818" s="11" t="s">
        <v>1981</v>
      </c>
      <c r="B818" s="11" t="s">
        <v>1984</v>
      </c>
      <c r="C818" s="15">
        <v>6800</v>
      </c>
      <c r="D818" s="11" t="s">
        <v>2707</v>
      </c>
    </row>
    <row r="819" spans="1:4" x14ac:dyDescent="0.25">
      <c r="A819" s="11" t="s">
        <v>1981</v>
      </c>
      <c r="B819" s="11" t="s">
        <v>1984</v>
      </c>
      <c r="C819" s="15">
        <v>6794.17</v>
      </c>
      <c r="D819" s="11" t="s">
        <v>1999</v>
      </c>
    </row>
    <row r="820" spans="1:4" x14ac:dyDescent="0.25">
      <c r="A820" s="11" t="s">
        <v>1981</v>
      </c>
      <c r="B820" s="11" t="s">
        <v>138</v>
      </c>
      <c r="C820" s="15">
        <v>6785.52</v>
      </c>
      <c r="D820" s="11" t="s">
        <v>2708</v>
      </c>
    </row>
    <row r="821" spans="1:4" x14ac:dyDescent="0.25">
      <c r="A821" s="11" t="s">
        <v>1981</v>
      </c>
      <c r="B821" s="11" t="s">
        <v>1984</v>
      </c>
      <c r="C821" s="15">
        <v>6660</v>
      </c>
      <c r="D821" s="11" t="s">
        <v>2709</v>
      </c>
    </row>
    <row r="822" spans="1:4" x14ac:dyDescent="0.25">
      <c r="A822" s="11" t="s">
        <v>1981</v>
      </c>
      <c r="B822" s="11" t="s">
        <v>1984</v>
      </c>
      <c r="C822" s="15">
        <v>6600</v>
      </c>
      <c r="D822" s="11" t="s">
        <v>2710</v>
      </c>
    </row>
    <row r="823" spans="1:4" x14ac:dyDescent="0.25">
      <c r="A823" s="11" t="s">
        <v>1981</v>
      </c>
      <c r="B823" s="11" t="s">
        <v>1984</v>
      </c>
      <c r="C823" s="15">
        <v>6600</v>
      </c>
      <c r="D823" s="11" t="s">
        <v>2711</v>
      </c>
    </row>
    <row r="824" spans="1:4" x14ac:dyDescent="0.25">
      <c r="A824" s="11" t="s">
        <v>1981</v>
      </c>
      <c r="B824" s="11" t="s">
        <v>1984</v>
      </c>
      <c r="C824" s="15">
        <v>6500</v>
      </c>
      <c r="D824" s="11" t="s">
        <v>2712</v>
      </c>
    </row>
    <row r="825" spans="1:4" x14ac:dyDescent="0.25">
      <c r="A825" s="11" t="s">
        <v>1981</v>
      </c>
      <c r="B825" s="11" t="s">
        <v>1984</v>
      </c>
      <c r="C825" s="15">
        <v>6500</v>
      </c>
      <c r="D825" s="11" t="s">
        <v>2713</v>
      </c>
    </row>
    <row r="826" spans="1:4" x14ac:dyDescent="0.25">
      <c r="A826" s="11" t="s">
        <v>1981</v>
      </c>
      <c r="B826" s="11" t="s">
        <v>1984</v>
      </c>
      <c r="C826" s="15">
        <v>6500</v>
      </c>
      <c r="D826" s="11" t="s">
        <v>2714</v>
      </c>
    </row>
    <row r="827" spans="1:4" x14ac:dyDescent="0.25">
      <c r="A827" s="11" t="s">
        <v>1981</v>
      </c>
      <c r="B827" s="11" t="s">
        <v>1984</v>
      </c>
      <c r="C827" s="15">
        <v>6500</v>
      </c>
      <c r="D827" s="11" t="s">
        <v>2715</v>
      </c>
    </row>
    <row r="828" spans="1:4" x14ac:dyDescent="0.25">
      <c r="A828" s="11" t="s">
        <v>1981</v>
      </c>
      <c r="B828" s="11" t="s">
        <v>1984</v>
      </c>
      <c r="C828" s="15">
        <v>6421.92</v>
      </c>
      <c r="D828" s="11" t="s">
        <v>2716</v>
      </c>
    </row>
    <row r="829" spans="1:4" x14ac:dyDescent="0.25">
      <c r="A829" s="11" t="s">
        <v>1981</v>
      </c>
      <c r="B829" s="11" t="s">
        <v>1984</v>
      </c>
      <c r="C829" s="15">
        <v>6370.48</v>
      </c>
      <c r="D829" s="11" t="s">
        <v>2086</v>
      </c>
    </row>
    <row r="830" spans="1:4" x14ac:dyDescent="0.25">
      <c r="A830" s="11" t="s">
        <v>1981</v>
      </c>
      <c r="B830" s="11" t="s">
        <v>1982</v>
      </c>
      <c r="C830" s="15">
        <v>6248.9</v>
      </c>
      <c r="D830" s="11" t="s">
        <v>2717</v>
      </c>
    </row>
    <row r="831" spans="1:4" x14ac:dyDescent="0.25">
      <c r="A831" s="11" t="s">
        <v>1981</v>
      </c>
      <c r="B831" s="11" t="s">
        <v>1984</v>
      </c>
      <c r="C831" s="15">
        <v>6246</v>
      </c>
      <c r="D831" s="11" t="s">
        <v>2718</v>
      </c>
    </row>
    <row r="832" spans="1:4" x14ac:dyDescent="0.25">
      <c r="A832" s="11" t="s">
        <v>1981</v>
      </c>
      <c r="B832" s="11" t="s">
        <v>1984</v>
      </c>
      <c r="C832" s="15">
        <v>6100.32</v>
      </c>
      <c r="D832" s="11" t="s">
        <v>2719</v>
      </c>
    </row>
    <row r="833" spans="1:4" x14ac:dyDescent="0.25">
      <c r="A833" s="11" t="s">
        <v>1981</v>
      </c>
      <c r="B833" s="11" t="s">
        <v>1984</v>
      </c>
      <c r="C833" s="15">
        <v>6000</v>
      </c>
      <c r="D833" s="11" t="s">
        <v>2720</v>
      </c>
    </row>
    <row r="834" spans="1:4" x14ac:dyDescent="0.25">
      <c r="A834" s="11" t="s">
        <v>1981</v>
      </c>
      <c r="B834" s="11" t="s">
        <v>1984</v>
      </c>
      <c r="C834" s="15">
        <v>6000</v>
      </c>
      <c r="D834" s="11" t="s">
        <v>2721</v>
      </c>
    </row>
    <row r="835" spans="1:4" x14ac:dyDescent="0.25">
      <c r="A835" s="11" t="s">
        <v>1981</v>
      </c>
      <c r="B835" s="11" t="s">
        <v>1984</v>
      </c>
      <c r="C835" s="15">
        <v>6000</v>
      </c>
      <c r="D835" s="11" t="s">
        <v>2722</v>
      </c>
    </row>
    <row r="836" spans="1:4" x14ac:dyDescent="0.25">
      <c r="A836" s="11" t="s">
        <v>1981</v>
      </c>
      <c r="B836" s="11" t="s">
        <v>1984</v>
      </c>
      <c r="C836" s="15">
        <v>6000</v>
      </c>
      <c r="D836" s="11" t="s">
        <v>2723</v>
      </c>
    </row>
    <row r="837" spans="1:4" x14ac:dyDescent="0.25">
      <c r="A837" s="11" t="s">
        <v>1981</v>
      </c>
      <c r="B837" s="11" t="s">
        <v>1984</v>
      </c>
      <c r="C837" s="15">
        <v>6000</v>
      </c>
      <c r="D837" s="11" t="s">
        <v>2724</v>
      </c>
    </row>
    <row r="838" spans="1:4" x14ac:dyDescent="0.25">
      <c r="A838" s="11" t="s">
        <v>1981</v>
      </c>
      <c r="B838" s="11" t="s">
        <v>1984</v>
      </c>
      <c r="C838" s="15">
        <v>6000</v>
      </c>
      <c r="D838" s="11" t="s">
        <v>2725</v>
      </c>
    </row>
    <row r="839" spans="1:4" x14ac:dyDescent="0.25">
      <c r="A839" s="11" t="s">
        <v>1981</v>
      </c>
      <c r="B839" s="11" t="s">
        <v>1984</v>
      </c>
      <c r="C839" s="15">
        <v>6000</v>
      </c>
      <c r="D839" s="11" t="s">
        <v>2726</v>
      </c>
    </row>
    <row r="840" spans="1:4" x14ac:dyDescent="0.25">
      <c r="A840" s="11" t="s">
        <v>1981</v>
      </c>
      <c r="B840" s="11" t="s">
        <v>1984</v>
      </c>
      <c r="C840" s="15">
        <v>6000</v>
      </c>
      <c r="D840" s="11" t="s">
        <v>2727</v>
      </c>
    </row>
    <row r="841" spans="1:4" x14ac:dyDescent="0.25">
      <c r="A841" s="11" t="s">
        <v>1981</v>
      </c>
      <c r="B841" s="11" t="s">
        <v>1984</v>
      </c>
      <c r="C841" s="15">
        <v>6000</v>
      </c>
      <c r="D841" s="11" t="s">
        <v>2728</v>
      </c>
    </row>
    <row r="842" spans="1:4" x14ac:dyDescent="0.25">
      <c r="A842" s="11" t="s">
        <v>1981</v>
      </c>
      <c r="B842" s="11" t="s">
        <v>1984</v>
      </c>
      <c r="C842" s="15">
        <v>6000</v>
      </c>
      <c r="D842" s="11" t="s">
        <v>2729</v>
      </c>
    </row>
    <row r="843" spans="1:4" x14ac:dyDescent="0.25">
      <c r="A843" s="11" t="s">
        <v>1981</v>
      </c>
      <c r="B843" s="11" t="s">
        <v>1984</v>
      </c>
      <c r="C843" s="15">
        <v>6000</v>
      </c>
      <c r="D843" s="11" t="s">
        <v>2730</v>
      </c>
    </row>
    <row r="844" spans="1:4" x14ac:dyDescent="0.25">
      <c r="A844" s="11" t="s">
        <v>1981</v>
      </c>
      <c r="B844" s="11" t="s">
        <v>1984</v>
      </c>
      <c r="C844" s="15">
        <v>6000</v>
      </c>
      <c r="D844" s="11" t="s">
        <v>2731</v>
      </c>
    </row>
    <row r="845" spans="1:4" x14ac:dyDescent="0.25">
      <c r="A845" s="11" t="s">
        <v>1981</v>
      </c>
      <c r="B845" s="11" t="s">
        <v>1984</v>
      </c>
      <c r="C845" s="15">
        <v>6000</v>
      </c>
      <c r="D845" s="11" t="s">
        <v>2732</v>
      </c>
    </row>
    <row r="846" spans="1:4" x14ac:dyDescent="0.25">
      <c r="A846" s="11" t="s">
        <v>1981</v>
      </c>
      <c r="B846" s="11" t="s">
        <v>1984</v>
      </c>
      <c r="C846" s="15">
        <v>6000</v>
      </c>
      <c r="D846" s="11" t="s">
        <v>2733</v>
      </c>
    </row>
    <row r="847" spans="1:4" x14ac:dyDescent="0.25">
      <c r="A847" s="11" t="s">
        <v>1981</v>
      </c>
      <c r="B847" s="11" t="s">
        <v>1984</v>
      </c>
      <c r="C847" s="15">
        <v>6000</v>
      </c>
      <c r="D847" s="11" t="s">
        <v>2734</v>
      </c>
    </row>
    <row r="848" spans="1:4" x14ac:dyDescent="0.25">
      <c r="A848" s="11" t="s">
        <v>1981</v>
      </c>
      <c r="B848" s="11" t="s">
        <v>1984</v>
      </c>
      <c r="C848" s="15">
        <v>6000</v>
      </c>
      <c r="D848" s="11" t="s">
        <v>2735</v>
      </c>
    </row>
    <row r="849" spans="1:4" x14ac:dyDescent="0.25">
      <c r="A849" s="11" t="s">
        <v>1981</v>
      </c>
      <c r="B849" s="11" t="s">
        <v>1984</v>
      </c>
      <c r="C849" s="15">
        <v>6000</v>
      </c>
      <c r="D849" s="11" t="s">
        <v>2736</v>
      </c>
    </row>
    <row r="850" spans="1:4" x14ac:dyDescent="0.25">
      <c r="A850" s="11" t="s">
        <v>1981</v>
      </c>
      <c r="B850" s="11" t="s">
        <v>1984</v>
      </c>
      <c r="C850" s="15">
        <v>6000</v>
      </c>
      <c r="D850" s="11" t="s">
        <v>2737</v>
      </c>
    </row>
    <row r="851" spans="1:4" x14ac:dyDescent="0.25">
      <c r="A851" s="11" t="s">
        <v>1981</v>
      </c>
      <c r="B851" s="11" t="s">
        <v>2282</v>
      </c>
      <c r="C851" s="15">
        <v>6000</v>
      </c>
      <c r="D851" s="11" t="s">
        <v>2738</v>
      </c>
    </row>
    <row r="852" spans="1:4" x14ac:dyDescent="0.25">
      <c r="A852" s="11" t="s">
        <v>1981</v>
      </c>
      <c r="B852" s="11" t="s">
        <v>2282</v>
      </c>
      <c r="C852" s="15">
        <v>6000</v>
      </c>
      <c r="D852" s="11" t="s">
        <v>2739</v>
      </c>
    </row>
    <row r="853" spans="1:4" x14ac:dyDescent="0.25">
      <c r="A853" s="11" t="s">
        <v>1981</v>
      </c>
      <c r="B853" s="11" t="s">
        <v>2282</v>
      </c>
      <c r="C853" s="15">
        <v>6000</v>
      </c>
      <c r="D853" s="11" t="s">
        <v>2740</v>
      </c>
    </row>
    <row r="854" spans="1:4" x14ac:dyDescent="0.25">
      <c r="A854" s="11" t="s">
        <v>1981</v>
      </c>
      <c r="B854" s="11" t="s">
        <v>2282</v>
      </c>
      <c r="C854" s="15">
        <v>6000</v>
      </c>
      <c r="D854" s="11" t="s">
        <v>2741</v>
      </c>
    </row>
    <row r="855" spans="1:4" x14ac:dyDescent="0.25">
      <c r="A855" s="11" t="s">
        <v>1981</v>
      </c>
      <c r="B855" s="11" t="s">
        <v>2282</v>
      </c>
      <c r="C855" s="15">
        <v>6000</v>
      </c>
      <c r="D855" s="11" t="s">
        <v>2742</v>
      </c>
    </row>
    <row r="856" spans="1:4" x14ac:dyDescent="0.25">
      <c r="A856" s="11" t="s">
        <v>1981</v>
      </c>
      <c r="B856" s="11" t="s">
        <v>138</v>
      </c>
      <c r="C856" s="15">
        <v>6000</v>
      </c>
      <c r="D856" s="11" t="s">
        <v>2743</v>
      </c>
    </row>
    <row r="857" spans="1:4" x14ac:dyDescent="0.25">
      <c r="A857" s="11" t="s">
        <v>1981</v>
      </c>
      <c r="B857" s="11" t="s">
        <v>1984</v>
      </c>
      <c r="C857" s="15">
        <v>5908.31</v>
      </c>
      <c r="D857" s="11" t="s">
        <v>2744</v>
      </c>
    </row>
    <row r="858" spans="1:4" x14ac:dyDescent="0.25">
      <c r="A858" s="11" t="s">
        <v>1981</v>
      </c>
      <c r="B858" s="11" t="s">
        <v>2282</v>
      </c>
      <c r="C858" s="15">
        <v>5828.03</v>
      </c>
      <c r="D858" s="11" t="s">
        <v>2745</v>
      </c>
    </row>
    <row r="859" spans="1:4" x14ac:dyDescent="0.25">
      <c r="A859" s="11" t="s">
        <v>1981</v>
      </c>
      <c r="B859" s="11" t="s">
        <v>138</v>
      </c>
      <c r="C859" s="15">
        <v>5796.76</v>
      </c>
      <c r="D859" s="11" t="s">
        <v>2663</v>
      </c>
    </row>
    <row r="860" spans="1:4" x14ac:dyDescent="0.25">
      <c r="A860" s="11" t="s">
        <v>1981</v>
      </c>
      <c r="B860" s="11" t="s">
        <v>1984</v>
      </c>
      <c r="C860" s="15">
        <v>5700</v>
      </c>
      <c r="D860" s="11" t="s">
        <v>2746</v>
      </c>
    </row>
    <row r="861" spans="1:4" x14ac:dyDescent="0.25">
      <c r="A861" s="11" t="s">
        <v>1981</v>
      </c>
      <c r="B861" s="11" t="s">
        <v>1984</v>
      </c>
      <c r="C861" s="15">
        <v>5645</v>
      </c>
      <c r="D861" s="11" t="s">
        <v>2747</v>
      </c>
    </row>
    <row r="862" spans="1:4" x14ac:dyDescent="0.25">
      <c r="A862" s="11" t="s">
        <v>1981</v>
      </c>
      <c r="B862" s="11" t="s">
        <v>1984</v>
      </c>
      <c r="C862" s="15">
        <v>5634.81</v>
      </c>
      <c r="D862" s="11" t="s">
        <v>2748</v>
      </c>
    </row>
    <row r="863" spans="1:4" x14ac:dyDescent="0.25">
      <c r="A863" s="11" t="s">
        <v>1981</v>
      </c>
      <c r="B863" s="11" t="s">
        <v>1984</v>
      </c>
      <c r="C863" s="15">
        <v>5628.07</v>
      </c>
      <c r="D863" s="11" t="s">
        <v>2749</v>
      </c>
    </row>
    <row r="864" spans="1:4" x14ac:dyDescent="0.25">
      <c r="A864" s="11" t="s">
        <v>1981</v>
      </c>
      <c r="B864" s="11" t="s">
        <v>1984</v>
      </c>
      <c r="C864" s="15">
        <v>5623.58</v>
      </c>
      <c r="D864" s="11" t="s">
        <v>2750</v>
      </c>
    </row>
    <row r="865" spans="1:4" x14ac:dyDescent="0.25">
      <c r="A865" s="11" t="s">
        <v>1981</v>
      </c>
      <c r="B865" s="11" t="s">
        <v>1984</v>
      </c>
      <c r="C865" s="15">
        <v>5623.58</v>
      </c>
      <c r="D865" s="11" t="s">
        <v>2751</v>
      </c>
    </row>
    <row r="866" spans="1:4" x14ac:dyDescent="0.25">
      <c r="A866" s="19" t="s">
        <v>1976</v>
      </c>
      <c r="B866" s="11" t="s">
        <v>1977</v>
      </c>
      <c r="C866" s="15">
        <v>5600</v>
      </c>
      <c r="D866" s="11" t="s">
        <v>2752</v>
      </c>
    </row>
    <row r="867" spans="1:4" x14ac:dyDescent="0.25">
      <c r="A867" s="11" t="s">
        <v>1981</v>
      </c>
      <c r="B867" s="11" t="s">
        <v>1984</v>
      </c>
      <c r="C867" s="15">
        <v>5577.62</v>
      </c>
      <c r="D867" s="11" t="s">
        <v>2212</v>
      </c>
    </row>
    <row r="868" spans="1:4" x14ac:dyDescent="0.25">
      <c r="A868" s="11" t="s">
        <v>1981</v>
      </c>
      <c r="B868" s="11" t="s">
        <v>1984</v>
      </c>
      <c r="C868" s="15">
        <v>5521.51</v>
      </c>
      <c r="D868" s="11" t="s">
        <v>2000</v>
      </c>
    </row>
    <row r="869" spans="1:4" x14ac:dyDescent="0.25">
      <c r="A869" s="11" t="s">
        <v>1981</v>
      </c>
      <c r="B869" s="11" t="s">
        <v>1984</v>
      </c>
      <c r="C869" s="15">
        <v>5500</v>
      </c>
      <c r="D869" s="11" t="s">
        <v>2753</v>
      </c>
    </row>
    <row r="870" spans="1:4" x14ac:dyDescent="0.25">
      <c r="A870" s="11" t="s">
        <v>1981</v>
      </c>
      <c r="B870" s="11" t="s">
        <v>1984</v>
      </c>
      <c r="C870" s="15">
        <v>5500</v>
      </c>
      <c r="D870" s="11" t="s">
        <v>2754</v>
      </c>
    </row>
    <row r="871" spans="1:4" x14ac:dyDescent="0.25">
      <c r="A871" s="11" t="s">
        <v>1981</v>
      </c>
      <c r="B871" s="11" t="s">
        <v>1984</v>
      </c>
      <c r="C871" s="15">
        <v>5500</v>
      </c>
      <c r="D871" s="11" t="s">
        <v>2755</v>
      </c>
    </row>
    <row r="872" spans="1:4" x14ac:dyDescent="0.25">
      <c r="A872" s="11" t="s">
        <v>1981</v>
      </c>
      <c r="B872" s="11" t="s">
        <v>1984</v>
      </c>
      <c r="C872" s="15">
        <v>5500</v>
      </c>
      <c r="D872" s="11" t="s">
        <v>2756</v>
      </c>
    </row>
    <row r="873" spans="1:4" x14ac:dyDescent="0.25">
      <c r="A873" s="11" t="s">
        <v>1981</v>
      </c>
      <c r="B873" s="11" t="s">
        <v>1984</v>
      </c>
      <c r="C873" s="15">
        <v>5500</v>
      </c>
      <c r="D873" s="11" t="s">
        <v>2757</v>
      </c>
    </row>
    <row r="874" spans="1:4" x14ac:dyDescent="0.25">
      <c r="A874" s="11" t="s">
        <v>1981</v>
      </c>
      <c r="B874" s="11" t="s">
        <v>1984</v>
      </c>
      <c r="C874" s="15">
        <v>5475</v>
      </c>
      <c r="D874" s="11" t="s">
        <v>2758</v>
      </c>
    </row>
    <row r="875" spans="1:4" x14ac:dyDescent="0.25">
      <c r="A875" s="11" t="s">
        <v>1981</v>
      </c>
      <c r="B875" s="11" t="s">
        <v>1984</v>
      </c>
      <c r="C875" s="15">
        <v>5450</v>
      </c>
      <c r="D875" s="11" t="s">
        <v>2759</v>
      </c>
    </row>
    <row r="876" spans="1:4" x14ac:dyDescent="0.25">
      <c r="A876" s="11" t="s">
        <v>1981</v>
      </c>
      <c r="B876" s="11" t="s">
        <v>1984</v>
      </c>
      <c r="C876" s="15">
        <v>5436</v>
      </c>
      <c r="D876" s="11" t="s">
        <v>2760</v>
      </c>
    </row>
    <row r="877" spans="1:4" x14ac:dyDescent="0.25">
      <c r="A877" s="11" t="s">
        <v>1981</v>
      </c>
      <c r="B877" s="11" t="s">
        <v>2282</v>
      </c>
      <c r="C877" s="15">
        <v>5434.12</v>
      </c>
      <c r="D877" s="11" t="s">
        <v>2761</v>
      </c>
    </row>
    <row r="878" spans="1:4" x14ac:dyDescent="0.25">
      <c r="A878" s="11" t="s">
        <v>1981</v>
      </c>
      <c r="B878" s="11" t="s">
        <v>1984</v>
      </c>
      <c r="C878" s="15">
        <v>5400</v>
      </c>
      <c r="D878" s="11" t="s">
        <v>2762</v>
      </c>
    </row>
    <row r="879" spans="1:4" x14ac:dyDescent="0.25">
      <c r="A879" s="11" t="s">
        <v>1981</v>
      </c>
      <c r="B879" s="11" t="s">
        <v>1984</v>
      </c>
      <c r="C879" s="15">
        <v>5330</v>
      </c>
      <c r="D879" s="11" t="s">
        <v>2763</v>
      </c>
    </row>
    <row r="880" spans="1:4" x14ac:dyDescent="0.25">
      <c r="A880" s="11" t="s">
        <v>1981</v>
      </c>
      <c r="B880" s="11" t="s">
        <v>1984</v>
      </c>
      <c r="C880" s="15">
        <v>5321.44</v>
      </c>
      <c r="D880" s="11" t="s">
        <v>2764</v>
      </c>
    </row>
    <row r="881" spans="1:4" x14ac:dyDescent="0.25">
      <c r="A881" s="11" t="s">
        <v>1981</v>
      </c>
      <c r="B881" s="11" t="s">
        <v>2282</v>
      </c>
      <c r="C881" s="15">
        <v>5311.8</v>
      </c>
      <c r="D881" s="11" t="s">
        <v>2765</v>
      </c>
    </row>
    <row r="882" spans="1:4" x14ac:dyDescent="0.25">
      <c r="A882" s="11" t="s">
        <v>1981</v>
      </c>
      <c r="B882" s="11" t="s">
        <v>1984</v>
      </c>
      <c r="C882" s="15">
        <v>5267.92</v>
      </c>
      <c r="D882" s="11" t="s">
        <v>2671</v>
      </c>
    </row>
    <row r="883" spans="1:4" x14ac:dyDescent="0.25">
      <c r="A883" s="11" t="s">
        <v>1981</v>
      </c>
      <c r="B883" s="11" t="s">
        <v>138</v>
      </c>
      <c r="C883" s="15">
        <v>5255.01</v>
      </c>
      <c r="D883" s="11" t="s">
        <v>2766</v>
      </c>
    </row>
    <row r="884" spans="1:4" x14ac:dyDescent="0.25">
      <c r="A884" s="11" t="s">
        <v>1981</v>
      </c>
      <c r="B884" s="11" t="s">
        <v>1984</v>
      </c>
      <c r="C884" s="15">
        <v>5254.59</v>
      </c>
      <c r="D884" s="11" t="s">
        <v>2767</v>
      </c>
    </row>
    <row r="885" spans="1:4" x14ac:dyDescent="0.25">
      <c r="A885" s="11" t="s">
        <v>1981</v>
      </c>
      <c r="B885" s="11" t="s">
        <v>1984</v>
      </c>
      <c r="C885" s="15">
        <v>5208</v>
      </c>
      <c r="D885" s="11" t="s">
        <v>2768</v>
      </c>
    </row>
    <row r="886" spans="1:4" x14ac:dyDescent="0.25">
      <c r="A886" s="11" t="s">
        <v>1981</v>
      </c>
      <c r="B886" s="11" t="s">
        <v>1984</v>
      </c>
      <c r="C886" s="15">
        <v>5149.75</v>
      </c>
      <c r="D886" s="11" t="s">
        <v>2769</v>
      </c>
    </row>
    <row r="887" spans="1:4" x14ac:dyDescent="0.25">
      <c r="A887" s="11" t="s">
        <v>1981</v>
      </c>
      <c r="B887" s="11" t="s">
        <v>1984</v>
      </c>
      <c r="C887" s="15">
        <v>5122.79</v>
      </c>
      <c r="D887" s="11" t="s">
        <v>2770</v>
      </c>
    </row>
    <row r="888" spans="1:4" x14ac:dyDescent="0.25">
      <c r="A888" s="11" t="s">
        <v>1981</v>
      </c>
      <c r="B888" s="11" t="s">
        <v>1984</v>
      </c>
      <c r="C888" s="15">
        <v>5020.2299999999996</v>
      </c>
      <c r="D888" s="11" t="s">
        <v>2771</v>
      </c>
    </row>
    <row r="889" spans="1:4" x14ac:dyDescent="0.25">
      <c r="A889" s="11" t="s">
        <v>1981</v>
      </c>
      <c r="B889" s="11" t="s">
        <v>1984</v>
      </c>
      <c r="C889" s="15">
        <v>5016.1499999999996</v>
      </c>
      <c r="D889" s="11" t="s">
        <v>2772</v>
      </c>
    </row>
    <row r="890" spans="1:4" x14ac:dyDescent="0.25">
      <c r="A890" s="11" t="s">
        <v>1981</v>
      </c>
      <c r="B890" s="11" t="s">
        <v>1984</v>
      </c>
      <c r="C890" s="15">
        <v>5000</v>
      </c>
      <c r="D890" s="11" t="s">
        <v>2773</v>
      </c>
    </row>
    <row r="891" spans="1:4" x14ac:dyDescent="0.25">
      <c r="A891" s="11" t="s">
        <v>1981</v>
      </c>
      <c r="B891" s="11" t="s">
        <v>1984</v>
      </c>
      <c r="C891" s="15">
        <v>5000</v>
      </c>
      <c r="D891" s="11" t="s">
        <v>2774</v>
      </c>
    </row>
    <row r="892" spans="1:4" x14ac:dyDescent="0.25">
      <c r="A892" s="11" t="s">
        <v>1981</v>
      </c>
      <c r="B892" s="11" t="s">
        <v>1984</v>
      </c>
      <c r="C892" s="15">
        <v>5000</v>
      </c>
      <c r="D892" s="11" t="s">
        <v>2775</v>
      </c>
    </row>
    <row r="893" spans="1:4" x14ac:dyDescent="0.25">
      <c r="A893" s="11" t="s">
        <v>1981</v>
      </c>
      <c r="B893" s="11" t="s">
        <v>1984</v>
      </c>
      <c r="C893" s="15">
        <v>5000</v>
      </c>
      <c r="D893" s="11" t="s">
        <v>2776</v>
      </c>
    </row>
    <row r="894" spans="1:4" x14ac:dyDescent="0.25">
      <c r="A894" s="11" t="s">
        <v>1981</v>
      </c>
      <c r="B894" s="11" t="s">
        <v>1984</v>
      </c>
      <c r="C894" s="15">
        <v>5000</v>
      </c>
      <c r="D894" s="11" t="s">
        <v>2777</v>
      </c>
    </row>
    <row r="895" spans="1:4" x14ac:dyDescent="0.25">
      <c r="A895" s="11" t="s">
        <v>1981</v>
      </c>
      <c r="B895" s="11" t="s">
        <v>1984</v>
      </c>
      <c r="C895" s="15">
        <v>5000</v>
      </c>
      <c r="D895" s="11" t="s">
        <v>2778</v>
      </c>
    </row>
    <row r="896" spans="1:4" x14ac:dyDescent="0.25">
      <c r="A896" s="11" t="s">
        <v>1981</v>
      </c>
      <c r="B896" s="11" t="s">
        <v>1984</v>
      </c>
      <c r="C896" s="15">
        <v>5000</v>
      </c>
      <c r="D896" s="11" t="s">
        <v>2779</v>
      </c>
    </row>
    <row r="897" spans="1:4" x14ac:dyDescent="0.25">
      <c r="A897" s="11" t="s">
        <v>1981</v>
      </c>
      <c r="B897" s="11" t="s">
        <v>1984</v>
      </c>
      <c r="C897" s="15">
        <v>5000</v>
      </c>
      <c r="D897" s="11" t="s">
        <v>2780</v>
      </c>
    </row>
    <row r="898" spans="1:4" x14ac:dyDescent="0.25">
      <c r="A898" s="11" t="s">
        <v>1981</v>
      </c>
      <c r="B898" s="11" t="s">
        <v>1984</v>
      </c>
      <c r="C898" s="15">
        <v>5000</v>
      </c>
      <c r="D898" s="11" t="s">
        <v>2781</v>
      </c>
    </row>
    <row r="899" spans="1:4" x14ac:dyDescent="0.25">
      <c r="A899" s="11" t="s">
        <v>1981</v>
      </c>
      <c r="B899" s="11" t="s">
        <v>1984</v>
      </c>
      <c r="C899" s="15">
        <v>5000</v>
      </c>
      <c r="D899" s="11" t="s">
        <v>2782</v>
      </c>
    </row>
    <row r="900" spans="1:4" x14ac:dyDescent="0.25">
      <c r="A900" s="11" t="s">
        <v>1981</v>
      </c>
      <c r="B900" s="11" t="s">
        <v>1984</v>
      </c>
      <c r="C900" s="15">
        <v>5000</v>
      </c>
      <c r="D900" s="11" t="s">
        <v>2783</v>
      </c>
    </row>
    <row r="901" spans="1:4" x14ac:dyDescent="0.25">
      <c r="A901" s="11" t="s">
        <v>1981</v>
      </c>
      <c r="B901" s="11" t="s">
        <v>1984</v>
      </c>
      <c r="C901" s="15">
        <v>5000</v>
      </c>
      <c r="D901" s="11" t="s">
        <v>2784</v>
      </c>
    </row>
    <row r="902" spans="1:4" x14ac:dyDescent="0.25">
      <c r="A902" s="11" t="s">
        <v>1981</v>
      </c>
      <c r="B902" s="11" t="s">
        <v>1984</v>
      </c>
      <c r="C902" s="15">
        <v>5000</v>
      </c>
      <c r="D902" s="11" t="s">
        <v>2785</v>
      </c>
    </row>
    <row r="903" spans="1:4" x14ac:dyDescent="0.25">
      <c r="A903" s="11" t="s">
        <v>1981</v>
      </c>
      <c r="B903" s="11" t="s">
        <v>1984</v>
      </c>
      <c r="C903" s="15">
        <v>5000</v>
      </c>
      <c r="D903" s="11" t="s">
        <v>2786</v>
      </c>
    </row>
    <row r="904" spans="1:4" x14ac:dyDescent="0.25">
      <c r="A904" s="11" t="s">
        <v>1981</v>
      </c>
      <c r="B904" s="11" t="s">
        <v>1984</v>
      </c>
      <c r="C904" s="15">
        <v>5000</v>
      </c>
      <c r="D904" s="11" t="s">
        <v>2787</v>
      </c>
    </row>
    <row r="905" spans="1:4" x14ac:dyDescent="0.25">
      <c r="A905" s="11" t="s">
        <v>1981</v>
      </c>
      <c r="B905" s="11" t="s">
        <v>1984</v>
      </c>
      <c r="C905" s="15">
        <v>5000</v>
      </c>
      <c r="D905" s="11" t="s">
        <v>2788</v>
      </c>
    </row>
    <row r="906" spans="1:4" x14ac:dyDescent="0.25">
      <c r="A906" s="11" t="s">
        <v>1981</v>
      </c>
      <c r="B906" s="11" t="s">
        <v>1984</v>
      </c>
      <c r="C906" s="15">
        <v>5000</v>
      </c>
      <c r="D906" s="11" t="s">
        <v>2789</v>
      </c>
    </row>
    <row r="907" spans="1:4" x14ac:dyDescent="0.25">
      <c r="A907" s="11" t="s">
        <v>1981</v>
      </c>
      <c r="B907" s="11" t="s">
        <v>1984</v>
      </c>
      <c r="C907" s="15">
        <v>5000</v>
      </c>
      <c r="D907" s="11" t="s">
        <v>2790</v>
      </c>
    </row>
    <row r="908" spans="1:4" x14ac:dyDescent="0.25">
      <c r="A908" s="11" t="s">
        <v>1981</v>
      </c>
      <c r="B908" s="11" t="s">
        <v>1984</v>
      </c>
      <c r="C908" s="15">
        <v>5000</v>
      </c>
      <c r="D908" s="11" t="s">
        <v>2791</v>
      </c>
    </row>
    <row r="909" spans="1:4" x14ac:dyDescent="0.25">
      <c r="A909" s="11" t="s">
        <v>1981</v>
      </c>
      <c r="B909" s="11" t="s">
        <v>1984</v>
      </c>
      <c r="C909" s="15">
        <v>5000</v>
      </c>
      <c r="D909" s="11" t="s">
        <v>2792</v>
      </c>
    </row>
    <row r="910" spans="1:4" x14ac:dyDescent="0.25">
      <c r="A910" s="11" t="s">
        <v>1981</v>
      </c>
      <c r="B910" s="11" t="s">
        <v>1984</v>
      </c>
      <c r="C910" s="15">
        <v>5000</v>
      </c>
      <c r="D910" s="11" t="s">
        <v>2793</v>
      </c>
    </row>
    <row r="911" spans="1:4" x14ac:dyDescent="0.25">
      <c r="A911" s="11" t="s">
        <v>1981</v>
      </c>
      <c r="B911" s="11" t="s">
        <v>1984</v>
      </c>
      <c r="C911" s="15">
        <v>5000</v>
      </c>
      <c r="D911" s="11" t="s">
        <v>2794</v>
      </c>
    </row>
    <row r="912" spans="1:4" x14ac:dyDescent="0.25">
      <c r="A912" s="11" t="s">
        <v>1981</v>
      </c>
      <c r="B912" s="11" t="s">
        <v>1984</v>
      </c>
      <c r="C912" s="15">
        <v>5000</v>
      </c>
      <c r="D912" s="11" t="s">
        <v>2795</v>
      </c>
    </row>
    <row r="913" spans="1:4" x14ac:dyDescent="0.25">
      <c r="A913" s="11" t="s">
        <v>1981</v>
      </c>
      <c r="B913" s="11" t="s">
        <v>1984</v>
      </c>
      <c r="C913" s="15">
        <v>5000</v>
      </c>
      <c r="D913" s="11" t="s">
        <v>2796</v>
      </c>
    </row>
    <row r="914" spans="1:4" x14ac:dyDescent="0.25">
      <c r="A914" s="11" t="s">
        <v>1981</v>
      </c>
      <c r="B914" s="11" t="s">
        <v>1984</v>
      </c>
      <c r="C914" s="15">
        <v>5000</v>
      </c>
      <c r="D914" s="11" t="s">
        <v>2797</v>
      </c>
    </row>
    <row r="915" spans="1:4" x14ac:dyDescent="0.25">
      <c r="A915" s="11" t="s">
        <v>1981</v>
      </c>
      <c r="B915" s="11" t="s">
        <v>1984</v>
      </c>
      <c r="C915" s="15">
        <v>5000</v>
      </c>
      <c r="D915" s="11" t="s">
        <v>2798</v>
      </c>
    </row>
    <row r="916" spans="1:4" x14ac:dyDescent="0.25">
      <c r="A916" s="11" t="s">
        <v>1981</v>
      </c>
      <c r="B916" s="11" t="s">
        <v>1984</v>
      </c>
      <c r="C916" s="15">
        <v>5000</v>
      </c>
      <c r="D916" s="11" t="s">
        <v>2799</v>
      </c>
    </row>
    <row r="917" spans="1:4" x14ac:dyDescent="0.25">
      <c r="A917" s="11" t="s">
        <v>1981</v>
      </c>
      <c r="B917" s="11" t="s">
        <v>1984</v>
      </c>
      <c r="C917" s="15">
        <v>5000</v>
      </c>
      <c r="D917" s="11" t="s">
        <v>2800</v>
      </c>
    </row>
    <row r="918" spans="1:4" x14ac:dyDescent="0.25">
      <c r="A918" s="11" t="s">
        <v>1981</v>
      </c>
      <c r="B918" s="11" t="s">
        <v>1984</v>
      </c>
      <c r="C918" s="15">
        <v>5000</v>
      </c>
      <c r="D918" s="11" t="s">
        <v>2801</v>
      </c>
    </row>
    <row r="919" spans="1:4" x14ac:dyDescent="0.25">
      <c r="A919" s="11" t="s">
        <v>1981</v>
      </c>
      <c r="B919" s="11" t="s">
        <v>1984</v>
      </c>
      <c r="C919" s="15">
        <v>5000</v>
      </c>
      <c r="D919" s="11" t="s">
        <v>2802</v>
      </c>
    </row>
    <row r="920" spans="1:4" x14ac:dyDescent="0.25">
      <c r="A920" s="11" t="s">
        <v>1981</v>
      </c>
      <c r="B920" s="11" t="s">
        <v>1984</v>
      </c>
      <c r="C920" s="15">
        <v>5000</v>
      </c>
      <c r="D920" s="11" t="s">
        <v>2803</v>
      </c>
    </row>
    <row r="921" spans="1:4" x14ac:dyDescent="0.25">
      <c r="A921" s="11" t="s">
        <v>1981</v>
      </c>
      <c r="B921" s="11" t="s">
        <v>1984</v>
      </c>
      <c r="C921" s="15">
        <v>5000</v>
      </c>
      <c r="D921" s="11" t="s">
        <v>2804</v>
      </c>
    </row>
    <row r="922" spans="1:4" x14ac:dyDescent="0.25">
      <c r="A922" s="11" t="s">
        <v>1981</v>
      </c>
      <c r="B922" s="11" t="s">
        <v>1984</v>
      </c>
      <c r="C922" s="15">
        <v>5000</v>
      </c>
      <c r="D922" s="11" t="s">
        <v>2805</v>
      </c>
    </row>
    <row r="923" spans="1:4" x14ac:dyDescent="0.25">
      <c r="A923" s="11" t="s">
        <v>1981</v>
      </c>
      <c r="B923" s="11" t="s">
        <v>1984</v>
      </c>
      <c r="C923" s="15">
        <v>5000</v>
      </c>
      <c r="D923" s="11" t="s">
        <v>2806</v>
      </c>
    </row>
    <row r="924" spans="1:4" x14ac:dyDescent="0.25">
      <c r="A924" s="11" t="s">
        <v>1981</v>
      </c>
      <c r="B924" s="11" t="s">
        <v>1984</v>
      </c>
      <c r="C924" s="15">
        <v>5000</v>
      </c>
      <c r="D924" s="11" t="s">
        <v>2807</v>
      </c>
    </row>
    <row r="925" spans="1:4" x14ac:dyDescent="0.25">
      <c r="A925" s="11" t="s">
        <v>1981</v>
      </c>
      <c r="B925" s="11" t="s">
        <v>1984</v>
      </c>
      <c r="C925" s="15">
        <v>5000</v>
      </c>
      <c r="D925" s="11" t="s">
        <v>2808</v>
      </c>
    </row>
    <row r="926" spans="1:4" x14ac:dyDescent="0.25">
      <c r="A926" s="11" t="s">
        <v>1981</v>
      </c>
      <c r="B926" s="11" t="s">
        <v>1984</v>
      </c>
      <c r="C926" s="15">
        <v>5000</v>
      </c>
      <c r="D926" s="11" t="s">
        <v>2809</v>
      </c>
    </row>
    <row r="927" spans="1:4" x14ac:dyDescent="0.25">
      <c r="A927" s="11" t="s">
        <v>1981</v>
      </c>
      <c r="B927" s="11" t="s">
        <v>1984</v>
      </c>
      <c r="C927" s="15">
        <v>5000</v>
      </c>
      <c r="D927" s="11" t="s">
        <v>2810</v>
      </c>
    </row>
    <row r="928" spans="1:4" x14ac:dyDescent="0.25">
      <c r="A928" s="11" t="s">
        <v>1981</v>
      </c>
      <c r="B928" s="11" t="s">
        <v>1984</v>
      </c>
      <c r="C928" s="15">
        <v>5000</v>
      </c>
      <c r="D928" s="11" t="s">
        <v>2811</v>
      </c>
    </row>
    <row r="929" spans="1:4" x14ac:dyDescent="0.25">
      <c r="A929" s="11" t="s">
        <v>1981</v>
      </c>
      <c r="B929" s="11" t="s">
        <v>1984</v>
      </c>
      <c r="C929" s="15">
        <v>5000</v>
      </c>
      <c r="D929" s="11" t="s">
        <v>2812</v>
      </c>
    </row>
    <row r="930" spans="1:4" x14ac:dyDescent="0.25">
      <c r="A930" s="11" t="s">
        <v>1981</v>
      </c>
      <c r="B930" s="11" t="s">
        <v>1984</v>
      </c>
      <c r="C930" s="15">
        <v>5000</v>
      </c>
      <c r="D930" s="11" t="s">
        <v>2813</v>
      </c>
    </row>
    <row r="931" spans="1:4" x14ac:dyDescent="0.25">
      <c r="A931" s="11" t="s">
        <v>1981</v>
      </c>
      <c r="B931" s="11" t="s">
        <v>1984</v>
      </c>
      <c r="C931" s="15">
        <v>5000</v>
      </c>
      <c r="D931" s="11" t="s">
        <v>2814</v>
      </c>
    </row>
    <row r="932" spans="1:4" x14ac:dyDescent="0.25">
      <c r="A932" s="11" t="s">
        <v>1981</v>
      </c>
      <c r="B932" s="11" t="s">
        <v>1984</v>
      </c>
      <c r="C932" s="15">
        <v>5000</v>
      </c>
      <c r="D932" s="11" t="s">
        <v>2815</v>
      </c>
    </row>
    <row r="933" spans="1:4" x14ac:dyDescent="0.25">
      <c r="A933" s="11" t="s">
        <v>1981</v>
      </c>
      <c r="B933" s="11" t="s">
        <v>1984</v>
      </c>
      <c r="C933" s="15">
        <v>5000</v>
      </c>
      <c r="D933" s="11" t="s">
        <v>2816</v>
      </c>
    </row>
    <row r="934" spans="1:4" x14ac:dyDescent="0.25">
      <c r="A934" s="11" t="s">
        <v>1981</v>
      </c>
      <c r="B934" s="11" t="s">
        <v>1984</v>
      </c>
      <c r="C934" s="15">
        <v>5000</v>
      </c>
      <c r="D934" s="11" t="s">
        <v>2817</v>
      </c>
    </row>
    <row r="935" spans="1:4" x14ac:dyDescent="0.25">
      <c r="A935" s="11" t="s">
        <v>1981</v>
      </c>
      <c r="B935" s="11" t="s">
        <v>1984</v>
      </c>
      <c r="C935" s="15">
        <v>5000</v>
      </c>
      <c r="D935" s="11" t="s">
        <v>2818</v>
      </c>
    </row>
    <row r="936" spans="1:4" x14ac:dyDescent="0.25">
      <c r="A936" s="11" t="s">
        <v>1981</v>
      </c>
      <c r="B936" s="11" t="s">
        <v>1984</v>
      </c>
      <c r="C936" s="15">
        <v>5000</v>
      </c>
      <c r="D936" s="11" t="s">
        <v>2819</v>
      </c>
    </row>
    <row r="937" spans="1:4" x14ac:dyDescent="0.25">
      <c r="A937" s="11" t="s">
        <v>1981</v>
      </c>
      <c r="B937" s="11" t="s">
        <v>1984</v>
      </c>
      <c r="C937" s="15">
        <v>5000</v>
      </c>
      <c r="D937" s="11" t="s">
        <v>2820</v>
      </c>
    </row>
    <row r="938" spans="1:4" x14ac:dyDescent="0.25">
      <c r="A938" s="11" t="s">
        <v>1981</v>
      </c>
      <c r="B938" s="11" t="s">
        <v>1984</v>
      </c>
      <c r="C938" s="15">
        <v>5000</v>
      </c>
      <c r="D938" s="11" t="s">
        <v>2821</v>
      </c>
    </row>
    <row r="939" spans="1:4" x14ac:dyDescent="0.25">
      <c r="A939" s="11" t="s">
        <v>1981</v>
      </c>
      <c r="B939" s="11" t="s">
        <v>1984</v>
      </c>
      <c r="C939" s="15">
        <v>5000</v>
      </c>
      <c r="D939" s="11" t="s">
        <v>2822</v>
      </c>
    </row>
    <row r="940" spans="1:4" x14ac:dyDescent="0.25">
      <c r="A940" s="11" t="s">
        <v>1981</v>
      </c>
      <c r="B940" s="11" t="s">
        <v>1984</v>
      </c>
      <c r="C940" s="15">
        <v>5000</v>
      </c>
      <c r="D940" s="11" t="s">
        <v>2823</v>
      </c>
    </row>
    <row r="941" spans="1:4" x14ac:dyDescent="0.25">
      <c r="A941" s="11" t="s">
        <v>1981</v>
      </c>
      <c r="B941" s="11" t="s">
        <v>1984</v>
      </c>
      <c r="C941" s="15">
        <v>5000</v>
      </c>
      <c r="D941" s="11" t="s">
        <v>2824</v>
      </c>
    </row>
    <row r="942" spans="1:4" x14ac:dyDescent="0.25">
      <c r="A942" s="11" t="s">
        <v>1981</v>
      </c>
      <c r="B942" s="11" t="s">
        <v>1984</v>
      </c>
      <c r="C942" s="15">
        <v>5000</v>
      </c>
      <c r="D942" s="11" t="s">
        <v>2825</v>
      </c>
    </row>
    <row r="943" spans="1:4" x14ac:dyDescent="0.25">
      <c r="A943" s="11" t="s">
        <v>1981</v>
      </c>
      <c r="B943" s="11" t="s">
        <v>1984</v>
      </c>
      <c r="C943" s="15">
        <v>5000</v>
      </c>
      <c r="D943" s="11" t="s">
        <v>2826</v>
      </c>
    </row>
    <row r="944" spans="1:4" x14ac:dyDescent="0.25">
      <c r="A944" s="11" t="s">
        <v>1981</v>
      </c>
      <c r="B944" s="11" t="s">
        <v>1984</v>
      </c>
      <c r="C944" s="15">
        <v>5000</v>
      </c>
      <c r="D944" s="11" t="s">
        <v>2827</v>
      </c>
    </row>
    <row r="945" spans="1:4" x14ac:dyDescent="0.25">
      <c r="A945" s="11" t="s">
        <v>1981</v>
      </c>
      <c r="B945" s="11" t="s">
        <v>1984</v>
      </c>
      <c r="C945" s="15">
        <v>5000</v>
      </c>
      <c r="D945" s="11" t="s">
        <v>2828</v>
      </c>
    </row>
    <row r="946" spans="1:4" x14ac:dyDescent="0.25">
      <c r="A946" s="11" t="s">
        <v>1981</v>
      </c>
      <c r="B946" s="11" t="s">
        <v>1984</v>
      </c>
      <c r="C946" s="15">
        <v>5000</v>
      </c>
      <c r="D946" s="11" t="s">
        <v>2829</v>
      </c>
    </row>
    <row r="947" spans="1:4" x14ac:dyDescent="0.25">
      <c r="A947" s="11" t="s">
        <v>1981</v>
      </c>
      <c r="B947" s="11" t="s">
        <v>1984</v>
      </c>
      <c r="C947" s="15">
        <v>5000</v>
      </c>
      <c r="D947" s="11" t="s">
        <v>2830</v>
      </c>
    </row>
    <row r="948" spans="1:4" x14ac:dyDescent="0.25">
      <c r="A948" s="11" t="s">
        <v>1981</v>
      </c>
      <c r="B948" s="11" t="s">
        <v>1984</v>
      </c>
      <c r="C948" s="15">
        <v>5000</v>
      </c>
      <c r="D948" s="11" t="s">
        <v>2831</v>
      </c>
    </row>
    <row r="949" spans="1:4" x14ac:dyDescent="0.25">
      <c r="A949" s="11" t="s">
        <v>1981</v>
      </c>
      <c r="B949" s="11" t="s">
        <v>1984</v>
      </c>
      <c r="C949" s="15">
        <v>5000</v>
      </c>
      <c r="D949" s="11" t="s">
        <v>2832</v>
      </c>
    </row>
    <row r="950" spans="1:4" x14ac:dyDescent="0.25">
      <c r="A950" s="11" t="s">
        <v>1981</v>
      </c>
      <c r="B950" s="11" t="s">
        <v>1984</v>
      </c>
      <c r="C950" s="15">
        <v>5000</v>
      </c>
      <c r="D950" s="11" t="s">
        <v>2833</v>
      </c>
    </row>
    <row r="951" spans="1:4" x14ac:dyDescent="0.25">
      <c r="A951" s="11" t="s">
        <v>1981</v>
      </c>
      <c r="B951" s="11" t="s">
        <v>1984</v>
      </c>
      <c r="C951" s="15">
        <v>5000</v>
      </c>
      <c r="D951" s="11" t="s">
        <v>2834</v>
      </c>
    </row>
    <row r="952" spans="1:4" x14ac:dyDescent="0.25">
      <c r="A952" s="11" t="s">
        <v>1981</v>
      </c>
      <c r="B952" s="11" t="s">
        <v>1984</v>
      </c>
      <c r="C952" s="15">
        <v>5000</v>
      </c>
      <c r="D952" s="11" t="s">
        <v>2835</v>
      </c>
    </row>
    <row r="953" spans="1:4" x14ac:dyDescent="0.25">
      <c r="A953" s="11" t="s">
        <v>1981</v>
      </c>
      <c r="B953" s="11" t="s">
        <v>1984</v>
      </c>
      <c r="C953" s="15">
        <v>5000</v>
      </c>
      <c r="D953" s="11" t="s">
        <v>2836</v>
      </c>
    </row>
    <row r="954" spans="1:4" x14ac:dyDescent="0.25">
      <c r="A954" s="11" t="s">
        <v>1981</v>
      </c>
      <c r="B954" s="11" t="s">
        <v>1984</v>
      </c>
      <c r="C954" s="15">
        <v>5000</v>
      </c>
      <c r="D954" s="11" t="s">
        <v>2837</v>
      </c>
    </row>
    <row r="955" spans="1:4" x14ac:dyDescent="0.25">
      <c r="A955" s="11" t="s">
        <v>1981</v>
      </c>
      <c r="B955" s="11" t="s">
        <v>1984</v>
      </c>
      <c r="C955" s="15">
        <v>5000</v>
      </c>
      <c r="D955" s="11" t="s">
        <v>2838</v>
      </c>
    </row>
    <row r="956" spans="1:4" x14ac:dyDescent="0.25">
      <c r="A956" s="11" t="s">
        <v>1981</v>
      </c>
      <c r="B956" s="11" t="s">
        <v>1984</v>
      </c>
      <c r="C956" s="15">
        <v>5000</v>
      </c>
      <c r="D956" s="11" t="s">
        <v>2839</v>
      </c>
    </row>
    <row r="957" spans="1:4" x14ac:dyDescent="0.25">
      <c r="A957" s="11" t="s">
        <v>1981</v>
      </c>
      <c r="B957" s="11" t="s">
        <v>1982</v>
      </c>
      <c r="C957" s="15">
        <v>5000</v>
      </c>
      <c r="D957" s="11" t="s">
        <v>2840</v>
      </c>
    </row>
    <row r="958" spans="1:4" x14ac:dyDescent="0.25">
      <c r="A958" s="11" t="s">
        <v>1981</v>
      </c>
      <c r="B958" s="11" t="s">
        <v>138</v>
      </c>
      <c r="C958" s="15">
        <v>5000</v>
      </c>
      <c r="D958" s="11" t="s">
        <v>2841</v>
      </c>
    </row>
    <row r="959" spans="1:4" x14ac:dyDescent="0.25">
      <c r="A959" s="11" t="s">
        <v>1981</v>
      </c>
      <c r="B959" s="11" t="s">
        <v>138</v>
      </c>
      <c r="C959" s="15">
        <v>4936.2</v>
      </c>
      <c r="D959" s="11" t="s">
        <v>2663</v>
      </c>
    </row>
    <row r="960" spans="1:4" x14ac:dyDescent="0.25">
      <c r="A960" s="11" t="s">
        <v>1981</v>
      </c>
      <c r="B960" s="11" t="s">
        <v>1984</v>
      </c>
      <c r="C960" s="15">
        <v>4878.5600000000004</v>
      </c>
      <c r="D960" s="11" t="s">
        <v>2697</v>
      </c>
    </row>
    <row r="961" spans="1:4" x14ac:dyDescent="0.25">
      <c r="A961" s="11" t="s">
        <v>1981</v>
      </c>
      <c r="B961" s="11" t="s">
        <v>1984</v>
      </c>
      <c r="C961" s="15">
        <v>4861.72</v>
      </c>
      <c r="D961" s="11" t="s">
        <v>2842</v>
      </c>
    </row>
    <row r="962" spans="1:4" x14ac:dyDescent="0.25">
      <c r="A962" s="11" t="s">
        <v>1981</v>
      </c>
      <c r="B962" s="11" t="s">
        <v>1984</v>
      </c>
      <c r="C962" s="15">
        <v>4838.07</v>
      </c>
      <c r="D962" s="11" t="s">
        <v>2843</v>
      </c>
    </row>
    <row r="963" spans="1:4" x14ac:dyDescent="0.25">
      <c r="A963" s="11" t="s">
        <v>1981</v>
      </c>
      <c r="B963" s="11" t="s">
        <v>1984</v>
      </c>
      <c r="C963" s="15">
        <v>4831</v>
      </c>
      <c r="D963" s="11" t="s">
        <v>2844</v>
      </c>
    </row>
    <row r="964" spans="1:4" x14ac:dyDescent="0.25">
      <c r="A964" s="11" t="s">
        <v>1981</v>
      </c>
      <c r="B964" s="11" t="s">
        <v>1984</v>
      </c>
      <c r="C964" s="15">
        <v>4808.32</v>
      </c>
      <c r="D964" s="11" t="s">
        <v>2845</v>
      </c>
    </row>
    <row r="965" spans="1:4" x14ac:dyDescent="0.25">
      <c r="A965" s="11" t="s">
        <v>1981</v>
      </c>
      <c r="B965" s="11" t="s">
        <v>1984</v>
      </c>
      <c r="C965" s="15">
        <v>4807.51</v>
      </c>
      <c r="D965" s="11" t="s">
        <v>2846</v>
      </c>
    </row>
    <row r="966" spans="1:4" x14ac:dyDescent="0.25">
      <c r="A966" s="11" t="s">
        <v>1981</v>
      </c>
      <c r="B966" s="11" t="s">
        <v>1984</v>
      </c>
      <c r="C966" s="15">
        <v>4800</v>
      </c>
      <c r="D966" s="11" t="s">
        <v>2554</v>
      </c>
    </row>
    <row r="967" spans="1:4" x14ac:dyDescent="0.25">
      <c r="A967" s="11" t="s">
        <v>1981</v>
      </c>
      <c r="B967" s="11" t="s">
        <v>1984</v>
      </c>
      <c r="C967" s="15">
        <v>4769.46</v>
      </c>
      <c r="D967" s="11" t="s">
        <v>2847</v>
      </c>
    </row>
    <row r="968" spans="1:4" x14ac:dyDescent="0.25">
      <c r="A968" s="11" t="s">
        <v>1981</v>
      </c>
      <c r="B968" s="11" t="s">
        <v>2282</v>
      </c>
      <c r="C968" s="15">
        <v>4698.1000000000004</v>
      </c>
      <c r="D968" s="11" t="s">
        <v>2848</v>
      </c>
    </row>
    <row r="969" spans="1:4" x14ac:dyDescent="0.25">
      <c r="A969" s="11" t="s">
        <v>1981</v>
      </c>
      <c r="B969" s="11" t="s">
        <v>1984</v>
      </c>
      <c r="C969" s="15">
        <v>4646.08</v>
      </c>
      <c r="D969" s="11" t="s">
        <v>2849</v>
      </c>
    </row>
    <row r="970" spans="1:4" x14ac:dyDescent="0.25">
      <c r="A970" s="11" t="s">
        <v>1981</v>
      </c>
      <c r="B970" s="11" t="s">
        <v>2282</v>
      </c>
      <c r="C970" s="15">
        <v>4570.8599999999997</v>
      </c>
      <c r="D970" s="11" t="s">
        <v>2850</v>
      </c>
    </row>
    <row r="971" spans="1:4" x14ac:dyDescent="0.25">
      <c r="A971" s="11" t="s">
        <v>1981</v>
      </c>
      <c r="B971" s="11" t="s">
        <v>1984</v>
      </c>
      <c r="C971" s="15">
        <v>4500</v>
      </c>
      <c r="D971" s="11" t="s">
        <v>2851</v>
      </c>
    </row>
    <row r="972" spans="1:4" x14ac:dyDescent="0.25">
      <c r="A972" s="11" t="s">
        <v>1981</v>
      </c>
      <c r="B972" s="11" t="s">
        <v>1984</v>
      </c>
      <c r="C972" s="15">
        <v>4500</v>
      </c>
      <c r="D972" s="11" t="s">
        <v>2852</v>
      </c>
    </row>
    <row r="973" spans="1:4" x14ac:dyDescent="0.25">
      <c r="A973" s="11" t="s">
        <v>1981</v>
      </c>
      <c r="B973" s="11" t="s">
        <v>1984</v>
      </c>
      <c r="C973" s="15">
        <v>4500</v>
      </c>
      <c r="D973" s="11" t="s">
        <v>2853</v>
      </c>
    </row>
    <row r="974" spans="1:4" x14ac:dyDescent="0.25">
      <c r="A974" s="11" t="s">
        <v>1981</v>
      </c>
      <c r="B974" s="11" t="s">
        <v>1984</v>
      </c>
      <c r="C974" s="15">
        <v>4500</v>
      </c>
      <c r="D974" s="11" t="s">
        <v>2854</v>
      </c>
    </row>
    <row r="975" spans="1:4" x14ac:dyDescent="0.25">
      <c r="A975" s="19" t="s">
        <v>1976</v>
      </c>
      <c r="B975" s="11" t="s">
        <v>1977</v>
      </c>
      <c r="C975" s="15">
        <v>4500</v>
      </c>
      <c r="D975" s="11" t="s">
        <v>2855</v>
      </c>
    </row>
    <row r="976" spans="1:4" x14ac:dyDescent="0.25">
      <c r="A976" s="11" t="s">
        <v>1981</v>
      </c>
      <c r="B976" s="11" t="s">
        <v>1984</v>
      </c>
      <c r="C976" s="15">
        <v>4466.24</v>
      </c>
      <c r="D976" s="11" t="s">
        <v>2630</v>
      </c>
    </row>
    <row r="977" spans="1:4" x14ac:dyDescent="0.25">
      <c r="A977" s="11" t="s">
        <v>1981</v>
      </c>
      <c r="B977" s="11" t="s">
        <v>1984</v>
      </c>
      <c r="C977" s="15">
        <v>4452.71</v>
      </c>
      <c r="D977" s="11" t="s">
        <v>2856</v>
      </c>
    </row>
    <row r="978" spans="1:4" x14ac:dyDescent="0.25">
      <c r="A978" s="11" t="s">
        <v>1981</v>
      </c>
      <c r="B978" s="11" t="s">
        <v>2282</v>
      </c>
      <c r="C978" s="15">
        <v>4442.84</v>
      </c>
      <c r="D978" s="11" t="s">
        <v>2857</v>
      </c>
    </row>
    <row r="979" spans="1:4" x14ac:dyDescent="0.25">
      <c r="A979" s="11" t="s">
        <v>1981</v>
      </c>
      <c r="B979" s="11" t="s">
        <v>1982</v>
      </c>
      <c r="C979" s="15">
        <v>4425.26</v>
      </c>
      <c r="D979" s="11" t="s">
        <v>2858</v>
      </c>
    </row>
    <row r="980" spans="1:4" x14ac:dyDescent="0.25">
      <c r="A980" s="11" t="s">
        <v>1981</v>
      </c>
      <c r="B980" s="11" t="s">
        <v>1984</v>
      </c>
      <c r="C980" s="15">
        <v>4413.05</v>
      </c>
      <c r="D980" s="11" t="s">
        <v>2859</v>
      </c>
    </row>
    <row r="981" spans="1:4" x14ac:dyDescent="0.25">
      <c r="A981" s="11" t="s">
        <v>1981</v>
      </c>
      <c r="B981" s="11" t="s">
        <v>1984</v>
      </c>
      <c r="C981" s="15">
        <v>4400</v>
      </c>
      <c r="D981" s="11" t="s">
        <v>2860</v>
      </c>
    </row>
    <row r="982" spans="1:4" x14ac:dyDescent="0.25">
      <c r="A982" s="11" t="s">
        <v>1981</v>
      </c>
      <c r="B982" s="11" t="s">
        <v>1982</v>
      </c>
      <c r="C982" s="15">
        <v>4400</v>
      </c>
      <c r="D982" s="11" t="s">
        <v>2861</v>
      </c>
    </row>
    <row r="983" spans="1:4" x14ac:dyDescent="0.25">
      <c r="A983" s="11" t="s">
        <v>1981</v>
      </c>
      <c r="B983" s="11" t="s">
        <v>1984</v>
      </c>
      <c r="C983" s="15">
        <v>4377.29</v>
      </c>
      <c r="D983" s="11" t="s">
        <v>2862</v>
      </c>
    </row>
    <row r="984" spans="1:4" x14ac:dyDescent="0.25">
      <c r="A984" s="11" t="s">
        <v>1981</v>
      </c>
      <c r="B984" s="11" t="s">
        <v>1984</v>
      </c>
      <c r="C984" s="15">
        <v>4338.78</v>
      </c>
      <c r="D984" s="11" t="s">
        <v>2863</v>
      </c>
    </row>
    <row r="985" spans="1:4" x14ac:dyDescent="0.25">
      <c r="A985" s="11" t="s">
        <v>1981</v>
      </c>
      <c r="B985" s="11" t="s">
        <v>1984</v>
      </c>
      <c r="C985" s="15">
        <v>4338.76</v>
      </c>
      <c r="D985" s="11" t="s">
        <v>2864</v>
      </c>
    </row>
    <row r="986" spans="1:4" x14ac:dyDescent="0.25">
      <c r="A986" s="11" t="s">
        <v>1981</v>
      </c>
      <c r="B986" s="11" t="s">
        <v>1982</v>
      </c>
      <c r="C986" s="15">
        <v>4292.18</v>
      </c>
      <c r="D986" s="11" t="s">
        <v>2865</v>
      </c>
    </row>
    <row r="987" spans="1:4" x14ac:dyDescent="0.25">
      <c r="A987" s="11" t="s">
        <v>1981</v>
      </c>
      <c r="B987" s="11" t="s">
        <v>1982</v>
      </c>
      <c r="C987" s="15">
        <v>4228.8100000000004</v>
      </c>
      <c r="D987" s="11" t="s">
        <v>2866</v>
      </c>
    </row>
    <row r="988" spans="1:4" x14ac:dyDescent="0.25">
      <c r="A988" s="11" t="s">
        <v>1981</v>
      </c>
      <c r="B988" s="11" t="s">
        <v>138</v>
      </c>
      <c r="C988" s="15">
        <v>4216.67</v>
      </c>
      <c r="D988" s="11" t="s">
        <v>2867</v>
      </c>
    </row>
    <row r="989" spans="1:4" x14ac:dyDescent="0.25">
      <c r="A989" s="11" t="s">
        <v>1981</v>
      </c>
      <c r="B989" s="11" t="s">
        <v>1984</v>
      </c>
      <c r="C989" s="15">
        <v>4200</v>
      </c>
      <c r="D989" s="11" t="s">
        <v>2868</v>
      </c>
    </row>
    <row r="990" spans="1:4" x14ac:dyDescent="0.25">
      <c r="A990" s="11" t="s">
        <v>1981</v>
      </c>
      <c r="B990" s="11" t="s">
        <v>1984</v>
      </c>
      <c r="C990" s="15">
        <v>4163.51</v>
      </c>
      <c r="D990" s="11" t="s">
        <v>2515</v>
      </c>
    </row>
    <row r="991" spans="1:4" x14ac:dyDescent="0.25">
      <c r="A991" s="11" t="s">
        <v>1981</v>
      </c>
      <c r="B991" s="11" t="s">
        <v>2282</v>
      </c>
      <c r="C991" s="15">
        <v>4130.12</v>
      </c>
      <c r="D991" s="11" t="s">
        <v>2869</v>
      </c>
    </row>
    <row r="992" spans="1:4" x14ac:dyDescent="0.25">
      <c r="A992" s="11" t="s">
        <v>1981</v>
      </c>
      <c r="B992" s="11" t="s">
        <v>1984</v>
      </c>
      <c r="C992" s="15">
        <v>4121.54</v>
      </c>
      <c r="D992" s="11" t="s">
        <v>2870</v>
      </c>
    </row>
    <row r="993" spans="1:4" x14ac:dyDescent="0.25">
      <c r="A993" s="11" t="s">
        <v>1981</v>
      </c>
      <c r="B993" s="11" t="s">
        <v>1984</v>
      </c>
      <c r="C993" s="15">
        <v>4111.0600000000004</v>
      </c>
      <c r="D993" s="11" t="s">
        <v>2133</v>
      </c>
    </row>
    <row r="994" spans="1:4" x14ac:dyDescent="0.25">
      <c r="A994" s="11" t="s">
        <v>1981</v>
      </c>
      <c r="B994" s="11" t="s">
        <v>1984</v>
      </c>
      <c r="C994" s="15">
        <v>4000</v>
      </c>
      <c r="D994" s="11" t="s">
        <v>2871</v>
      </c>
    </row>
    <row r="995" spans="1:4" x14ac:dyDescent="0.25">
      <c r="A995" s="11" t="s">
        <v>1981</v>
      </c>
      <c r="B995" s="11" t="s">
        <v>1984</v>
      </c>
      <c r="C995" s="15">
        <v>4000</v>
      </c>
      <c r="D995" s="11" t="s">
        <v>2872</v>
      </c>
    </row>
    <row r="996" spans="1:4" x14ac:dyDescent="0.25">
      <c r="A996" s="11" t="s">
        <v>1981</v>
      </c>
      <c r="B996" s="11" t="s">
        <v>1984</v>
      </c>
      <c r="C996" s="15">
        <v>4000</v>
      </c>
      <c r="D996" s="11" t="s">
        <v>2873</v>
      </c>
    </row>
    <row r="997" spans="1:4" x14ac:dyDescent="0.25">
      <c r="A997" s="11" t="s">
        <v>1981</v>
      </c>
      <c r="B997" s="11" t="s">
        <v>1984</v>
      </c>
      <c r="C997" s="15">
        <v>4000</v>
      </c>
      <c r="D997" s="11" t="s">
        <v>2874</v>
      </c>
    </row>
    <row r="998" spans="1:4" x14ac:dyDescent="0.25">
      <c r="A998" s="11" t="s">
        <v>1981</v>
      </c>
      <c r="B998" s="11" t="s">
        <v>1984</v>
      </c>
      <c r="C998" s="15">
        <v>4000</v>
      </c>
      <c r="D998" s="11" t="s">
        <v>2875</v>
      </c>
    </row>
    <row r="999" spans="1:4" x14ac:dyDescent="0.25">
      <c r="A999" s="11" t="s">
        <v>1981</v>
      </c>
      <c r="B999" s="11" t="s">
        <v>1984</v>
      </c>
      <c r="C999" s="15">
        <v>4000</v>
      </c>
      <c r="D999" s="11" t="s">
        <v>2876</v>
      </c>
    </row>
    <row r="1000" spans="1:4" x14ac:dyDescent="0.25">
      <c r="A1000" s="11" t="s">
        <v>1981</v>
      </c>
      <c r="B1000" s="11" t="s">
        <v>1984</v>
      </c>
      <c r="C1000" s="15">
        <v>4000</v>
      </c>
      <c r="D1000" s="11" t="s">
        <v>2877</v>
      </c>
    </row>
    <row r="1001" spans="1:4" x14ac:dyDescent="0.25">
      <c r="A1001" s="11" t="s">
        <v>1981</v>
      </c>
      <c r="B1001" s="11" t="s">
        <v>1984</v>
      </c>
      <c r="C1001" s="15">
        <v>4000</v>
      </c>
      <c r="D1001" s="11" t="s">
        <v>2878</v>
      </c>
    </row>
    <row r="1002" spans="1:4" x14ac:dyDescent="0.25">
      <c r="A1002" s="11" t="s">
        <v>1981</v>
      </c>
      <c r="B1002" s="11" t="s">
        <v>1984</v>
      </c>
      <c r="C1002" s="15">
        <v>4000</v>
      </c>
      <c r="D1002" s="11" t="s">
        <v>2879</v>
      </c>
    </row>
    <row r="1003" spans="1:4" x14ac:dyDescent="0.25">
      <c r="A1003" s="11" t="s">
        <v>1981</v>
      </c>
      <c r="B1003" s="11" t="s">
        <v>1984</v>
      </c>
      <c r="C1003" s="15">
        <v>4000</v>
      </c>
      <c r="D1003" s="11" t="s">
        <v>2880</v>
      </c>
    </row>
    <row r="1004" spans="1:4" x14ac:dyDescent="0.25">
      <c r="A1004" s="11" t="s">
        <v>1981</v>
      </c>
      <c r="B1004" s="11" t="s">
        <v>1984</v>
      </c>
      <c r="C1004" s="15">
        <v>4000</v>
      </c>
      <c r="D1004" s="11" t="s">
        <v>2881</v>
      </c>
    </row>
    <row r="1005" spans="1:4" x14ac:dyDescent="0.25">
      <c r="A1005" s="11" t="s">
        <v>1981</v>
      </c>
      <c r="B1005" s="11" t="s">
        <v>1984</v>
      </c>
      <c r="C1005" s="15">
        <v>4000</v>
      </c>
      <c r="D1005" s="11" t="s">
        <v>2882</v>
      </c>
    </row>
    <row r="1006" spans="1:4" x14ac:dyDescent="0.25">
      <c r="A1006" s="11" t="s">
        <v>1981</v>
      </c>
      <c r="B1006" s="11" t="s">
        <v>1984</v>
      </c>
      <c r="C1006" s="15">
        <v>4000</v>
      </c>
      <c r="D1006" s="11" t="s">
        <v>2883</v>
      </c>
    </row>
    <row r="1007" spans="1:4" x14ac:dyDescent="0.25">
      <c r="A1007" s="11" t="s">
        <v>1981</v>
      </c>
      <c r="B1007" s="11" t="s">
        <v>1984</v>
      </c>
      <c r="C1007" s="15">
        <v>4000</v>
      </c>
      <c r="D1007" s="11" t="s">
        <v>2884</v>
      </c>
    </row>
    <row r="1008" spans="1:4" x14ac:dyDescent="0.25">
      <c r="A1008" s="11" t="s">
        <v>1981</v>
      </c>
      <c r="B1008" s="11" t="s">
        <v>1984</v>
      </c>
      <c r="C1008" s="15">
        <v>4000</v>
      </c>
      <c r="D1008" s="11" t="s">
        <v>2885</v>
      </c>
    </row>
    <row r="1009" spans="1:4" x14ac:dyDescent="0.25">
      <c r="A1009" s="11" t="s">
        <v>1981</v>
      </c>
      <c r="B1009" s="11" t="s">
        <v>1984</v>
      </c>
      <c r="C1009" s="15">
        <v>4000</v>
      </c>
      <c r="D1009" s="11" t="s">
        <v>2886</v>
      </c>
    </row>
    <row r="1010" spans="1:4" x14ac:dyDescent="0.25">
      <c r="A1010" s="11" t="s">
        <v>1981</v>
      </c>
      <c r="B1010" s="11" t="s">
        <v>1984</v>
      </c>
      <c r="C1010" s="15">
        <v>4000</v>
      </c>
      <c r="D1010" s="11" t="s">
        <v>2887</v>
      </c>
    </row>
    <row r="1011" spans="1:4" x14ac:dyDescent="0.25">
      <c r="A1011" s="11" t="s">
        <v>1981</v>
      </c>
      <c r="B1011" s="11" t="s">
        <v>1984</v>
      </c>
      <c r="C1011" s="15">
        <v>4000</v>
      </c>
      <c r="D1011" s="11" t="s">
        <v>2888</v>
      </c>
    </row>
    <row r="1012" spans="1:4" x14ac:dyDescent="0.25">
      <c r="A1012" s="11" t="s">
        <v>1981</v>
      </c>
      <c r="B1012" s="11" t="s">
        <v>1984</v>
      </c>
      <c r="C1012" s="15">
        <v>4000</v>
      </c>
      <c r="D1012" s="11" t="s">
        <v>2889</v>
      </c>
    </row>
    <row r="1013" spans="1:4" x14ac:dyDescent="0.25">
      <c r="A1013" s="11" t="s">
        <v>1981</v>
      </c>
      <c r="B1013" s="11" t="s">
        <v>1984</v>
      </c>
      <c r="C1013" s="15">
        <v>4000</v>
      </c>
      <c r="D1013" s="11" t="s">
        <v>2890</v>
      </c>
    </row>
    <row r="1014" spans="1:4" x14ac:dyDescent="0.25">
      <c r="A1014" s="11" t="s">
        <v>1981</v>
      </c>
      <c r="B1014" s="11" t="s">
        <v>1984</v>
      </c>
      <c r="C1014" s="15">
        <v>4000</v>
      </c>
      <c r="D1014" s="11" t="s">
        <v>2891</v>
      </c>
    </row>
    <row r="1015" spans="1:4" x14ac:dyDescent="0.25">
      <c r="A1015" s="11" t="s">
        <v>1981</v>
      </c>
      <c r="B1015" s="11" t="s">
        <v>1984</v>
      </c>
      <c r="C1015" s="15">
        <v>4000</v>
      </c>
      <c r="D1015" s="11" t="s">
        <v>2671</v>
      </c>
    </row>
    <row r="1016" spans="1:4" x14ac:dyDescent="0.25">
      <c r="A1016" s="11" t="s">
        <v>1981</v>
      </c>
      <c r="B1016" s="11" t="s">
        <v>1984</v>
      </c>
      <c r="C1016" s="15">
        <v>4000</v>
      </c>
      <c r="D1016" s="11" t="s">
        <v>2892</v>
      </c>
    </row>
    <row r="1017" spans="1:4" x14ac:dyDescent="0.25">
      <c r="A1017" s="11" t="s">
        <v>1981</v>
      </c>
      <c r="B1017" s="11" t="s">
        <v>1984</v>
      </c>
      <c r="C1017" s="15">
        <v>4000</v>
      </c>
      <c r="D1017" s="11" t="s">
        <v>2893</v>
      </c>
    </row>
    <row r="1018" spans="1:4" x14ac:dyDescent="0.25">
      <c r="A1018" s="11" t="s">
        <v>1981</v>
      </c>
      <c r="B1018" s="11" t="s">
        <v>1984</v>
      </c>
      <c r="C1018" s="15">
        <v>4000</v>
      </c>
      <c r="D1018" s="11" t="s">
        <v>2894</v>
      </c>
    </row>
    <row r="1019" spans="1:4" x14ac:dyDescent="0.25">
      <c r="A1019" s="11" t="s">
        <v>1981</v>
      </c>
      <c r="B1019" s="11" t="s">
        <v>1984</v>
      </c>
      <c r="C1019" s="15">
        <v>4000</v>
      </c>
      <c r="D1019" s="11" t="s">
        <v>2895</v>
      </c>
    </row>
    <row r="1020" spans="1:4" x14ac:dyDescent="0.25">
      <c r="A1020" s="11" t="s">
        <v>1981</v>
      </c>
      <c r="B1020" s="11" t="s">
        <v>1984</v>
      </c>
      <c r="C1020" s="15">
        <v>4000</v>
      </c>
      <c r="D1020" s="11" t="s">
        <v>2896</v>
      </c>
    </row>
    <row r="1021" spans="1:4" x14ac:dyDescent="0.25">
      <c r="A1021" s="11" t="s">
        <v>1981</v>
      </c>
      <c r="B1021" s="11" t="s">
        <v>1984</v>
      </c>
      <c r="C1021" s="15">
        <v>4000</v>
      </c>
      <c r="D1021" s="11" t="s">
        <v>2897</v>
      </c>
    </row>
    <row r="1022" spans="1:4" x14ac:dyDescent="0.25">
      <c r="A1022" s="11" t="s">
        <v>1981</v>
      </c>
      <c r="B1022" s="11" t="s">
        <v>1984</v>
      </c>
      <c r="C1022" s="15">
        <v>4000</v>
      </c>
      <c r="D1022" s="11" t="s">
        <v>2898</v>
      </c>
    </row>
    <row r="1023" spans="1:4" x14ac:dyDescent="0.25">
      <c r="A1023" s="11" t="s">
        <v>1981</v>
      </c>
      <c r="B1023" s="11" t="s">
        <v>1984</v>
      </c>
      <c r="C1023" s="15">
        <v>4000</v>
      </c>
      <c r="D1023" s="11" t="s">
        <v>2899</v>
      </c>
    </row>
    <row r="1024" spans="1:4" x14ac:dyDescent="0.25">
      <c r="A1024" s="11" t="s">
        <v>1981</v>
      </c>
      <c r="B1024" s="11" t="s">
        <v>1984</v>
      </c>
      <c r="C1024" s="15">
        <v>4000</v>
      </c>
      <c r="D1024" s="11" t="s">
        <v>2900</v>
      </c>
    </row>
    <row r="1025" spans="1:4" x14ac:dyDescent="0.25">
      <c r="A1025" s="11" t="s">
        <v>1981</v>
      </c>
      <c r="B1025" s="11" t="s">
        <v>1984</v>
      </c>
      <c r="C1025" s="15">
        <v>4000</v>
      </c>
      <c r="D1025" s="11" t="s">
        <v>2901</v>
      </c>
    </row>
    <row r="1026" spans="1:4" x14ac:dyDescent="0.25">
      <c r="A1026" s="11" t="s">
        <v>1981</v>
      </c>
      <c r="B1026" s="11" t="s">
        <v>1984</v>
      </c>
      <c r="C1026" s="15">
        <v>4000</v>
      </c>
      <c r="D1026" s="11" t="s">
        <v>2902</v>
      </c>
    </row>
    <row r="1027" spans="1:4" x14ac:dyDescent="0.25">
      <c r="A1027" s="11" t="s">
        <v>1981</v>
      </c>
      <c r="B1027" s="11" t="s">
        <v>1984</v>
      </c>
      <c r="C1027" s="15">
        <v>4000</v>
      </c>
      <c r="D1027" s="11" t="s">
        <v>2903</v>
      </c>
    </row>
    <row r="1028" spans="1:4" x14ac:dyDescent="0.25">
      <c r="A1028" s="11" t="s">
        <v>1981</v>
      </c>
      <c r="B1028" s="11" t="s">
        <v>1984</v>
      </c>
      <c r="C1028" s="15">
        <v>4000</v>
      </c>
      <c r="D1028" s="11" t="s">
        <v>2904</v>
      </c>
    </row>
    <row r="1029" spans="1:4" x14ac:dyDescent="0.25">
      <c r="A1029" s="11" t="s">
        <v>1981</v>
      </c>
      <c r="B1029" s="11" t="s">
        <v>1984</v>
      </c>
      <c r="C1029" s="15">
        <v>4000</v>
      </c>
      <c r="D1029" s="11" t="s">
        <v>2905</v>
      </c>
    </row>
    <row r="1030" spans="1:4" x14ac:dyDescent="0.25">
      <c r="A1030" s="11" t="s">
        <v>1981</v>
      </c>
      <c r="B1030" s="11" t="s">
        <v>1982</v>
      </c>
      <c r="C1030" s="15">
        <v>4000</v>
      </c>
      <c r="D1030" s="11" t="s">
        <v>2906</v>
      </c>
    </row>
    <row r="1031" spans="1:4" x14ac:dyDescent="0.25">
      <c r="A1031" s="11" t="s">
        <v>1981</v>
      </c>
      <c r="B1031" s="11" t="s">
        <v>2282</v>
      </c>
      <c r="C1031" s="15">
        <v>4000</v>
      </c>
      <c r="D1031" s="11" t="s">
        <v>2907</v>
      </c>
    </row>
    <row r="1032" spans="1:4" x14ac:dyDescent="0.25">
      <c r="A1032" s="11" t="s">
        <v>1981</v>
      </c>
      <c r="B1032" s="11" t="s">
        <v>2282</v>
      </c>
      <c r="C1032" s="15">
        <v>4000</v>
      </c>
      <c r="D1032" s="11" t="s">
        <v>2908</v>
      </c>
    </row>
    <row r="1033" spans="1:4" x14ac:dyDescent="0.25">
      <c r="A1033" s="11" t="s">
        <v>1981</v>
      </c>
      <c r="B1033" s="11" t="s">
        <v>2282</v>
      </c>
      <c r="C1033" s="15">
        <v>3964.22</v>
      </c>
      <c r="D1033" s="11" t="s">
        <v>2909</v>
      </c>
    </row>
    <row r="1034" spans="1:4" x14ac:dyDescent="0.25">
      <c r="A1034" s="11" t="s">
        <v>1981</v>
      </c>
      <c r="B1034" s="11" t="s">
        <v>1984</v>
      </c>
      <c r="C1034" s="15">
        <v>3960</v>
      </c>
      <c r="D1034" s="11" t="s">
        <v>2556</v>
      </c>
    </row>
    <row r="1035" spans="1:4" x14ac:dyDescent="0.25">
      <c r="A1035" s="11" t="s">
        <v>1981</v>
      </c>
      <c r="B1035" s="11" t="s">
        <v>1984</v>
      </c>
      <c r="C1035" s="15">
        <v>3900</v>
      </c>
      <c r="D1035" s="11" t="s">
        <v>2910</v>
      </c>
    </row>
    <row r="1036" spans="1:4" x14ac:dyDescent="0.25">
      <c r="A1036" s="11" t="s">
        <v>1981</v>
      </c>
      <c r="B1036" s="11" t="s">
        <v>1984</v>
      </c>
      <c r="C1036" s="15">
        <v>3900</v>
      </c>
      <c r="D1036" s="11" t="s">
        <v>2911</v>
      </c>
    </row>
    <row r="1037" spans="1:4" x14ac:dyDescent="0.25">
      <c r="A1037" s="11" t="s">
        <v>1981</v>
      </c>
      <c r="B1037" s="11" t="s">
        <v>1982</v>
      </c>
      <c r="C1037" s="15">
        <v>3870</v>
      </c>
      <c r="D1037" s="11" t="s">
        <v>2912</v>
      </c>
    </row>
    <row r="1038" spans="1:4" x14ac:dyDescent="0.25">
      <c r="A1038" s="11" t="s">
        <v>1981</v>
      </c>
      <c r="B1038" s="11" t="s">
        <v>1984</v>
      </c>
      <c r="C1038" s="15">
        <v>3820</v>
      </c>
      <c r="D1038" s="11" t="s">
        <v>2913</v>
      </c>
    </row>
    <row r="1039" spans="1:4" x14ac:dyDescent="0.25">
      <c r="A1039" s="11" t="s">
        <v>1981</v>
      </c>
      <c r="B1039" s="11" t="s">
        <v>1984</v>
      </c>
      <c r="C1039" s="15">
        <v>3800</v>
      </c>
      <c r="D1039" s="11" t="s">
        <v>2086</v>
      </c>
    </row>
    <row r="1040" spans="1:4" x14ac:dyDescent="0.25">
      <c r="A1040" s="11" t="s">
        <v>1981</v>
      </c>
      <c r="B1040" s="11" t="s">
        <v>1984</v>
      </c>
      <c r="C1040" s="15">
        <v>3736.1</v>
      </c>
      <c r="D1040" s="11" t="s">
        <v>2383</v>
      </c>
    </row>
    <row r="1041" spans="1:4" x14ac:dyDescent="0.25">
      <c r="A1041" s="11" t="s">
        <v>1981</v>
      </c>
      <c r="B1041" s="11" t="s">
        <v>1984</v>
      </c>
      <c r="C1041" s="15">
        <v>3733.72</v>
      </c>
      <c r="D1041" s="11" t="s">
        <v>2914</v>
      </c>
    </row>
    <row r="1042" spans="1:4" x14ac:dyDescent="0.25">
      <c r="A1042" s="11" t="s">
        <v>1981</v>
      </c>
      <c r="B1042" s="11" t="s">
        <v>1984</v>
      </c>
      <c r="C1042" s="15">
        <v>3731.87</v>
      </c>
      <c r="D1042" s="11" t="s">
        <v>2915</v>
      </c>
    </row>
    <row r="1043" spans="1:4" x14ac:dyDescent="0.25">
      <c r="A1043" s="11" t="s">
        <v>1981</v>
      </c>
      <c r="B1043" s="11" t="s">
        <v>1984</v>
      </c>
      <c r="C1043" s="15">
        <v>3700</v>
      </c>
      <c r="D1043" s="11" t="s">
        <v>2916</v>
      </c>
    </row>
    <row r="1044" spans="1:4" x14ac:dyDescent="0.25">
      <c r="A1044" s="11" t="s">
        <v>1981</v>
      </c>
      <c r="B1044" s="11" t="s">
        <v>1984</v>
      </c>
      <c r="C1044" s="15">
        <v>3700</v>
      </c>
      <c r="D1044" s="11" t="s">
        <v>2917</v>
      </c>
    </row>
    <row r="1045" spans="1:4" x14ac:dyDescent="0.25">
      <c r="A1045" s="11" t="s">
        <v>1981</v>
      </c>
      <c r="B1045" s="11" t="s">
        <v>1984</v>
      </c>
      <c r="C1045" s="15">
        <v>3619.39</v>
      </c>
      <c r="D1045" s="11" t="s">
        <v>2918</v>
      </c>
    </row>
    <row r="1046" spans="1:4" x14ac:dyDescent="0.25">
      <c r="A1046" s="11" t="s">
        <v>1981</v>
      </c>
      <c r="B1046" s="11" t="s">
        <v>1984</v>
      </c>
      <c r="C1046" s="15">
        <v>3609.6</v>
      </c>
      <c r="D1046" s="11" t="s">
        <v>2919</v>
      </c>
    </row>
    <row r="1047" spans="1:4" x14ac:dyDescent="0.25">
      <c r="A1047" s="19" t="s">
        <v>1976</v>
      </c>
      <c r="B1047" s="11" t="s">
        <v>1977</v>
      </c>
      <c r="C1047" s="15">
        <v>3600</v>
      </c>
      <c r="D1047" s="11" t="s">
        <v>2920</v>
      </c>
    </row>
    <row r="1048" spans="1:4" x14ac:dyDescent="0.25">
      <c r="A1048" s="11" t="s">
        <v>1981</v>
      </c>
      <c r="B1048" s="11" t="s">
        <v>1984</v>
      </c>
      <c r="C1048" s="15">
        <v>3588.43</v>
      </c>
      <c r="D1048" s="11" t="s">
        <v>2023</v>
      </c>
    </row>
    <row r="1049" spans="1:4" x14ac:dyDescent="0.25">
      <c r="A1049" s="11" t="s">
        <v>1981</v>
      </c>
      <c r="B1049" s="11" t="s">
        <v>1984</v>
      </c>
      <c r="C1049" s="15">
        <v>3506.84</v>
      </c>
      <c r="D1049" s="11" t="s">
        <v>2921</v>
      </c>
    </row>
    <row r="1050" spans="1:4" x14ac:dyDescent="0.25">
      <c r="A1050" s="11" t="s">
        <v>1981</v>
      </c>
      <c r="B1050" s="11" t="s">
        <v>1984</v>
      </c>
      <c r="C1050" s="15">
        <v>3500</v>
      </c>
      <c r="D1050" s="11" t="s">
        <v>2922</v>
      </c>
    </row>
    <row r="1051" spans="1:4" x14ac:dyDescent="0.25">
      <c r="A1051" s="11" t="s">
        <v>1981</v>
      </c>
      <c r="B1051" s="11" t="s">
        <v>1984</v>
      </c>
      <c r="C1051" s="15">
        <v>3500</v>
      </c>
      <c r="D1051" s="11" t="s">
        <v>2923</v>
      </c>
    </row>
    <row r="1052" spans="1:4" x14ac:dyDescent="0.25">
      <c r="A1052" s="11" t="s">
        <v>1981</v>
      </c>
      <c r="B1052" s="11" t="s">
        <v>1984</v>
      </c>
      <c r="C1052" s="15">
        <v>3500</v>
      </c>
      <c r="D1052" s="11" t="s">
        <v>2924</v>
      </c>
    </row>
    <row r="1053" spans="1:4" x14ac:dyDescent="0.25">
      <c r="A1053" s="11" t="s">
        <v>1981</v>
      </c>
      <c r="B1053" s="11" t="s">
        <v>1984</v>
      </c>
      <c r="C1053" s="15">
        <v>3500</v>
      </c>
      <c r="D1053" s="11" t="s">
        <v>2925</v>
      </c>
    </row>
    <row r="1054" spans="1:4" x14ac:dyDescent="0.25">
      <c r="A1054" s="11" t="s">
        <v>1981</v>
      </c>
      <c r="B1054" s="11" t="s">
        <v>1984</v>
      </c>
      <c r="C1054" s="15">
        <v>3500</v>
      </c>
      <c r="D1054" s="11" t="s">
        <v>2926</v>
      </c>
    </row>
    <row r="1055" spans="1:4" x14ac:dyDescent="0.25">
      <c r="A1055" s="11" t="s">
        <v>1981</v>
      </c>
      <c r="B1055" s="11" t="s">
        <v>1984</v>
      </c>
      <c r="C1055" s="15">
        <v>3500</v>
      </c>
      <c r="D1055" s="11" t="s">
        <v>2529</v>
      </c>
    </row>
    <row r="1056" spans="1:4" x14ac:dyDescent="0.25">
      <c r="A1056" s="11" t="s">
        <v>1981</v>
      </c>
      <c r="B1056" s="11" t="s">
        <v>1984</v>
      </c>
      <c r="C1056" s="15">
        <v>3500</v>
      </c>
      <c r="D1056" s="11" t="s">
        <v>2927</v>
      </c>
    </row>
    <row r="1057" spans="1:4" x14ac:dyDescent="0.25">
      <c r="A1057" s="11" t="s">
        <v>1981</v>
      </c>
      <c r="B1057" s="11" t="s">
        <v>1984</v>
      </c>
      <c r="C1057" s="15">
        <v>3500</v>
      </c>
      <c r="D1057" s="11" t="s">
        <v>2928</v>
      </c>
    </row>
    <row r="1058" spans="1:4" x14ac:dyDescent="0.25">
      <c r="A1058" s="11" t="s">
        <v>1981</v>
      </c>
      <c r="B1058" s="11" t="s">
        <v>1984</v>
      </c>
      <c r="C1058" s="15">
        <v>3500</v>
      </c>
      <c r="D1058" s="11" t="s">
        <v>2929</v>
      </c>
    </row>
    <row r="1059" spans="1:4" x14ac:dyDescent="0.25">
      <c r="A1059" s="11" t="s">
        <v>1981</v>
      </c>
      <c r="B1059" s="11" t="s">
        <v>1984</v>
      </c>
      <c r="C1059" s="15">
        <v>3500</v>
      </c>
      <c r="D1059" s="11" t="s">
        <v>2930</v>
      </c>
    </row>
    <row r="1060" spans="1:4" x14ac:dyDescent="0.25">
      <c r="A1060" s="11" t="s">
        <v>1981</v>
      </c>
      <c r="B1060" s="11" t="s">
        <v>1984</v>
      </c>
      <c r="C1060" s="15">
        <v>3500</v>
      </c>
      <c r="D1060" s="11" t="s">
        <v>2931</v>
      </c>
    </row>
    <row r="1061" spans="1:4" x14ac:dyDescent="0.25">
      <c r="A1061" s="11" t="s">
        <v>1981</v>
      </c>
      <c r="B1061" s="11" t="s">
        <v>1984</v>
      </c>
      <c r="C1061" s="15">
        <v>3500</v>
      </c>
      <c r="D1061" s="11" t="s">
        <v>2932</v>
      </c>
    </row>
    <row r="1062" spans="1:4" x14ac:dyDescent="0.25">
      <c r="A1062" s="11" t="s">
        <v>1981</v>
      </c>
      <c r="B1062" s="11" t="s">
        <v>1984</v>
      </c>
      <c r="C1062" s="15">
        <v>3500</v>
      </c>
      <c r="D1062" s="11" t="s">
        <v>2933</v>
      </c>
    </row>
    <row r="1063" spans="1:4" x14ac:dyDescent="0.25">
      <c r="A1063" s="11" t="s">
        <v>1981</v>
      </c>
      <c r="B1063" s="11" t="s">
        <v>1984</v>
      </c>
      <c r="C1063" s="15">
        <v>3500</v>
      </c>
      <c r="D1063" s="11" t="s">
        <v>2934</v>
      </c>
    </row>
    <row r="1064" spans="1:4" x14ac:dyDescent="0.25">
      <c r="A1064" s="11" t="s">
        <v>1981</v>
      </c>
      <c r="B1064" s="11" t="s">
        <v>1984</v>
      </c>
      <c r="C1064" s="15">
        <v>3444.6</v>
      </c>
      <c r="D1064" s="11" t="s">
        <v>2935</v>
      </c>
    </row>
    <row r="1065" spans="1:4" x14ac:dyDescent="0.25">
      <c r="A1065" s="11" t="s">
        <v>1981</v>
      </c>
      <c r="B1065" s="11" t="s">
        <v>1984</v>
      </c>
      <c r="C1065" s="15">
        <v>3400</v>
      </c>
      <c r="D1065" s="11" t="s">
        <v>2936</v>
      </c>
    </row>
    <row r="1066" spans="1:4" x14ac:dyDescent="0.25">
      <c r="A1066" s="11" t="s">
        <v>1981</v>
      </c>
      <c r="B1066" s="11" t="s">
        <v>1984</v>
      </c>
      <c r="C1066" s="15">
        <v>3396.12</v>
      </c>
      <c r="D1066" s="11" t="s">
        <v>2937</v>
      </c>
    </row>
    <row r="1067" spans="1:4" x14ac:dyDescent="0.25">
      <c r="A1067" s="11" t="s">
        <v>1981</v>
      </c>
      <c r="B1067" s="11" t="s">
        <v>1984</v>
      </c>
      <c r="C1067" s="15">
        <v>3380</v>
      </c>
      <c r="D1067" s="11" t="s">
        <v>2919</v>
      </c>
    </row>
    <row r="1068" spans="1:4" x14ac:dyDescent="0.25">
      <c r="A1068" s="11" t="s">
        <v>1981</v>
      </c>
      <c r="B1068" s="11" t="s">
        <v>138</v>
      </c>
      <c r="C1068" s="15">
        <v>3364.8</v>
      </c>
      <c r="D1068" s="11" t="s">
        <v>2938</v>
      </c>
    </row>
    <row r="1069" spans="1:4" x14ac:dyDescent="0.25">
      <c r="A1069" s="11" t="s">
        <v>1981</v>
      </c>
      <c r="B1069" s="11" t="s">
        <v>1984</v>
      </c>
      <c r="C1069" s="15">
        <v>3250</v>
      </c>
      <c r="D1069" s="11" t="s">
        <v>2939</v>
      </c>
    </row>
    <row r="1070" spans="1:4" x14ac:dyDescent="0.25">
      <c r="A1070" s="11" t="s">
        <v>1981</v>
      </c>
      <c r="B1070" s="11" t="s">
        <v>1982</v>
      </c>
      <c r="C1070" s="15">
        <v>3178.4</v>
      </c>
      <c r="D1070" s="11" t="s">
        <v>2940</v>
      </c>
    </row>
    <row r="1071" spans="1:4" x14ac:dyDescent="0.25">
      <c r="A1071" s="11" t="s">
        <v>1981</v>
      </c>
      <c r="B1071" s="11" t="s">
        <v>1984</v>
      </c>
      <c r="C1071" s="15">
        <v>3101.68</v>
      </c>
      <c r="D1071" s="11" t="s">
        <v>2941</v>
      </c>
    </row>
    <row r="1072" spans="1:4" x14ac:dyDescent="0.25">
      <c r="A1072" s="11" t="s">
        <v>1981</v>
      </c>
      <c r="B1072" s="11" t="s">
        <v>1984</v>
      </c>
      <c r="C1072" s="15">
        <v>3101.68</v>
      </c>
      <c r="D1072" s="11" t="s">
        <v>2942</v>
      </c>
    </row>
    <row r="1073" spans="1:4" x14ac:dyDescent="0.25">
      <c r="A1073" s="11" t="s">
        <v>1981</v>
      </c>
      <c r="B1073" s="11" t="s">
        <v>1984</v>
      </c>
      <c r="C1073" s="15">
        <v>3101.68</v>
      </c>
      <c r="D1073" s="11" t="s">
        <v>2943</v>
      </c>
    </row>
    <row r="1074" spans="1:4" x14ac:dyDescent="0.25">
      <c r="A1074" s="11" t="s">
        <v>1981</v>
      </c>
      <c r="B1074" s="11" t="s">
        <v>1984</v>
      </c>
      <c r="C1074" s="15">
        <v>3101.68</v>
      </c>
      <c r="D1074" s="11" t="s">
        <v>2944</v>
      </c>
    </row>
    <row r="1075" spans="1:4" x14ac:dyDescent="0.25">
      <c r="A1075" s="11" t="s">
        <v>1981</v>
      </c>
      <c r="B1075" s="11" t="s">
        <v>1984</v>
      </c>
      <c r="C1075" s="15">
        <v>3089.24</v>
      </c>
      <c r="D1075" s="11" t="s">
        <v>2945</v>
      </c>
    </row>
    <row r="1076" spans="1:4" x14ac:dyDescent="0.25">
      <c r="A1076" s="11" t="s">
        <v>1981</v>
      </c>
      <c r="B1076" s="11" t="s">
        <v>1984</v>
      </c>
      <c r="C1076" s="15">
        <v>3073.83</v>
      </c>
      <c r="D1076" s="11" t="s">
        <v>2946</v>
      </c>
    </row>
    <row r="1077" spans="1:4" x14ac:dyDescent="0.25">
      <c r="A1077" s="11" t="s">
        <v>1981</v>
      </c>
      <c r="B1077" s="11" t="s">
        <v>1984</v>
      </c>
      <c r="C1077" s="15">
        <v>3050</v>
      </c>
      <c r="D1077" s="11" t="s">
        <v>2947</v>
      </c>
    </row>
    <row r="1078" spans="1:4" x14ac:dyDescent="0.25">
      <c r="A1078" s="11" t="s">
        <v>1981</v>
      </c>
      <c r="B1078" s="11" t="s">
        <v>1982</v>
      </c>
      <c r="C1078" s="15">
        <v>3049</v>
      </c>
      <c r="D1078" s="11" t="s">
        <v>2948</v>
      </c>
    </row>
    <row r="1079" spans="1:4" x14ac:dyDescent="0.25">
      <c r="A1079" s="11" t="s">
        <v>1981</v>
      </c>
      <c r="B1079" s="11" t="s">
        <v>1984</v>
      </c>
      <c r="C1079" s="15">
        <v>3037.17</v>
      </c>
      <c r="D1079" s="11" t="s">
        <v>2949</v>
      </c>
    </row>
    <row r="1080" spans="1:4" x14ac:dyDescent="0.25">
      <c r="A1080" s="11" t="s">
        <v>1981</v>
      </c>
      <c r="B1080" s="11" t="s">
        <v>1984</v>
      </c>
      <c r="C1080" s="15">
        <v>3010.8</v>
      </c>
      <c r="D1080" s="11" t="s">
        <v>2950</v>
      </c>
    </row>
    <row r="1081" spans="1:4" x14ac:dyDescent="0.25">
      <c r="A1081" s="11" t="s">
        <v>1981</v>
      </c>
      <c r="B1081" s="11" t="s">
        <v>1984</v>
      </c>
      <c r="C1081" s="15">
        <v>3009.41</v>
      </c>
      <c r="D1081" s="11" t="s">
        <v>2951</v>
      </c>
    </row>
    <row r="1082" spans="1:4" x14ac:dyDescent="0.25">
      <c r="A1082" s="11" t="s">
        <v>1981</v>
      </c>
      <c r="B1082" s="11" t="s">
        <v>1984</v>
      </c>
      <c r="C1082" s="15">
        <v>3002.39</v>
      </c>
      <c r="D1082" s="11" t="s">
        <v>2952</v>
      </c>
    </row>
    <row r="1083" spans="1:4" x14ac:dyDescent="0.25">
      <c r="A1083" s="11" t="s">
        <v>1981</v>
      </c>
      <c r="B1083" s="11" t="s">
        <v>1984</v>
      </c>
      <c r="C1083" s="15">
        <v>3000</v>
      </c>
      <c r="D1083" s="11" t="s">
        <v>2953</v>
      </c>
    </row>
    <row r="1084" spans="1:4" x14ac:dyDescent="0.25">
      <c r="A1084" s="11" t="s">
        <v>1981</v>
      </c>
      <c r="B1084" s="11" t="s">
        <v>1984</v>
      </c>
      <c r="C1084" s="15">
        <v>3000</v>
      </c>
      <c r="D1084" s="11" t="s">
        <v>2954</v>
      </c>
    </row>
    <row r="1085" spans="1:4" x14ac:dyDescent="0.25">
      <c r="A1085" s="11" t="s">
        <v>1981</v>
      </c>
      <c r="B1085" s="11" t="s">
        <v>1984</v>
      </c>
      <c r="C1085" s="15">
        <v>3000</v>
      </c>
      <c r="D1085" s="11" t="s">
        <v>2955</v>
      </c>
    </row>
    <row r="1086" spans="1:4" x14ac:dyDescent="0.25">
      <c r="A1086" s="11" t="s">
        <v>1981</v>
      </c>
      <c r="B1086" s="11" t="s">
        <v>1984</v>
      </c>
      <c r="C1086" s="15">
        <v>3000</v>
      </c>
      <c r="D1086" s="11" t="s">
        <v>2956</v>
      </c>
    </row>
    <row r="1087" spans="1:4" x14ac:dyDescent="0.25">
      <c r="A1087" s="11" t="s">
        <v>1981</v>
      </c>
      <c r="B1087" s="11" t="s">
        <v>1984</v>
      </c>
      <c r="C1087" s="15">
        <v>3000</v>
      </c>
      <c r="D1087" s="11" t="s">
        <v>2957</v>
      </c>
    </row>
    <row r="1088" spans="1:4" x14ac:dyDescent="0.25">
      <c r="A1088" s="11" t="s">
        <v>1981</v>
      </c>
      <c r="B1088" s="11" t="s">
        <v>1984</v>
      </c>
      <c r="C1088" s="15">
        <v>3000</v>
      </c>
      <c r="D1088" s="11" t="s">
        <v>2958</v>
      </c>
    </row>
    <row r="1089" spans="1:4" x14ac:dyDescent="0.25">
      <c r="A1089" s="11" t="s">
        <v>1981</v>
      </c>
      <c r="B1089" s="11" t="s">
        <v>1984</v>
      </c>
      <c r="C1089" s="15">
        <v>3000</v>
      </c>
      <c r="D1089" s="11" t="s">
        <v>2959</v>
      </c>
    </row>
    <row r="1090" spans="1:4" x14ac:dyDescent="0.25">
      <c r="A1090" s="11" t="s">
        <v>1981</v>
      </c>
      <c r="B1090" s="11" t="s">
        <v>1984</v>
      </c>
      <c r="C1090" s="15">
        <v>3000</v>
      </c>
      <c r="D1090" s="11" t="s">
        <v>2960</v>
      </c>
    </row>
    <row r="1091" spans="1:4" x14ac:dyDescent="0.25">
      <c r="A1091" s="11" t="s">
        <v>1981</v>
      </c>
      <c r="B1091" s="11" t="s">
        <v>1984</v>
      </c>
      <c r="C1091" s="15">
        <v>3000</v>
      </c>
      <c r="D1091" s="11" t="s">
        <v>2961</v>
      </c>
    </row>
    <row r="1092" spans="1:4" x14ac:dyDescent="0.25">
      <c r="A1092" s="11" t="s">
        <v>1981</v>
      </c>
      <c r="B1092" s="11" t="s">
        <v>1984</v>
      </c>
      <c r="C1092" s="15">
        <v>3000</v>
      </c>
      <c r="D1092" s="11" t="s">
        <v>2962</v>
      </c>
    </row>
    <row r="1093" spans="1:4" x14ac:dyDescent="0.25">
      <c r="A1093" s="11" t="s">
        <v>1981</v>
      </c>
      <c r="B1093" s="11" t="s">
        <v>1984</v>
      </c>
      <c r="C1093" s="15">
        <v>3000</v>
      </c>
      <c r="D1093" s="11" t="s">
        <v>2963</v>
      </c>
    </row>
    <row r="1094" spans="1:4" x14ac:dyDescent="0.25">
      <c r="A1094" s="11" t="s">
        <v>1981</v>
      </c>
      <c r="B1094" s="11" t="s">
        <v>1984</v>
      </c>
      <c r="C1094" s="15">
        <v>3000</v>
      </c>
      <c r="D1094" s="11" t="s">
        <v>2964</v>
      </c>
    </row>
    <row r="1095" spans="1:4" x14ac:dyDescent="0.25">
      <c r="A1095" s="11" t="s">
        <v>1981</v>
      </c>
      <c r="B1095" s="11" t="s">
        <v>1984</v>
      </c>
      <c r="C1095" s="15">
        <v>3000</v>
      </c>
      <c r="D1095" s="11" t="s">
        <v>2965</v>
      </c>
    </row>
    <row r="1096" spans="1:4" x14ac:dyDescent="0.25">
      <c r="A1096" s="11" t="s">
        <v>1981</v>
      </c>
      <c r="B1096" s="11" t="s">
        <v>1984</v>
      </c>
      <c r="C1096" s="15">
        <v>3000</v>
      </c>
      <c r="D1096" s="11" t="s">
        <v>2966</v>
      </c>
    </row>
    <row r="1097" spans="1:4" x14ac:dyDescent="0.25">
      <c r="A1097" s="11" t="s">
        <v>1981</v>
      </c>
      <c r="B1097" s="11" t="s">
        <v>1984</v>
      </c>
      <c r="C1097" s="15">
        <v>3000</v>
      </c>
      <c r="D1097" s="11" t="s">
        <v>2967</v>
      </c>
    </row>
    <row r="1098" spans="1:4" x14ac:dyDescent="0.25">
      <c r="A1098" s="11" t="s">
        <v>1981</v>
      </c>
      <c r="B1098" s="11" t="s">
        <v>1984</v>
      </c>
      <c r="C1098" s="15">
        <v>3000</v>
      </c>
      <c r="D1098" s="11" t="s">
        <v>2968</v>
      </c>
    </row>
    <row r="1099" spans="1:4" x14ac:dyDescent="0.25">
      <c r="A1099" s="11" t="s">
        <v>1981</v>
      </c>
      <c r="B1099" s="11" t="s">
        <v>1984</v>
      </c>
      <c r="C1099" s="15">
        <v>3000</v>
      </c>
      <c r="D1099" s="11" t="s">
        <v>2969</v>
      </c>
    </row>
    <row r="1100" spans="1:4" x14ac:dyDescent="0.25">
      <c r="A1100" s="11" t="s">
        <v>1981</v>
      </c>
      <c r="B1100" s="11" t="s">
        <v>1984</v>
      </c>
      <c r="C1100" s="15">
        <v>3000</v>
      </c>
      <c r="D1100" s="11" t="s">
        <v>2970</v>
      </c>
    </row>
    <row r="1101" spans="1:4" x14ac:dyDescent="0.25">
      <c r="A1101" s="11" t="s">
        <v>1981</v>
      </c>
      <c r="B1101" s="11" t="s">
        <v>1984</v>
      </c>
      <c r="C1101" s="15">
        <v>3000</v>
      </c>
      <c r="D1101" s="11" t="s">
        <v>2971</v>
      </c>
    </row>
    <row r="1102" spans="1:4" x14ac:dyDescent="0.25">
      <c r="A1102" s="11" t="s">
        <v>1981</v>
      </c>
      <c r="B1102" s="11" t="s">
        <v>1984</v>
      </c>
      <c r="C1102" s="15">
        <v>3000</v>
      </c>
      <c r="D1102" s="11" t="s">
        <v>2972</v>
      </c>
    </row>
    <row r="1103" spans="1:4" x14ac:dyDescent="0.25">
      <c r="A1103" s="11" t="s">
        <v>1981</v>
      </c>
      <c r="B1103" s="11" t="s">
        <v>1984</v>
      </c>
      <c r="C1103" s="15">
        <v>3000</v>
      </c>
      <c r="D1103" s="11" t="s">
        <v>2973</v>
      </c>
    </row>
    <row r="1104" spans="1:4" x14ac:dyDescent="0.25">
      <c r="A1104" s="11" t="s">
        <v>1981</v>
      </c>
      <c r="B1104" s="11" t="s">
        <v>1984</v>
      </c>
      <c r="C1104" s="15">
        <v>3000</v>
      </c>
      <c r="D1104" s="11" t="s">
        <v>2974</v>
      </c>
    </row>
    <row r="1105" spans="1:4" x14ac:dyDescent="0.25">
      <c r="A1105" s="11" t="s">
        <v>1981</v>
      </c>
      <c r="B1105" s="11" t="s">
        <v>1984</v>
      </c>
      <c r="C1105" s="15">
        <v>3000</v>
      </c>
      <c r="D1105" s="11" t="s">
        <v>2975</v>
      </c>
    </row>
    <row r="1106" spans="1:4" x14ac:dyDescent="0.25">
      <c r="A1106" s="11" t="s">
        <v>1981</v>
      </c>
      <c r="B1106" s="11" t="s">
        <v>1984</v>
      </c>
      <c r="C1106" s="15">
        <v>3000</v>
      </c>
      <c r="D1106" s="11" t="s">
        <v>2976</v>
      </c>
    </row>
    <row r="1107" spans="1:4" x14ac:dyDescent="0.25">
      <c r="A1107" s="11" t="s">
        <v>1981</v>
      </c>
      <c r="B1107" s="11" t="s">
        <v>1984</v>
      </c>
      <c r="C1107" s="15">
        <v>3000</v>
      </c>
      <c r="D1107" s="11" t="s">
        <v>2977</v>
      </c>
    </row>
    <row r="1108" spans="1:4" x14ac:dyDescent="0.25">
      <c r="A1108" s="11" t="s">
        <v>1981</v>
      </c>
      <c r="B1108" s="11" t="s">
        <v>1984</v>
      </c>
      <c r="C1108" s="15">
        <v>3000</v>
      </c>
      <c r="D1108" s="11" t="s">
        <v>2978</v>
      </c>
    </row>
    <row r="1109" spans="1:4" x14ac:dyDescent="0.25">
      <c r="A1109" s="11" t="s">
        <v>1981</v>
      </c>
      <c r="B1109" s="11" t="s">
        <v>1984</v>
      </c>
      <c r="C1109" s="15">
        <v>3000</v>
      </c>
      <c r="D1109" s="11" t="s">
        <v>2979</v>
      </c>
    </row>
    <row r="1110" spans="1:4" x14ac:dyDescent="0.25">
      <c r="A1110" s="11" t="s">
        <v>1981</v>
      </c>
      <c r="B1110" s="11" t="s">
        <v>1984</v>
      </c>
      <c r="C1110" s="15">
        <v>3000</v>
      </c>
      <c r="D1110" s="11" t="s">
        <v>2980</v>
      </c>
    </row>
    <row r="1111" spans="1:4" x14ac:dyDescent="0.25">
      <c r="A1111" s="11" t="s">
        <v>1981</v>
      </c>
      <c r="B1111" s="11" t="s">
        <v>1984</v>
      </c>
      <c r="C1111" s="15">
        <v>3000</v>
      </c>
      <c r="D1111" s="11" t="s">
        <v>2981</v>
      </c>
    </row>
    <row r="1112" spans="1:4" x14ac:dyDescent="0.25">
      <c r="A1112" s="11" t="s">
        <v>1981</v>
      </c>
      <c r="B1112" s="11" t="s">
        <v>1984</v>
      </c>
      <c r="C1112" s="15">
        <v>3000</v>
      </c>
      <c r="D1112" s="11" t="s">
        <v>2982</v>
      </c>
    </row>
    <row r="1113" spans="1:4" x14ac:dyDescent="0.25">
      <c r="A1113" s="11" t="s">
        <v>1981</v>
      </c>
      <c r="B1113" s="11" t="s">
        <v>1984</v>
      </c>
      <c r="C1113" s="15">
        <v>3000</v>
      </c>
      <c r="D1113" s="11" t="s">
        <v>2983</v>
      </c>
    </row>
    <row r="1114" spans="1:4" x14ac:dyDescent="0.25">
      <c r="A1114" s="11" t="s">
        <v>1981</v>
      </c>
      <c r="B1114" s="11" t="s">
        <v>1984</v>
      </c>
      <c r="C1114" s="15">
        <v>3000</v>
      </c>
      <c r="D1114" s="11" t="s">
        <v>2984</v>
      </c>
    </row>
    <row r="1115" spans="1:4" x14ac:dyDescent="0.25">
      <c r="A1115" s="11" t="s">
        <v>1981</v>
      </c>
      <c r="B1115" s="11" t="s">
        <v>1984</v>
      </c>
      <c r="C1115" s="15">
        <v>3000</v>
      </c>
      <c r="D1115" s="11" t="s">
        <v>2985</v>
      </c>
    </row>
    <row r="1116" spans="1:4" x14ac:dyDescent="0.25">
      <c r="A1116" s="11" t="s">
        <v>1981</v>
      </c>
      <c r="B1116" s="11" t="s">
        <v>1984</v>
      </c>
      <c r="C1116" s="15">
        <v>3000</v>
      </c>
      <c r="D1116" s="11" t="s">
        <v>2986</v>
      </c>
    </row>
    <row r="1117" spans="1:4" x14ac:dyDescent="0.25">
      <c r="A1117" s="11" t="s">
        <v>1981</v>
      </c>
      <c r="B1117" s="11" t="s">
        <v>1984</v>
      </c>
      <c r="C1117" s="15">
        <v>3000</v>
      </c>
      <c r="D1117" s="11" t="s">
        <v>2987</v>
      </c>
    </row>
    <row r="1118" spans="1:4" x14ac:dyDescent="0.25">
      <c r="A1118" s="11" t="s">
        <v>1981</v>
      </c>
      <c r="B1118" s="11" t="s">
        <v>1984</v>
      </c>
      <c r="C1118" s="15">
        <v>3000</v>
      </c>
      <c r="D1118" s="11" t="s">
        <v>2988</v>
      </c>
    </row>
    <row r="1119" spans="1:4" x14ac:dyDescent="0.25">
      <c r="A1119" s="11" t="s">
        <v>1981</v>
      </c>
      <c r="B1119" s="11" t="s">
        <v>1984</v>
      </c>
      <c r="C1119" s="15">
        <v>3000</v>
      </c>
      <c r="D1119" s="11" t="s">
        <v>2989</v>
      </c>
    </row>
    <row r="1120" spans="1:4" x14ac:dyDescent="0.25">
      <c r="A1120" s="11" t="s">
        <v>1981</v>
      </c>
      <c r="B1120" s="11" t="s">
        <v>1984</v>
      </c>
      <c r="C1120" s="15">
        <v>3000</v>
      </c>
      <c r="D1120" s="11" t="s">
        <v>2990</v>
      </c>
    </row>
    <row r="1121" spans="1:4" x14ac:dyDescent="0.25">
      <c r="A1121" s="11" t="s">
        <v>1981</v>
      </c>
      <c r="B1121" s="11" t="s">
        <v>1984</v>
      </c>
      <c r="C1121" s="15">
        <v>3000</v>
      </c>
      <c r="D1121" s="11" t="s">
        <v>2991</v>
      </c>
    </row>
    <row r="1122" spans="1:4" x14ac:dyDescent="0.25">
      <c r="A1122" s="11" t="s">
        <v>1981</v>
      </c>
      <c r="B1122" s="11" t="s">
        <v>1984</v>
      </c>
      <c r="C1122" s="15">
        <v>3000</v>
      </c>
      <c r="D1122" s="11" t="s">
        <v>2992</v>
      </c>
    </row>
    <row r="1123" spans="1:4" x14ac:dyDescent="0.25">
      <c r="A1123" s="11" t="s">
        <v>1981</v>
      </c>
      <c r="B1123" s="11" t="s">
        <v>1984</v>
      </c>
      <c r="C1123" s="15">
        <v>3000</v>
      </c>
      <c r="D1123" s="11" t="s">
        <v>2993</v>
      </c>
    </row>
    <row r="1124" spans="1:4" x14ac:dyDescent="0.25">
      <c r="A1124" s="11" t="s">
        <v>1981</v>
      </c>
      <c r="B1124" s="11" t="s">
        <v>1984</v>
      </c>
      <c r="C1124" s="15">
        <v>3000</v>
      </c>
      <c r="D1124" s="11" t="s">
        <v>2994</v>
      </c>
    </row>
    <row r="1125" spans="1:4" x14ac:dyDescent="0.25">
      <c r="A1125" s="11" t="s">
        <v>1981</v>
      </c>
      <c r="B1125" s="11" t="s">
        <v>1984</v>
      </c>
      <c r="C1125" s="15">
        <v>3000</v>
      </c>
      <c r="D1125" s="11" t="s">
        <v>2995</v>
      </c>
    </row>
    <row r="1126" spans="1:4" x14ac:dyDescent="0.25">
      <c r="A1126" s="11" t="s">
        <v>1981</v>
      </c>
      <c r="B1126" s="11" t="s">
        <v>1984</v>
      </c>
      <c r="C1126" s="15">
        <v>3000</v>
      </c>
      <c r="D1126" s="11" t="s">
        <v>2996</v>
      </c>
    </row>
    <row r="1127" spans="1:4" x14ac:dyDescent="0.25">
      <c r="A1127" s="11" t="s">
        <v>1981</v>
      </c>
      <c r="B1127" s="11" t="s">
        <v>1982</v>
      </c>
      <c r="C1127" s="15">
        <v>3000</v>
      </c>
      <c r="D1127" s="11" t="s">
        <v>2997</v>
      </c>
    </row>
    <row r="1128" spans="1:4" x14ac:dyDescent="0.25">
      <c r="A1128" s="11" t="s">
        <v>1981</v>
      </c>
      <c r="B1128" s="11" t="s">
        <v>1982</v>
      </c>
      <c r="C1128" s="15">
        <v>3000</v>
      </c>
      <c r="D1128" s="11" t="s">
        <v>2998</v>
      </c>
    </row>
    <row r="1129" spans="1:4" x14ac:dyDescent="0.25">
      <c r="A1129" s="11" t="s">
        <v>1981</v>
      </c>
      <c r="B1129" s="11" t="s">
        <v>1982</v>
      </c>
      <c r="C1129" s="15">
        <v>3000</v>
      </c>
      <c r="D1129" s="11" t="s">
        <v>2999</v>
      </c>
    </row>
    <row r="1130" spans="1:4" x14ac:dyDescent="0.25">
      <c r="A1130" s="11" t="s">
        <v>1981</v>
      </c>
      <c r="B1130" s="11" t="s">
        <v>1984</v>
      </c>
      <c r="C1130" s="15">
        <v>2972.35</v>
      </c>
      <c r="D1130" s="11" t="s">
        <v>3000</v>
      </c>
    </row>
    <row r="1131" spans="1:4" x14ac:dyDescent="0.25">
      <c r="A1131" s="11" t="s">
        <v>1981</v>
      </c>
      <c r="B1131" s="11" t="s">
        <v>1984</v>
      </c>
      <c r="C1131" s="15">
        <v>2972.35</v>
      </c>
      <c r="D1131" s="11" t="s">
        <v>3001</v>
      </c>
    </row>
    <row r="1132" spans="1:4" x14ac:dyDescent="0.25">
      <c r="A1132" s="11" t="s">
        <v>1981</v>
      </c>
      <c r="B1132" s="11" t="s">
        <v>2282</v>
      </c>
      <c r="C1132" s="15">
        <v>2962.8</v>
      </c>
      <c r="D1132" s="11" t="s">
        <v>3002</v>
      </c>
    </row>
    <row r="1133" spans="1:4" x14ac:dyDescent="0.25">
      <c r="A1133" s="11" t="s">
        <v>1981</v>
      </c>
      <c r="B1133" s="11" t="s">
        <v>1982</v>
      </c>
      <c r="C1133" s="15">
        <v>2847.37</v>
      </c>
      <c r="D1133" s="11" t="s">
        <v>3003</v>
      </c>
    </row>
    <row r="1134" spans="1:4" x14ac:dyDescent="0.25">
      <c r="A1134" s="11" t="s">
        <v>1981</v>
      </c>
      <c r="B1134" s="11" t="s">
        <v>1984</v>
      </c>
      <c r="C1134" s="15">
        <v>2826</v>
      </c>
      <c r="D1134" s="11" t="s">
        <v>3004</v>
      </c>
    </row>
    <row r="1135" spans="1:4" x14ac:dyDescent="0.25">
      <c r="A1135" s="11" t="s">
        <v>1981</v>
      </c>
      <c r="B1135" s="11" t="s">
        <v>1984</v>
      </c>
      <c r="C1135" s="15">
        <v>2800</v>
      </c>
      <c r="D1135" s="11" t="s">
        <v>3005</v>
      </c>
    </row>
    <row r="1136" spans="1:4" x14ac:dyDescent="0.25">
      <c r="A1136" s="11" t="s">
        <v>1981</v>
      </c>
      <c r="B1136" s="11" t="s">
        <v>1984</v>
      </c>
      <c r="C1136" s="15">
        <v>2800</v>
      </c>
      <c r="D1136" s="11" t="s">
        <v>3006</v>
      </c>
    </row>
    <row r="1137" spans="1:4" x14ac:dyDescent="0.25">
      <c r="A1137" s="11" t="s">
        <v>1981</v>
      </c>
      <c r="B1137" s="11" t="s">
        <v>1984</v>
      </c>
      <c r="C1137" s="15">
        <v>2800</v>
      </c>
      <c r="D1137" s="11" t="s">
        <v>3007</v>
      </c>
    </row>
    <row r="1138" spans="1:4" x14ac:dyDescent="0.25">
      <c r="A1138" s="11" t="s">
        <v>1981</v>
      </c>
      <c r="B1138" s="11" t="s">
        <v>1984</v>
      </c>
      <c r="C1138" s="15">
        <v>2800</v>
      </c>
      <c r="D1138" s="11" t="s">
        <v>3008</v>
      </c>
    </row>
    <row r="1139" spans="1:4" x14ac:dyDescent="0.25">
      <c r="A1139" s="11" t="s">
        <v>1981</v>
      </c>
      <c r="B1139" s="11" t="s">
        <v>1984</v>
      </c>
      <c r="C1139" s="15">
        <v>2778.36</v>
      </c>
      <c r="D1139" s="11" t="s">
        <v>3009</v>
      </c>
    </row>
    <row r="1140" spans="1:4" x14ac:dyDescent="0.25">
      <c r="A1140" s="11" t="s">
        <v>1981</v>
      </c>
      <c r="B1140" s="11" t="s">
        <v>1984</v>
      </c>
      <c r="C1140" s="15">
        <v>2778.36</v>
      </c>
      <c r="D1140" s="11" t="s">
        <v>3010</v>
      </c>
    </row>
    <row r="1141" spans="1:4" x14ac:dyDescent="0.25">
      <c r="A1141" s="11" t="s">
        <v>1981</v>
      </c>
      <c r="B1141" s="11" t="s">
        <v>1982</v>
      </c>
      <c r="C1141" s="15">
        <v>2762.94</v>
      </c>
      <c r="D1141" s="11" t="s">
        <v>3011</v>
      </c>
    </row>
    <row r="1142" spans="1:4" x14ac:dyDescent="0.25">
      <c r="A1142" s="11" t="s">
        <v>1981</v>
      </c>
      <c r="B1142" s="11" t="s">
        <v>1984</v>
      </c>
      <c r="C1142" s="15">
        <v>2741.58</v>
      </c>
      <c r="D1142" s="11" t="s">
        <v>2000</v>
      </c>
    </row>
    <row r="1143" spans="1:4" x14ac:dyDescent="0.25">
      <c r="A1143" s="11" t="s">
        <v>1981</v>
      </c>
      <c r="B1143" s="11" t="s">
        <v>1984</v>
      </c>
      <c r="C1143" s="15">
        <v>2739.07</v>
      </c>
      <c r="D1143" s="11" t="s">
        <v>3012</v>
      </c>
    </row>
    <row r="1144" spans="1:4" x14ac:dyDescent="0.25">
      <c r="A1144" s="11" t="s">
        <v>1981</v>
      </c>
      <c r="B1144" s="11" t="s">
        <v>1984</v>
      </c>
      <c r="C1144" s="15">
        <v>2700</v>
      </c>
      <c r="D1144" s="11" t="s">
        <v>3013</v>
      </c>
    </row>
    <row r="1145" spans="1:4" x14ac:dyDescent="0.25">
      <c r="A1145" s="11" t="s">
        <v>1981</v>
      </c>
      <c r="B1145" s="11" t="s">
        <v>1984</v>
      </c>
      <c r="C1145" s="15">
        <v>2700</v>
      </c>
      <c r="D1145" s="11" t="s">
        <v>3014</v>
      </c>
    </row>
    <row r="1146" spans="1:4" x14ac:dyDescent="0.25">
      <c r="A1146" s="11" t="s">
        <v>1981</v>
      </c>
      <c r="B1146" s="11" t="s">
        <v>1984</v>
      </c>
      <c r="C1146" s="15">
        <v>2700</v>
      </c>
      <c r="D1146" s="11" t="s">
        <v>3015</v>
      </c>
    </row>
    <row r="1147" spans="1:4" x14ac:dyDescent="0.25">
      <c r="A1147" s="11" t="s">
        <v>1981</v>
      </c>
      <c r="B1147" s="11" t="s">
        <v>1984</v>
      </c>
      <c r="C1147" s="15">
        <v>2600</v>
      </c>
      <c r="D1147" s="11" t="s">
        <v>3016</v>
      </c>
    </row>
    <row r="1148" spans="1:4" x14ac:dyDescent="0.25">
      <c r="A1148" s="11" t="s">
        <v>1981</v>
      </c>
      <c r="B1148" s="11" t="s">
        <v>1984</v>
      </c>
      <c r="C1148" s="15">
        <v>2590</v>
      </c>
      <c r="D1148" s="11" t="s">
        <v>3017</v>
      </c>
    </row>
    <row r="1149" spans="1:4" x14ac:dyDescent="0.25">
      <c r="A1149" s="11" t="s">
        <v>1981</v>
      </c>
      <c r="B1149" s="11" t="s">
        <v>2282</v>
      </c>
      <c r="C1149" s="15">
        <v>2561.38</v>
      </c>
      <c r="D1149" s="11" t="s">
        <v>3018</v>
      </c>
    </row>
    <row r="1150" spans="1:4" x14ac:dyDescent="0.25">
      <c r="A1150" s="11" t="s">
        <v>1981</v>
      </c>
      <c r="B1150" s="11" t="s">
        <v>1984</v>
      </c>
      <c r="C1150" s="15">
        <v>2556.36</v>
      </c>
      <c r="D1150" s="11" t="s">
        <v>3019</v>
      </c>
    </row>
    <row r="1151" spans="1:4" x14ac:dyDescent="0.25">
      <c r="A1151" s="11" t="s">
        <v>1981</v>
      </c>
      <c r="B1151" s="11" t="s">
        <v>1984</v>
      </c>
      <c r="C1151" s="15">
        <v>2554</v>
      </c>
      <c r="D1151" s="11" t="s">
        <v>3020</v>
      </c>
    </row>
    <row r="1152" spans="1:4" x14ac:dyDescent="0.25">
      <c r="A1152" s="11" t="s">
        <v>1981</v>
      </c>
      <c r="B1152" s="11" t="s">
        <v>1984</v>
      </c>
      <c r="C1152" s="15">
        <v>2552</v>
      </c>
      <c r="D1152" s="11" t="s">
        <v>2919</v>
      </c>
    </row>
    <row r="1153" spans="1:4" x14ac:dyDescent="0.25">
      <c r="A1153" s="11" t="s">
        <v>1981</v>
      </c>
      <c r="B1153" s="11" t="s">
        <v>1984</v>
      </c>
      <c r="C1153" s="15">
        <v>2543.75</v>
      </c>
      <c r="D1153" s="11" t="s">
        <v>3021</v>
      </c>
    </row>
    <row r="1154" spans="1:4" x14ac:dyDescent="0.25">
      <c r="A1154" s="11" t="s">
        <v>1981</v>
      </c>
      <c r="B1154" s="11" t="s">
        <v>1984</v>
      </c>
      <c r="C1154" s="15">
        <v>2520</v>
      </c>
      <c r="D1154" s="11" t="s">
        <v>3022</v>
      </c>
    </row>
    <row r="1155" spans="1:4" x14ac:dyDescent="0.25">
      <c r="A1155" s="11" t="s">
        <v>1981</v>
      </c>
      <c r="B1155" s="11" t="s">
        <v>1984</v>
      </c>
      <c r="C1155" s="15">
        <v>2501.4699999999998</v>
      </c>
      <c r="D1155" s="11" t="s">
        <v>1991</v>
      </c>
    </row>
    <row r="1156" spans="1:4" x14ac:dyDescent="0.25">
      <c r="A1156" s="11" t="s">
        <v>1981</v>
      </c>
      <c r="B1156" s="11" t="s">
        <v>1984</v>
      </c>
      <c r="C1156" s="15">
        <v>2500</v>
      </c>
      <c r="D1156" s="11" t="s">
        <v>3023</v>
      </c>
    </row>
    <row r="1157" spans="1:4" x14ac:dyDescent="0.25">
      <c r="A1157" s="11" t="s">
        <v>1981</v>
      </c>
      <c r="B1157" s="11" t="s">
        <v>1984</v>
      </c>
      <c r="C1157" s="15">
        <v>2500</v>
      </c>
      <c r="D1157" s="11" t="s">
        <v>3024</v>
      </c>
    </row>
    <row r="1158" spans="1:4" x14ac:dyDescent="0.25">
      <c r="A1158" s="11" t="s">
        <v>1981</v>
      </c>
      <c r="B1158" s="11" t="s">
        <v>1984</v>
      </c>
      <c r="C1158" s="15">
        <v>2500</v>
      </c>
      <c r="D1158" s="11" t="s">
        <v>3025</v>
      </c>
    </row>
    <row r="1159" spans="1:4" x14ac:dyDescent="0.25">
      <c r="A1159" s="11" t="s">
        <v>1981</v>
      </c>
      <c r="B1159" s="11" t="s">
        <v>1984</v>
      </c>
      <c r="C1159" s="15">
        <v>2500</v>
      </c>
      <c r="D1159" s="11" t="s">
        <v>3026</v>
      </c>
    </row>
    <row r="1160" spans="1:4" x14ac:dyDescent="0.25">
      <c r="A1160" s="11" t="s">
        <v>1981</v>
      </c>
      <c r="B1160" s="11" t="s">
        <v>1984</v>
      </c>
      <c r="C1160" s="15">
        <v>2500</v>
      </c>
      <c r="D1160" s="11" t="s">
        <v>3027</v>
      </c>
    </row>
    <row r="1161" spans="1:4" x14ac:dyDescent="0.25">
      <c r="A1161" s="11" t="s">
        <v>1981</v>
      </c>
      <c r="B1161" s="11" t="s">
        <v>1984</v>
      </c>
      <c r="C1161" s="15">
        <v>2500</v>
      </c>
      <c r="D1161" s="11" t="s">
        <v>3028</v>
      </c>
    </row>
    <row r="1162" spans="1:4" x14ac:dyDescent="0.25">
      <c r="A1162" s="11" t="s">
        <v>1981</v>
      </c>
      <c r="B1162" s="11" t="s">
        <v>1984</v>
      </c>
      <c r="C1162" s="15">
        <v>2500</v>
      </c>
      <c r="D1162" s="11" t="s">
        <v>3029</v>
      </c>
    </row>
    <row r="1163" spans="1:4" x14ac:dyDescent="0.25">
      <c r="A1163" s="11" t="s">
        <v>1981</v>
      </c>
      <c r="B1163" s="11" t="s">
        <v>1984</v>
      </c>
      <c r="C1163" s="15">
        <v>2500</v>
      </c>
      <c r="D1163" s="11" t="s">
        <v>3030</v>
      </c>
    </row>
    <row r="1164" spans="1:4" x14ac:dyDescent="0.25">
      <c r="A1164" s="11" t="s">
        <v>1981</v>
      </c>
      <c r="B1164" s="11" t="s">
        <v>1984</v>
      </c>
      <c r="C1164" s="15">
        <v>2500</v>
      </c>
      <c r="D1164" s="11" t="s">
        <v>3031</v>
      </c>
    </row>
    <row r="1165" spans="1:4" x14ac:dyDescent="0.25">
      <c r="A1165" s="11" t="s">
        <v>1981</v>
      </c>
      <c r="B1165" s="11" t="s">
        <v>1984</v>
      </c>
      <c r="C1165" s="15">
        <v>2500</v>
      </c>
      <c r="D1165" s="11" t="s">
        <v>3032</v>
      </c>
    </row>
    <row r="1166" spans="1:4" x14ac:dyDescent="0.25">
      <c r="A1166" s="11" t="s">
        <v>1981</v>
      </c>
      <c r="B1166" s="11" t="s">
        <v>1984</v>
      </c>
      <c r="C1166" s="15">
        <v>2500</v>
      </c>
      <c r="D1166" s="11" t="s">
        <v>3033</v>
      </c>
    </row>
    <row r="1167" spans="1:4" x14ac:dyDescent="0.25">
      <c r="A1167" s="11" t="s">
        <v>1981</v>
      </c>
      <c r="B1167" s="11" t="s">
        <v>1984</v>
      </c>
      <c r="C1167" s="15">
        <v>2500</v>
      </c>
      <c r="D1167" s="11" t="s">
        <v>3034</v>
      </c>
    </row>
    <row r="1168" spans="1:4" x14ac:dyDescent="0.25">
      <c r="A1168" s="11" t="s">
        <v>1981</v>
      </c>
      <c r="B1168" s="11" t="s">
        <v>1984</v>
      </c>
      <c r="C1168" s="15">
        <v>2500</v>
      </c>
      <c r="D1168" s="11" t="s">
        <v>3035</v>
      </c>
    </row>
    <row r="1169" spans="1:4" x14ac:dyDescent="0.25">
      <c r="A1169" s="11" t="s">
        <v>1981</v>
      </c>
      <c r="B1169" s="11" t="s">
        <v>1984</v>
      </c>
      <c r="C1169" s="15">
        <v>2500</v>
      </c>
      <c r="D1169" s="11" t="s">
        <v>3036</v>
      </c>
    </row>
    <row r="1170" spans="1:4" x14ac:dyDescent="0.25">
      <c r="A1170" s="11" t="s">
        <v>1981</v>
      </c>
      <c r="B1170" s="11" t="s">
        <v>1984</v>
      </c>
      <c r="C1170" s="15">
        <v>2500</v>
      </c>
      <c r="D1170" s="11" t="s">
        <v>3037</v>
      </c>
    </row>
    <row r="1171" spans="1:4" x14ac:dyDescent="0.25">
      <c r="A1171" s="11" t="s">
        <v>1981</v>
      </c>
      <c r="B1171" s="11" t="s">
        <v>1984</v>
      </c>
      <c r="C1171" s="15">
        <v>2500</v>
      </c>
      <c r="D1171" s="11" t="s">
        <v>3038</v>
      </c>
    </row>
    <row r="1172" spans="1:4" x14ac:dyDescent="0.25">
      <c r="A1172" s="11" t="s">
        <v>1981</v>
      </c>
      <c r="B1172" s="11" t="s">
        <v>1984</v>
      </c>
      <c r="C1172" s="15">
        <v>2500</v>
      </c>
      <c r="D1172" s="11" t="s">
        <v>3039</v>
      </c>
    </row>
    <row r="1173" spans="1:4" x14ac:dyDescent="0.25">
      <c r="A1173" s="11" t="s">
        <v>1981</v>
      </c>
      <c r="B1173" s="11" t="s">
        <v>1984</v>
      </c>
      <c r="C1173" s="15">
        <v>2500</v>
      </c>
      <c r="D1173" s="11" t="s">
        <v>3040</v>
      </c>
    </row>
    <row r="1174" spans="1:4" x14ac:dyDescent="0.25">
      <c r="A1174" s="11" t="s">
        <v>1981</v>
      </c>
      <c r="B1174" s="11" t="s">
        <v>1984</v>
      </c>
      <c r="C1174" s="15">
        <v>2500</v>
      </c>
      <c r="D1174" s="11" t="s">
        <v>3041</v>
      </c>
    </row>
    <row r="1175" spans="1:4" x14ac:dyDescent="0.25">
      <c r="A1175" s="11" t="s">
        <v>1981</v>
      </c>
      <c r="B1175" s="11" t="s">
        <v>2282</v>
      </c>
      <c r="C1175" s="15">
        <v>2500</v>
      </c>
      <c r="D1175" s="11" t="s">
        <v>3042</v>
      </c>
    </row>
    <row r="1176" spans="1:4" x14ac:dyDescent="0.25">
      <c r="A1176" s="11" t="s">
        <v>1981</v>
      </c>
      <c r="B1176" s="11" t="s">
        <v>1984</v>
      </c>
      <c r="C1176" s="15">
        <v>2450</v>
      </c>
      <c r="D1176" s="11" t="s">
        <v>3043</v>
      </c>
    </row>
    <row r="1177" spans="1:4" x14ac:dyDescent="0.25">
      <c r="A1177" s="11" t="s">
        <v>1981</v>
      </c>
      <c r="B1177" s="11" t="s">
        <v>1984</v>
      </c>
      <c r="C1177" s="15">
        <v>2440</v>
      </c>
      <c r="D1177" s="11" t="s">
        <v>2762</v>
      </c>
    </row>
    <row r="1178" spans="1:4" x14ac:dyDescent="0.25">
      <c r="A1178" s="11" t="s">
        <v>1981</v>
      </c>
      <c r="B1178" s="11" t="s">
        <v>1984</v>
      </c>
      <c r="C1178" s="15">
        <v>2400</v>
      </c>
      <c r="D1178" s="11" t="s">
        <v>3044</v>
      </c>
    </row>
    <row r="1179" spans="1:4" x14ac:dyDescent="0.25">
      <c r="A1179" s="11" t="s">
        <v>1981</v>
      </c>
      <c r="B1179" s="11" t="s">
        <v>1984</v>
      </c>
      <c r="C1179" s="15">
        <v>2400</v>
      </c>
      <c r="D1179" s="11" t="s">
        <v>3045</v>
      </c>
    </row>
    <row r="1180" spans="1:4" x14ac:dyDescent="0.25">
      <c r="A1180" s="11" t="s">
        <v>1981</v>
      </c>
      <c r="B1180" s="11" t="s">
        <v>2282</v>
      </c>
      <c r="C1180" s="15">
        <v>2400</v>
      </c>
      <c r="D1180" s="11" t="s">
        <v>3046</v>
      </c>
    </row>
    <row r="1181" spans="1:4" x14ac:dyDescent="0.25">
      <c r="A1181" s="11" t="s">
        <v>1981</v>
      </c>
      <c r="B1181" s="11" t="s">
        <v>2282</v>
      </c>
      <c r="C1181" s="15">
        <v>2400</v>
      </c>
      <c r="D1181" s="11" t="s">
        <v>3047</v>
      </c>
    </row>
    <row r="1182" spans="1:4" x14ac:dyDescent="0.25">
      <c r="A1182" s="11" t="s">
        <v>1981</v>
      </c>
      <c r="B1182" s="11" t="s">
        <v>2282</v>
      </c>
      <c r="C1182" s="15">
        <v>2400</v>
      </c>
      <c r="D1182" s="11" t="s">
        <v>3048</v>
      </c>
    </row>
    <row r="1183" spans="1:4" x14ac:dyDescent="0.25">
      <c r="A1183" s="11" t="s">
        <v>1981</v>
      </c>
      <c r="B1183" s="11" t="s">
        <v>2282</v>
      </c>
      <c r="C1183" s="15">
        <v>2400</v>
      </c>
      <c r="D1183" s="11" t="s">
        <v>3049</v>
      </c>
    </row>
    <row r="1184" spans="1:4" x14ac:dyDescent="0.25">
      <c r="A1184" s="11" t="s">
        <v>1981</v>
      </c>
      <c r="B1184" s="11" t="s">
        <v>2282</v>
      </c>
      <c r="C1184" s="15">
        <v>2400</v>
      </c>
      <c r="D1184" s="11" t="s">
        <v>3050</v>
      </c>
    </row>
    <row r="1185" spans="1:4" x14ac:dyDescent="0.25">
      <c r="A1185" s="11" t="s">
        <v>1981</v>
      </c>
      <c r="B1185" s="11" t="s">
        <v>1984</v>
      </c>
      <c r="C1185" s="15">
        <v>2371.6999999999998</v>
      </c>
      <c r="D1185" s="11" t="s">
        <v>3051</v>
      </c>
    </row>
    <row r="1186" spans="1:4" x14ac:dyDescent="0.25">
      <c r="A1186" s="11" t="s">
        <v>1981</v>
      </c>
      <c r="B1186" s="11" t="s">
        <v>2282</v>
      </c>
      <c r="C1186" s="15">
        <v>2352</v>
      </c>
      <c r="D1186" s="11" t="s">
        <v>3052</v>
      </c>
    </row>
    <row r="1187" spans="1:4" x14ac:dyDescent="0.25">
      <c r="A1187" s="11" t="s">
        <v>1981</v>
      </c>
      <c r="B1187" s="11" t="s">
        <v>2282</v>
      </c>
      <c r="C1187" s="15">
        <v>2335.5500000000002</v>
      </c>
      <c r="D1187" s="11" t="s">
        <v>3053</v>
      </c>
    </row>
    <row r="1188" spans="1:4" x14ac:dyDescent="0.25">
      <c r="A1188" s="11" t="s">
        <v>1981</v>
      </c>
      <c r="B1188" s="11" t="s">
        <v>2282</v>
      </c>
      <c r="C1188" s="15">
        <v>2335.5500000000002</v>
      </c>
      <c r="D1188" s="11" t="s">
        <v>3054</v>
      </c>
    </row>
    <row r="1189" spans="1:4" x14ac:dyDescent="0.25">
      <c r="A1189" s="11" t="s">
        <v>1981</v>
      </c>
      <c r="B1189" s="11" t="s">
        <v>1984</v>
      </c>
      <c r="C1189" s="15">
        <v>2317.5</v>
      </c>
      <c r="D1189" s="11" t="s">
        <v>3055</v>
      </c>
    </row>
    <row r="1190" spans="1:4" x14ac:dyDescent="0.25">
      <c r="A1190" s="11" t="s">
        <v>1981</v>
      </c>
      <c r="B1190" s="11" t="s">
        <v>1984</v>
      </c>
      <c r="C1190" s="15">
        <v>2300</v>
      </c>
      <c r="D1190" s="11" t="s">
        <v>3056</v>
      </c>
    </row>
    <row r="1191" spans="1:4" x14ac:dyDescent="0.25">
      <c r="A1191" s="11" t="s">
        <v>1981</v>
      </c>
      <c r="B1191" s="11" t="s">
        <v>1984</v>
      </c>
      <c r="C1191" s="15">
        <v>2250</v>
      </c>
      <c r="D1191" s="11" t="s">
        <v>3057</v>
      </c>
    </row>
    <row r="1192" spans="1:4" x14ac:dyDescent="0.25">
      <c r="A1192" s="11" t="s">
        <v>1981</v>
      </c>
      <c r="B1192" s="11" t="s">
        <v>1984</v>
      </c>
      <c r="C1192" s="15">
        <v>2250</v>
      </c>
      <c r="D1192" s="11" t="s">
        <v>3058</v>
      </c>
    </row>
    <row r="1193" spans="1:4" x14ac:dyDescent="0.25">
      <c r="A1193" s="11" t="s">
        <v>1981</v>
      </c>
      <c r="B1193" s="11" t="s">
        <v>2282</v>
      </c>
      <c r="C1193" s="15">
        <v>2223.06</v>
      </c>
      <c r="D1193" s="11" t="s">
        <v>3059</v>
      </c>
    </row>
    <row r="1194" spans="1:4" x14ac:dyDescent="0.25">
      <c r="A1194" s="11" t="s">
        <v>1981</v>
      </c>
      <c r="B1194" s="11" t="s">
        <v>2282</v>
      </c>
      <c r="C1194" s="15">
        <v>2210.81</v>
      </c>
      <c r="D1194" s="11" t="s">
        <v>3060</v>
      </c>
    </row>
    <row r="1195" spans="1:4" x14ac:dyDescent="0.25">
      <c r="A1195" s="11" t="s">
        <v>1981</v>
      </c>
      <c r="B1195" s="11" t="s">
        <v>1982</v>
      </c>
      <c r="C1195" s="15">
        <v>2206.1999999999998</v>
      </c>
      <c r="D1195" s="11" t="s">
        <v>3061</v>
      </c>
    </row>
    <row r="1196" spans="1:4" x14ac:dyDescent="0.25">
      <c r="A1196" s="11" t="s">
        <v>1981</v>
      </c>
      <c r="B1196" s="11" t="s">
        <v>1984</v>
      </c>
      <c r="C1196" s="15">
        <v>2200</v>
      </c>
      <c r="D1196" s="11" t="s">
        <v>3062</v>
      </c>
    </row>
    <row r="1197" spans="1:4" x14ac:dyDescent="0.25">
      <c r="A1197" s="11" t="s">
        <v>1981</v>
      </c>
      <c r="B1197" s="11" t="s">
        <v>1984</v>
      </c>
      <c r="C1197" s="15">
        <v>2200</v>
      </c>
      <c r="D1197" s="11" t="s">
        <v>3063</v>
      </c>
    </row>
    <row r="1198" spans="1:4" x14ac:dyDescent="0.25">
      <c r="A1198" s="11" t="s">
        <v>1981</v>
      </c>
      <c r="B1198" s="11" t="s">
        <v>1984</v>
      </c>
      <c r="C1198" s="15">
        <v>2200</v>
      </c>
      <c r="D1198" s="11" t="s">
        <v>3064</v>
      </c>
    </row>
    <row r="1199" spans="1:4" x14ac:dyDescent="0.25">
      <c r="A1199" s="11" t="s">
        <v>1981</v>
      </c>
      <c r="B1199" s="11" t="s">
        <v>1984</v>
      </c>
      <c r="C1199" s="15">
        <v>2195</v>
      </c>
      <c r="D1199" s="11" t="s">
        <v>3065</v>
      </c>
    </row>
    <row r="1200" spans="1:4" x14ac:dyDescent="0.25">
      <c r="A1200" s="11" t="s">
        <v>1981</v>
      </c>
      <c r="B1200" s="11" t="s">
        <v>1984</v>
      </c>
      <c r="C1200" s="15">
        <v>2174.59</v>
      </c>
      <c r="D1200" s="11" t="s">
        <v>3066</v>
      </c>
    </row>
    <row r="1201" spans="1:4" x14ac:dyDescent="0.25">
      <c r="A1201" s="11" t="s">
        <v>1981</v>
      </c>
      <c r="B1201" s="11" t="s">
        <v>1982</v>
      </c>
      <c r="C1201" s="15">
        <v>2171.04</v>
      </c>
      <c r="D1201" s="11" t="s">
        <v>3067</v>
      </c>
    </row>
    <row r="1202" spans="1:4" x14ac:dyDescent="0.25">
      <c r="A1202" s="11" t="s">
        <v>1981</v>
      </c>
      <c r="B1202" s="11" t="s">
        <v>1984</v>
      </c>
      <c r="C1202" s="15">
        <v>2116.8000000000002</v>
      </c>
      <c r="D1202" s="11" t="s">
        <v>2919</v>
      </c>
    </row>
    <row r="1203" spans="1:4" x14ac:dyDescent="0.25">
      <c r="A1203" s="11" t="s">
        <v>1981</v>
      </c>
      <c r="B1203" s="11" t="s">
        <v>2282</v>
      </c>
      <c r="C1203" s="15">
        <v>2089.71</v>
      </c>
      <c r="D1203" s="11" t="s">
        <v>3068</v>
      </c>
    </row>
    <row r="1204" spans="1:4" x14ac:dyDescent="0.25">
      <c r="A1204" s="11" t="s">
        <v>1981</v>
      </c>
      <c r="B1204" s="11" t="s">
        <v>1984</v>
      </c>
      <c r="C1204" s="15">
        <v>2088.61</v>
      </c>
      <c r="D1204" s="11" t="s">
        <v>3069</v>
      </c>
    </row>
    <row r="1205" spans="1:4" x14ac:dyDescent="0.25">
      <c r="A1205" s="11" t="s">
        <v>1981</v>
      </c>
      <c r="B1205" s="11" t="s">
        <v>1984</v>
      </c>
      <c r="C1205" s="15">
        <v>2088.61</v>
      </c>
      <c r="D1205" s="11" t="s">
        <v>3070</v>
      </c>
    </row>
    <row r="1206" spans="1:4" x14ac:dyDescent="0.25">
      <c r="A1206" s="11" t="s">
        <v>1981</v>
      </c>
      <c r="B1206" s="11" t="s">
        <v>1984</v>
      </c>
      <c r="C1206" s="15">
        <v>2088.61</v>
      </c>
      <c r="D1206" s="11" t="s">
        <v>3071</v>
      </c>
    </row>
    <row r="1207" spans="1:4" x14ac:dyDescent="0.25">
      <c r="A1207" s="11" t="s">
        <v>1981</v>
      </c>
      <c r="B1207" s="11" t="s">
        <v>1984</v>
      </c>
      <c r="C1207" s="15">
        <v>2088.61</v>
      </c>
      <c r="D1207" s="11" t="s">
        <v>3072</v>
      </c>
    </row>
    <row r="1208" spans="1:4" x14ac:dyDescent="0.25">
      <c r="A1208" s="11" t="s">
        <v>1981</v>
      </c>
      <c r="B1208" s="11" t="s">
        <v>1984</v>
      </c>
      <c r="C1208" s="15">
        <v>2088.6</v>
      </c>
      <c r="D1208" s="11" t="s">
        <v>3073</v>
      </c>
    </row>
    <row r="1209" spans="1:4" x14ac:dyDescent="0.25">
      <c r="A1209" s="11" t="s">
        <v>1981</v>
      </c>
      <c r="B1209" s="11" t="s">
        <v>1984</v>
      </c>
      <c r="C1209" s="15">
        <v>2081.5100000000002</v>
      </c>
      <c r="D1209" s="11" t="s">
        <v>3074</v>
      </c>
    </row>
    <row r="1210" spans="1:4" x14ac:dyDescent="0.25">
      <c r="A1210" s="11" t="s">
        <v>1981</v>
      </c>
      <c r="B1210" s="11" t="s">
        <v>1984</v>
      </c>
      <c r="C1210" s="15">
        <v>2074</v>
      </c>
      <c r="D1210" s="11" t="s">
        <v>3075</v>
      </c>
    </row>
    <row r="1211" spans="1:4" x14ac:dyDescent="0.25">
      <c r="A1211" s="11" t="s">
        <v>1981</v>
      </c>
      <c r="B1211" s="11" t="s">
        <v>2282</v>
      </c>
      <c r="C1211" s="15">
        <v>2070.98</v>
      </c>
      <c r="D1211" s="11" t="s">
        <v>3076</v>
      </c>
    </row>
    <row r="1212" spans="1:4" x14ac:dyDescent="0.25">
      <c r="A1212" s="11" t="s">
        <v>1981</v>
      </c>
      <c r="B1212" s="11" t="s">
        <v>1984</v>
      </c>
      <c r="C1212" s="15">
        <v>2065.36</v>
      </c>
      <c r="D1212" s="11" t="s">
        <v>3077</v>
      </c>
    </row>
    <row r="1213" spans="1:4" x14ac:dyDescent="0.25">
      <c r="A1213" s="11" t="s">
        <v>1981</v>
      </c>
      <c r="B1213" s="11" t="s">
        <v>1984</v>
      </c>
      <c r="C1213" s="15">
        <v>2062.92</v>
      </c>
      <c r="D1213" s="11" t="s">
        <v>3078</v>
      </c>
    </row>
    <row r="1214" spans="1:4" x14ac:dyDescent="0.25">
      <c r="A1214" s="11" t="s">
        <v>1981</v>
      </c>
      <c r="B1214" s="11" t="s">
        <v>1982</v>
      </c>
      <c r="C1214" s="15">
        <v>2049.8000000000002</v>
      </c>
      <c r="D1214" s="11" t="s">
        <v>3079</v>
      </c>
    </row>
    <row r="1215" spans="1:4" x14ac:dyDescent="0.25">
      <c r="A1215" s="11" t="s">
        <v>1981</v>
      </c>
      <c r="B1215" s="11" t="s">
        <v>1984</v>
      </c>
      <c r="C1215" s="15">
        <v>2045.47</v>
      </c>
      <c r="D1215" s="11" t="s">
        <v>3080</v>
      </c>
    </row>
    <row r="1216" spans="1:4" x14ac:dyDescent="0.25">
      <c r="A1216" s="11" t="s">
        <v>1981</v>
      </c>
      <c r="B1216" s="11" t="s">
        <v>1984</v>
      </c>
      <c r="C1216" s="15">
        <v>2002.39</v>
      </c>
      <c r="D1216" s="11" t="s">
        <v>3081</v>
      </c>
    </row>
    <row r="1217" spans="1:4" x14ac:dyDescent="0.25">
      <c r="A1217" s="11" t="s">
        <v>1981</v>
      </c>
      <c r="B1217" s="11" t="s">
        <v>1984</v>
      </c>
      <c r="C1217" s="15">
        <v>2002.39</v>
      </c>
      <c r="D1217" s="11" t="s">
        <v>3082</v>
      </c>
    </row>
    <row r="1218" spans="1:4" x14ac:dyDescent="0.25">
      <c r="A1218" s="11" t="s">
        <v>1981</v>
      </c>
      <c r="B1218" s="11" t="s">
        <v>1984</v>
      </c>
      <c r="C1218" s="15">
        <v>2002.39</v>
      </c>
      <c r="D1218" s="11" t="s">
        <v>3083</v>
      </c>
    </row>
    <row r="1219" spans="1:4" x14ac:dyDescent="0.25">
      <c r="A1219" s="11" t="s">
        <v>1981</v>
      </c>
      <c r="B1219" s="11" t="s">
        <v>1984</v>
      </c>
      <c r="C1219" s="15">
        <v>2000</v>
      </c>
      <c r="D1219" s="11" t="s">
        <v>3084</v>
      </c>
    </row>
    <row r="1220" spans="1:4" x14ac:dyDescent="0.25">
      <c r="A1220" s="11" t="s">
        <v>1981</v>
      </c>
      <c r="B1220" s="11" t="s">
        <v>1984</v>
      </c>
      <c r="C1220" s="15">
        <v>2000</v>
      </c>
      <c r="D1220" s="11" t="s">
        <v>3085</v>
      </c>
    </row>
    <row r="1221" spans="1:4" x14ac:dyDescent="0.25">
      <c r="A1221" s="11" t="s">
        <v>1981</v>
      </c>
      <c r="B1221" s="11" t="s">
        <v>1984</v>
      </c>
      <c r="C1221" s="15">
        <v>2000</v>
      </c>
      <c r="D1221" s="11" t="s">
        <v>3086</v>
      </c>
    </row>
    <row r="1222" spans="1:4" x14ac:dyDescent="0.25">
      <c r="A1222" s="11" t="s">
        <v>1981</v>
      </c>
      <c r="B1222" s="11" t="s">
        <v>1984</v>
      </c>
      <c r="C1222" s="15">
        <v>2000</v>
      </c>
      <c r="D1222" s="11" t="s">
        <v>3087</v>
      </c>
    </row>
    <row r="1223" spans="1:4" x14ac:dyDescent="0.25">
      <c r="A1223" s="11" t="s">
        <v>1981</v>
      </c>
      <c r="B1223" s="11" t="s">
        <v>1984</v>
      </c>
      <c r="C1223" s="15">
        <v>2000</v>
      </c>
      <c r="D1223" s="11" t="s">
        <v>3088</v>
      </c>
    </row>
    <row r="1224" spans="1:4" x14ac:dyDescent="0.25">
      <c r="A1224" s="11" t="s">
        <v>1981</v>
      </c>
      <c r="B1224" s="11" t="s">
        <v>1984</v>
      </c>
      <c r="C1224" s="15">
        <v>2000</v>
      </c>
      <c r="D1224" s="11" t="s">
        <v>3089</v>
      </c>
    </row>
    <row r="1225" spans="1:4" x14ac:dyDescent="0.25">
      <c r="A1225" s="11" t="s">
        <v>1981</v>
      </c>
      <c r="B1225" s="11" t="s">
        <v>1984</v>
      </c>
      <c r="C1225" s="15">
        <v>2000</v>
      </c>
      <c r="D1225" s="11" t="s">
        <v>3090</v>
      </c>
    </row>
    <row r="1226" spans="1:4" x14ac:dyDescent="0.25">
      <c r="A1226" s="11" t="s">
        <v>1981</v>
      </c>
      <c r="B1226" s="11" t="s">
        <v>1984</v>
      </c>
      <c r="C1226" s="15">
        <v>2000</v>
      </c>
      <c r="D1226" s="11" t="s">
        <v>3091</v>
      </c>
    </row>
    <row r="1227" spans="1:4" x14ac:dyDescent="0.25">
      <c r="A1227" s="11" t="s">
        <v>1981</v>
      </c>
      <c r="B1227" s="11" t="s">
        <v>1984</v>
      </c>
      <c r="C1227" s="15">
        <v>2000</v>
      </c>
      <c r="D1227" s="11" t="s">
        <v>3092</v>
      </c>
    </row>
    <row r="1228" spans="1:4" x14ac:dyDescent="0.25">
      <c r="A1228" s="11" t="s">
        <v>1981</v>
      </c>
      <c r="B1228" s="11" t="s">
        <v>1984</v>
      </c>
      <c r="C1228" s="15">
        <v>2000</v>
      </c>
      <c r="D1228" s="11" t="s">
        <v>3093</v>
      </c>
    </row>
    <row r="1229" spans="1:4" x14ac:dyDescent="0.25">
      <c r="A1229" s="11" t="s">
        <v>1981</v>
      </c>
      <c r="B1229" s="11" t="s">
        <v>1984</v>
      </c>
      <c r="C1229" s="15">
        <v>2000</v>
      </c>
      <c r="D1229" s="11" t="s">
        <v>3094</v>
      </c>
    </row>
    <row r="1230" spans="1:4" x14ac:dyDescent="0.25">
      <c r="A1230" s="11" t="s">
        <v>1981</v>
      </c>
      <c r="B1230" s="11" t="s">
        <v>1984</v>
      </c>
      <c r="C1230" s="15">
        <v>2000</v>
      </c>
      <c r="D1230" s="11" t="s">
        <v>3095</v>
      </c>
    </row>
    <row r="1231" spans="1:4" x14ac:dyDescent="0.25">
      <c r="A1231" s="11" t="s">
        <v>1981</v>
      </c>
      <c r="B1231" s="11" t="s">
        <v>1984</v>
      </c>
      <c r="C1231" s="15">
        <v>2000</v>
      </c>
      <c r="D1231" s="11" t="s">
        <v>3096</v>
      </c>
    </row>
    <row r="1232" spans="1:4" x14ac:dyDescent="0.25">
      <c r="A1232" s="11" t="s">
        <v>1981</v>
      </c>
      <c r="B1232" s="11" t="s">
        <v>1984</v>
      </c>
      <c r="C1232" s="15">
        <v>2000</v>
      </c>
      <c r="D1232" s="11" t="s">
        <v>3097</v>
      </c>
    </row>
    <row r="1233" spans="1:4" x14ac:dyDescent="0.25">
      <c r="A1233" s="11" t="s">
        <v>1981</v>
      </c>
      <c r="B1233" s="11" t="s">
        <v>1984</v>
      </c>
      <c r="C1233" s="15">
        <v>2000</v>
      </c>
      <c r="D1233" s="11" t="s">
        <v>3098</v>
      </c>
    </row>
    <row r="1234" spans="1:4" x14ac:dyDescent="0.25">
      <c r="A1234" s="11" t="s">
        <v>1981</v>
      </c>
      <c r="B1234" s="11" t="s">
        <v>1984</v>
      </c>
      <c r="C1234" s="15">
        <v>2000</v>
      </c>
      <c r="D1234" s="11" t="s">
        <v>3099</v>
      </c>
    </row>
    <row r="1235" spans="1:4" x14ac:dyDescent="0.25">
      <c r="A1235" s="11" t="s">
        <v>1981</v>
      </c>
      <c r="B1235" s="11" t="s">
        <v>1984</v>
      </c>
      <c r="C1235" s="15">
        <v>2000</v>
      </c>
      <c r="D1235" s="11" t="s">
        <v>2234</v>
      </c>
    </row>
    <row r="1236" spans="1:4" x14ac:dyDescent="0.25">
      <c r="A1236" s="11" t="s">
        <v>1981</v>
      </c>
      <c r="B1236" s="11" t="s">
        <v>1984</v>
      </c>
      <c r="C1236" s="15">
        <v>2000</v>
      </c>
      <c r="D1236" s="11" t="s">
        <v>3100</v>
      </c>
    </row>
    <row r="1237" spans="1:4" x14ac:dyDescent="0.25">
      <c r="A1237" s="11" t="s">
        <v>1981</v>
      </c>
      <c r="B1237" s="11" t="s">
        <v>1984</v>
      </c>
      <c r="C1237" s="15">
        <v>2000</v>
      </c>
      <c r="D1237" s="11" t="s">
        <v>3101</v>
      </c>
    </row>
    <row r="1238" spans="1:4" x14ac:dyDescent="0.25">
      <c r="A1238" s="11" t="s">
        <v>1981</v>
      </c>
      <c r="B1238" s="11" t="s">
        <v>1984</v>
      </c>
      <c r="C1238" s="15">
        <v>2000</v>
      </c>
      <c r="D1238" s="11" t="s">
        <v>3102</v>
      </c>
    </row>
    <row r="1239" spans="1:4" x14ac:dyDescent="0.25">
      <c r="A1239" s="11" t="s">
        <v>1981</v>
      </c>
      <c r="B1239" s="11" t="s">
        <v>1984</v>
      </c>
      <c r="C1239" s="15">
        <v>2000</v>
      </c>
      <c r="D1239" s="11" t="s">
        <v>3103</v>
      </c>
    </row>
    <row r="1240" spans="1:4" x14ac:dyDescent="0.25">
      <c r="A1240" s="11" t="s">
        <v>1981</v>
      </c>
      <c r="B1240" s="11" t="s">
        <v>1984</v>
      </c>
      <c r="C1240" s="15">
        <v>2000</v>
      </c>
      <c r="D1240" s="11" t="s">
        <v>3104</v>
      </c>
    </row>
    <row r="1241" spans="1:4" x14ac:dyDescent="0.25">
      <c r="A1241" s="11" t="s">
        <v>1981</v>
      </c>
      <c r="B1241" s="11" t="s">
        <v>1984</v>
      </c>
      <c r="C1241" s="15">
        <v>2000</v>
      </c>
      <c r="D1241" s="11" t="s">
        <v>3105</v>
      </c>
    </row>
    <row r="1242" spans="1:4" x14ac:dyDescent="0.25">
      <c r="A1242" s="11" t="s">
        <v>1981</v>
      </c>
      <c r="B1242" s="11" t="s">
        <v>1984</v>
      </c>
      <c r="C1242" s="15">
        <v>2000</v>
      </c>
      <c r="D1242" s="11" t="s">
        <v>3106</v>
      </c>
    </row>
    <row r="1243" spans="1:4" x14ac:dyDescent="0.25">
      <c r="A1243" s="11" t="s">
        <v>1981</v>
      </c>
      <c r="B1243" s="11" t="s">
        <v>1984</v>
      </c>
      <c r="C1243" s="15">
        <v>2000</v>
      </c>
      <c r="D1243" s="11" t="s">
        <v>3107</v>
      </c>
    </row>
    <row r="1244" spans="1:4" x14ac:dyDescent="0.25">
      <c r="A1244" s="11" t="s">
        <v>1981</v>
      </c>
      <c r="B1244" s="11" t="s">
        <v>1984</v>
      </c>
      <c r="C1244" s="15">
        <v>2000</v>
      </c>
      <c r="D1244" s="11" t="s">
        <v>3108</v>
      </c>
    </row>
    <row r="1245" spans="1:4" x14ac:dyDescent="0.25">
      <c r="A1245" s="11" t="s">
        <v>1981</v>
      </c>
      <c r="B1245" s="11" t="s">
        <v>1984</v>
      </c>
      <c r="C1245" s="15">
        <v>2000</v>
      </c>
      <c r="D1245" s="11" t="s">
        <v>3109</v>
      </c>
    </row>
    <row r="1246" spans="1:4" x14ac:dyDescent="0.25">
      <c r="A1246" s="11" t="s">
        <v>1981</v>
      </c>
      <c r="B1246" s="11" t="s">
        <v>1984</v>
      </c>
      <c r="C1246" s="15">
        <v>2000</v>
      </c>
      <c r="D1246" s="11" t="s">
        <v>3110</v>
      </c>
    </row>
    <row r="1247" spans="1:4" x14ac:dyDescent="0.25">
      <c r="A1247" s="11" t="s">
        <v>1981</v>
      </c>
      <c r="B1247" s="11" t="s">
        <v>1984</v>
      </c>
      <c r="C1247" s="15">
        <v>2000</v>
      </c>
      <c r="D1247" s="11" t="s">
        <v>3111</v>
      </c>
    </row>
    <row r="1248" spans="1:4" x14ac:dyDescent="0.25">
      <c r="A1248" s="11" t="s">
        <v>1981</v>
      </c>
      <c r="B1248" s="11" t="s">
        <v>1984</v>
      </c>
      <c r="C1248" s="15">
        <v>2000</v>
      </c>
      <c r="D1248" s="11" t="s">
        <v>3112</v>
      </c>
    </row>
    <row r="1249" spans="1:4" x14ac:dyDescent="0.25">
      <c r="A1249" s="11" t="s">
        <v>1981</v>
      </c>
      <c r="B1249" s="11" t="s">
        <v>1984</v>
      </c>
      <c r="C1249" s="15">
        <v>2000</v>
      </c>
      <c r="D1249" s="11" t="s">
        <v>3113</v>
      </c>
    </row>
    <row r="1250" spans="1:4" x14ac:dyDescent="0.25">
      <c r="A1250" s="11" t="s">
        <v>1981</v>
      </c>
      <c r="B1250" s="11" t="s">
        <v>1984</v>
      </c>
      <c r="C1250" s="15">
        <v>2000</v>
      </c>
      <c r="D1250" s="11" t="s">
        <v>3114</v>
      </c>
    </row>
    <row r="1251" spans="1:4" x14ac:dyDescent="0.25">
      <c r="A1251" s="11" t="s">
        <v>1981</v>
      </c>
      <c r="B1251" s="11" t="s">
        <v>1984</v>
      </c>
      <c r="C1251" s="15">
        <v>2000</v>
      </c>
      <c r="D1251" s="11" t="s">
        <v>3115</v>
      </c>
    </row>
    <row r="1252" spans="1:4" x14ac:dyDescent="0.25">
      <c r="A1252" s="11" t="s">
        <v>1981</v>
      </c>
      <c r="B1252" s="11" t="s">
        <v>1984</v>
      </c>
      <c r="C1252" s="15">
        <v>2000</v>
      </c>
      <c r="D1252" s="11" t="s">
        <v>3116</v>
      </c>
    </row>
    <row r="1253" spans="1:4" x14ac:dyDescent="0.25">
      <c r="A1253" s="11" t="s">
        <v>1981</v>
      </c>
      <c r="B1253" s="11" t="s">
        <v>1984</v>
      </c>
      <c r="C1253" s="15">
        <v>2000</v>
      </c>
      <c r="D1253" s="11" t="s">
        <v>3117</v>
      </c>
    </row>
    <row r="1254" spans="1:4" x14ac:dyDescent="0.25">
      <c r="A1254" s="11" t="s">
        <v>1981</v>
      </c>
      <c r="B1254" s="11" t="s">
        <v>1984</v>
      </c>
      <c r="C1254" s="15">
        <v>2000</v>
      </c>
      <c r="D1254" s="11" t="s">
        <v>3118</v>
      </c>
    </row>
    <row r="1255" spans="1:4" x14ac:dyDescent="0.25">
      <c r="A1255" s="11" t="s">
        <v>1981</v>
      </c>
      <c r="B1255" s="11" t="s">
        <v>1984</v>
      </c>
      <c r="C1255" s="15">
        <v>2000</v>
      </c>
      <c r="D1255" s="11" t="s">
        <v>3119</v>
      </c>
    </row>
    <row r="1256" spans="1:4" x14ac:dyDescent="0.25">
      <c r="A1256" s="11" t="s">
        <v>1981</v>
      </c>
      <c r="B1256" s="11" t="s">
        <v>1984</v>
      </c>
      <c r="C1256" s="15">
        <v>2000</v>
      </c>
      <c r="D1256" s="11" t="s">
        <v>3120</v>
      </c>
    </row>
    <row r="1257" spans="1:4" x14ac:dyDescent="0.25">
      <c r="A1257" s="11" t="s">
        <v>1981</v>
      </c>
      <c r="B1257" s="11" t="s">
        <v>1984</v>
      </c>
      <c r="C1257" s="15">
        <v>2000</v>
      </c>
      <c r="D1257" s="11" t="s">
        <v>3121</v>
      </c>
    </row>
    <row r="1258" spans="1:4" x14ac:dyDescent="0.25">
      <c r="A1258" s="11" t="s">
        <v>1981</v>
      </c>
      <c r="B1258" s="11" t="s">
        <v>1984</v>
      </c>
      <c r="C1258" s="15">
        <v>2000</v>
      </c>
      <c r="D1258" s="11" t="s">
        <v>3122</v>
      </c>
    </row>
    <row r="1259" spans="1:4" x14ac:dyDescent="0.25">
      <c r="A1259" s="11" t="s">
        <v>1981</v>
      </c>
      <c r="B1259" s="11" t="s">
        <v>1984</v>
      </c>
      <c r="C1259" s="15">
        <v>2000</v>
      </c>
      <c r="D1259" s="11" t="s">
        <v>3123</v>
      </c>
    </row>
    <row r="1260" spans="1:4" x14ac:dyDescent="0.25">
      <c r="A1260" s="11" t="s">
        <v>1981</v>
      </c>
      <c r="B1260" s="11" t="s">
        <v>1984</v>
      </c>
      <c r="C1260" s="15">
        <v>2000</v>
      </c>
      <c r="D1260" s="11" t="s">
        <v>3124</v>
      </c>
    </row>
    <row r="1261" spans="1:4" x14ac:dyDescent="0.25">
      <c r="A1261" s="11" t="s">
        <v>1981</v>
      </c>
      <c r="B1261" s="11" t="s">
        <v>1984</v>
      </c>
      <c r="C1261" s="15">
        <v>2000</v>
      </c>
      <c r="D1261" s="11" t="s">
        <v>3125</v>
      </c>
    </row>
    <row r="1262" spans="1:4" x14ac:dyDescent="0.25">
      <c r="A1262" s="11" t="s">
        <v>1981</v>
      </c>
      <c r="B1262" s="11" t="s">
        <v>1984</v>
      </c>
      <c r="C1262" s="15">
        <v>2000</v>
      </c>
      <c r="D1262" s="11" t="s">
        <v>3126</v>
      </c>
    </row>
    <row r="1263" spans="1:4" x14ac:dyDescent="0.25">
      <c r="A1263" s="11" t="s">
        <v>1981</v>
      </c>
      <c r="B1263" s="11" t="s">
        <v>1984</v>
      </c>
      <c r="C1263" s="15">
        <v>2000</v>
      </c>
      <c r="D1263" s="11" t="s">
        <v>3127</v>
      </c>
    </row>
    <row r="1264" spans="1:4" x14ac:dyDescent="0.25">
      <c r="A1264" s="11" t="s">
        <v>1981</v>
      </c>
      <c r="B1264" s="11" t="s">
        <v>1984</v>
      </c>
      <c r="C1264" s="15">
        <v>2000</v>
      </c>
      <c r="D1264" s="11" t="s">
        <v>3128</v>
      </c>
    </row>
    <row r="1265" spans="1:4" x14ac:dyDescent="0.25">
      <c r="A1265" s="11" t="s">
        <v>1981</v>
      </c>
      <c r="B1265" s="11" t="s">
        <v>1982</v>
      </c>
      <c r="C1265" s="15">
        <v>2000</v>
      </c>
      <c r="D1265" s="11" t="s">
        <v>3129</v>
      </c>
    </row>
    <row r="1266" spans="1:4" x14ac:dyDescent="0.25">
      <c r="A1266" s="11" t="s">
        <v>1981</v>
      </c>
      <c r="B1266" s="11" t="s">
        <v>138</v>
      </c>
      <c r="C1266" s="15">
        <v>2000</v>
      </c>
      <c r="D1266" s="11" t="s">
        <v>3130</v>
      </c>
    </row>
    <row r="1267" spans="1:4" x14ac:dyDescent="0.25">
      <c r="A1267" s="19" t="s">
        <v>1976</v>
      </c>
      <c r="B1267" s="11" t="s">
        <v>138</v>
      </c>
      <c r="C1267" s="15">
        <v>2000</v>
      </c>
      <c r="D1267" s="11" t="s">
        <v>3131</v>
      </c>
    </row>
    <row r="1268" spans="1:4" x14ac:dyDescent="0.25">
      <c r="A1268" s="11" t="s">
        <v>1981</v>
      </c>
      <c r="B1268" s="11" t="s">
        <v>1984</v>
      </c>
      <c r="C1268" s="15">
        <v>1980</v>
      </c>
      <c r="D1268" s="11" t="s">
        <v>3132</v>
      </c>
    </row>
    <row r="1269" spans="1:4" x14ac:dyDescent="0.25">
      <c r="A1269" s="11" t="s">
        <v>1981</v>
      </c>
      <c r="B1269" s="11" t="s">
        <v>2282</v>
      </c>
      <c r="C1269" s="15">
        <v>1951.49</v>
      </c>
      <c r="D1269" s="11" t="s">
        <v>3133</v>
      </c>
    </row>
    <row r="1270" spans="1:4" x14ac:dyDescent="0.25">
      <c r="A1270" s="11" t="s">
        <v>1981</v>
      </c>
      <c r="B1270" s="11" t="s">
        <v>1984</v>
      </c>
      <c r="C1270" s="15">
        <v>1931.95</v>
      </c>
      <c r="D1270" s="11" t="s">
        <v>3134</v>
      </c>
    </row>
    <row r="1271" spans="1:4" x14ac:dyDescent="0.25">
      <c r="A1271" s="11" t="s">
        <v>1981</v>
      </c>
      <c r="B1271" s="11" t="s">
        <v>1984</v>
      </c>
      <c r="C1271" s="15">
        <v>1920</v>
      </c>
      <c r="D1271" s="11" t="s">
        <v>3065</v>
      </c>
    </row>
    <row r="1272" spans="1:4" x14ac:dyDescent="0.25">
      <c r="A1272" s="11" t="s">
        <v>1981</v>
      </c>
      <c r="B1272" s="11" t="s">
        <v>1984</v>
      </c>
      <c r="C1272" s="15">
        <v>1882</v>
      </c>
      <c r="D1272" s="11" t="s">
        <v>3135</v>
      </c>
    </row>
    <row r="1273" spans="1:4" x14ac:dyDescent="0.25">
      <c r="A1273" s="11" t="s">
        <v>1981</v>
      </c>
      <c r="B1273" s="11" t="s">
        <v>1984</v>
      </c>
      <c r="C1273" s="15">
        <v>1879.4</v>
      </c>
      <c r="D1273" s="11" t="s">
        <v>3136</v>
      </c>
    </row>
    <row r="1274" spans="1:4" x14ac:dyDescent="0.25">
      <c r="A1274" s="11" t="s">
        <v>1981</v>
      </c>
      <c r="B1274" s="11" t="s">
        <v>1984</v>
      </c>
      <c r="C1274" s="15">
        <v>1845.63</v>
      </c>
      <c r="D1274" s="11" t="s">
        <v>2034</v>
      </c>
    </row>
    <row r="1275" spans="1:4" x14ac:dyDescent="0.25">
      <c r="A1275" s="11" t="s">
        <v>1981</v>
      </c>
      <c r="B1275" s="11" t="s">
        <v>1984</v>
      </c>
      <c r="C1275" s="15">
        <v>1827</v>
      </c>
      <c r="D1275" s="11" t="s">
        <v>2709</v>
      </c>
    </row>
    <row r="1276" spans="1:4" x14ac:dyDescent="0.25">
      <c r="A1276" s="11" t="s">
        <v>1981</v>
      </c>
      <c r="B1276" s="11" t="s">
        <v>1984</v>
      </c>
      <c r="C1276" s="15">
        <v>1805.48</v>
      </c>
      <c r="D1276" s="11" t="s">
        <v>3137</v>
      </c>
    </row>
    <row r="1277" spans="1:4" x14ac:dyDescent="0.25">
      <c r="A1277" s="11" t="s">
        <v>1981</v>
      </c>
      <c r="B1277" s="11" t="s">
        <v>1984</v>
      </c>
      <c r="C1277" s="15">
        <v>1800</v>
      </c>
      <c r="D1277" s="11" t="s">
        <v>3138</v>
      </c>
    </row>
    <row r="1278" spans="1:4" x14ac:dyDescent="0.25">
      <c r="A1278" s="11" t="s">
        <v>1981</v>
      </c>
      <c r="B1278" s="11" t="s">
        <v>1984</v>
      </c>
      <c r="C1278" s="15">
        <v>1800</v>
      </c>
      <c r="D1278" s="11" t="s">
        <v>3139</v>
      </c>
    </row>
    <row r="1279" spans="1:4" x14ac:dyDescent="0.25">
      <c r="A1279" s="11" t="s">
        <v>1981</v>
      </c>
      <c r="B1279" s="11" t="s">
        <v>2282</v>
      </c>
      <c r="C1279" s="15">
        <v>1790.46</v>
      </c>
      <c r="D1279" s="11" t="s">
        <v>3140</v>
      </c>
    </row>
    <row r="1280" spans="1:4" x14ac:dyDescent="0.25">
      <c r="A1280" s="11" t="s">
        <v>1981</v>
      </c>
      <c r="B1280" s="11" t="s">
        <v>1984</v>
      </c>
      <c r="C1280" s="15">
        <v>1764.1</v>
      </c>
      <c r="D1280" s="11" t="s">
        <v>3141</v>
      </c>
    </row>
    <row r="1281" spans="1:4" x14ac:dyDescent="0.25">
      <c r="A1281" s="11" t="s">
        <v>1981</v>
      </c>
      <c r="B1281" s="11" t="s">
        <v>1984</v>
      </c>
      <c r="C1281" s="15">
        <v>1750</v>
      </c>
      <c r="D1281" s="11" t="s">
        <v>3142</v>
      </c>
    </row>
    <row r="1282" spans="1:4" x14ac:dyDescent="0.25">
      <c r="A1282" s="11" t="s">
        <v>1981</v>
      </c>
      <c r="B1282" s="11" t="s">
        <v>2282</v>
      </c>
      <c r="C1282" s="15">
        <v>1743.16</v>
      </c>
      <c r="D1282" s="11" t="s">
        <v>3143</v>
      </c>
    </row>
    <row r="1283" spans="1:4" x14ac:dyDescent="0.25">
      <c r="A1283" s="11" t="s">
        <v>1981</v>
      </c>
      <c r="B1283" s="11" t="s">
        <v>2282</v>
      </c>
      <c r="C1283" s="15">
        <v>1732.2</v>
      </c>
      <c r="D1283" s="11" t="s">
        <v>3144</v>
      </c>
    </row>
    <row r="1284" spans="1:4" x14ac:dyDescent="0.25">
      <c r="A1284" s="11" t="s">
        <v>1981</v>
      </c>
      <c r="B1284" s="11" t="s">
        <v>1982</v>
      </c>
      <c r="C1284" s="15">
        <v>1702.3</v>
      </c>
      <c r="D1284" s="11" t="s">
        <v>3145</v>
      </c>
    </row>
    <row r="1285" spans="1:4" x14ac:dyDescent="0.25">
      <c r="A1285" s="11" t="s">
        <v>1981</v>
      </c>
      <c r="B1285" s="11" t="s">
        <v>1984</v>
      </c>
      <c r="C1285" s="15">
        <v>1700</v>
      </c>
      <c r="D1285" s="11" t="s">
        <v>3146</v>
      </c>
    </row>
    <row r="1286" spans="1:4" x14ac:dyDescent="0.25">
      <c r="A1286" s="11" t="s">
        <v>1981</v>
      </c>
      <c r="B1286" s="11" t="s">
        <v>2282</v>
      </c>
      <c r="C1286" s="15">
        <v>1699.3</v>
      </c>
      <c r="D1286" s="11" t="s">
        <v>3147</v>
      </c>
    </row>
    <row r="1287" spans="1:4" x14ac:dyDescent="0.25">
      <c r="A1287" s="11" t="s">
        <v>1981</v>
      </c>
      <c r="B1287" s="11" t="s">
        <v>2282</v>
      </c>
      <c r="C1287" s="15">
        <v>1695.2</v>
      </c>
      <c r="D1287" s="11" t="s">
        <v>3148</v>
      </c>
    </row>
    <row r="1288" spans="1:4" x14ac:dyDescent="0.25">
      <c r="A1288" s="11" t="s">
        <v>1981</v>
      </c>
      <c r="B1288" s="11" t="s">
        <v>1984</v>
      </c>
      <c r="C1288" s="15">
        <v>1680</v>
      </c>
      <c r="D1288" s="11" t="s">
        <v>3149</v>
      </c>
    </row>
    <row r="1289" spans="1:4" x14ac:dyDescent="0.25">
      <c r="A1289" s="11" t="s">
        <v>1981</v>
      </c>
      <c r="B1289" s="11" t="s">
        <v>1984</v>
      </c>
      <c r="C1289" s="15">
        <v>1680</v>
      </c>
      <c r="D1289" s="11" t="s">
        <v>3150</v>
      </c>
    </row>
    <row r="1290" spans="1:4" x14ac:dyDescent="0.25">
      <c r="A1290" s="11" t="s">
        <v>1981</v>
      </c>
      <c r="B1290" s="11" t="s">
        <v>1984</v>
      </c>
      <c r="C1290" s="15">
        <v>1680</v>
      </c>
      <c r="D1290" s="11" t="s">
        <v>3151</v>
      </c>
    </row>
    <row r="1291" spans="1:4" x14ac:dyDescent="0.25">
      <c r="A1291" s="11" t="s">
        <v>1981</v>
      </c>
      <c r="B1291" s="11" t="s">
        <v>1984</v>
      </c>
      <c r="C1291" s="15">
        <v>1680</v>
      </c>
      <c r="D1291" s="11" t="s">
        <v>3152</v>
      </c>
    </row>
    <row r="1292" spans="1:4" x14ac:dyDescent="0.25">
      <c r="A1292" s="11" t="s">
        <v>1981</v>
      </c>
      <c r="B1292" s="11" t="s">
        <v>2282</v>
      </c>
      <c r="C1292" s="15">
        <v>1660.44</v>
      </c>
      <c r="D1292" s="11" t="s">
        <v>3153</v>
      </c>
    </row>
    <row r="1293" spans="1:4" x14ac:dyDescent="0.25">
      <c r="A1293" s="11" t="s">
        <v>1981</v>
      </c>
      <c r="B1293" s="11" t="s">
        <v>2282</v>
      </c>
      <c r="C1293" s="15">
        <v>1660.44</v>
      </c>
      <c r="D1293" s="11" t="s">
        <v>3154</v>
      </c>
    </row>
    <row r="1294" spans="1:4" x14ac:dyDescent="0.25">
      <c r="A1294" s="11" t="s">
        <v>1981</v>
      </c>
      <c r="B1294" s="11" t="s">
        <v>1984</v>
      </c>
      <c r="C1294" s="15">
        <v>1655.53</v>
      </c>
      <c r="D1294" s="11" t="s">
        <v>3155</v>
      </c>
    </row>
    <row r="1295" spans="1:4" x14ac:dyDescent="0.25">
      <c r="A1295" s="11" t="s">
        <v>1981</v>
      </c>
      <c r="B1295" s="11" t="s">
        <v>2282</v>
      </c>
      <c r="C1295" s="15">
        <v>1634.59</v>
      </c>
      <c r="D1295" s="11" t="s">
        <v>3156</v>
      </c>
    </row>
    <row r="1296" spans="1:4" x14ac:dyDescent="0.25">
      <c r="A1296" s="11" t="s">
        <v>1981</v>
      </c>
      <c r="B1296" s="11" t="s">
        <v>1982</v>
      </c>
      <c r="C1296" s="15">
        <v>1633.86</v>
      </c>
      <c r="D1296" s="11" t="s">
        <v>3157</v>
      </c>
    </row>
    <row r="1297" spans="1:4" x14ac:dyDescent="0.25">
      <c r="A1297" s="11" t="s">
        <v>1981</v>
      </c>
      <c r="B1297" s="11" t="s">
        <v>2282</v>
      </c>
      <c r="C1297" s="15">
        <v>1626.05</v>
      </c>
      <c r="D1297" s="11" t="s">
        <v>3158</v>
      </c>
    </row>
    <row r="1298" spans="1:4" x14ac:dyDescent="0.25">
      <c r="A1298" s="11" t="s">
        <v>1981</v>
      </c>
      <c r="B1298" s="11" t="s">
        <v>1984</v>
      </c>
      <c r="C1298" s="15">
        <v>1624.16</v>
      </c>
      <c r="D1298" s="11" t="s">
        <v>3128</v>
      </c>
    </row>
    <row r="1299" spans="1:4" x14ac:dyDescent="0.25">
      <c r="A1299" s="11" t="s">
        <v>1981</v>
      </c>
      <c r="B1299" s="11" t="s">
        <v>1984</v>
      </c>
      <c r="C1299" s="15">
        <v>1620</v>
      </c>
      <c r="D1299" s="11" t="s">
        <v>2627</v>
      </c>
    </row>
    <row r="1300" spans="1:4" x14ac:dyDescent="0.25">
      <c r="A1300" s="11" t="s">
        <v>1981</v>
      </c>
      <c r="B1300" s="11" t="s">
        <v>1982</v>
      </c>
      <c r="C1300" s="15">
        <v>1612.5</v>
      </c>
      <c r="D1300" s="11" t="s">
        <v>3159</v>
      </c>
    </row>
    <row r="1301" spans="1:4" x14ac:dyDescent="0.25">
      <c r="A1301" s="11" t="s">
        <v>1981</v>
      </c>
      <c r="B1301" s="11" t="s">
        <v>1982</v>
      </c>
      <c r="C1301" s="15">
        <v>1608.38</v>
      </c>
      <c r="D1301" s="11" t="s">
        <v>3160</v>
      </c>
    </row>
    <row r="1302" spans="1:4" x14ac:dyDescent="0.25">
      <c r="A1302" s="11" t="s">
        <v>1981</v>
      </c>
      <c r="B1302" s="11" t="s">
        <v>1982</v>
      </c>
      <c r="C1302" s="15">
        <v>1608.38</v>
      </c>
      <c r="D1302" s="11" t="s">
        <v>3161</v>
      </c>
    </row>
    <row r="1303" spans="1:4" x14ac:dyDescent="0.25">
      <c r="A1303" s="11" t="s">
        <v>1981</v>
      </c>
      <c r="B1303" s="11" t="s">
        <v>2282</v>
      </c>
      <c r="C1303" s="15">
        <v>1608.38</v>
      </c>
      <c r="D1303" s="11" t="s">
        <v>3162</v>
      </c>
    </row>
    <row r="1304" spans="1:4" x14ac:dyDescent="0.25">
      <c r="A1304" s="11" t="s">
        <v>1981</v>
      </c>
      <c r="B1304" s="11" t="s">
        <v>1984</v>
      </c>
      <c r="C1304" s="15">
        <v>1600</v>
      </c>
      <c r="D1304" s="11" t="s">
        <v>3163</v>
      </c>
    </row>
    <row r="1305" spans="1:4" x14ac:dyDescent="0.25">
      <c r="A1305" s="11" t="s">
        <v>1981</v>
      </c>
      <c r="B1305" s="11" t="s">
        <v>1984</v>
      </c>
      <c r="C1305" s="15">
        <v>1582</v>
      </c>
      <c r="D1305" s="11" t="s">
        <v>3044</v>
      </c>
    </row>
    <row r="1306" spans="1:4" x14ac:dyDescent="0.25">
      <c r="A1306" s="11" t="s">
        <v>1981</v>
      </c>
      <c r="B1306" s="11" t="s">
        <v>1982</v>
      </c>
      <c r="C1306" s="15">
        <v>1580.46</v>
      </c>
      <c r="D1306" s="11" t="s">
        <v>3164</v>
      </c>
    </row>
    <row r="1307" spans="1:4" x14ac:dyDescent="0.25">
      <c r="A1307" s="11" t="s">
        <v>1981</v>
      </c>
      <c r="B1307" s="11" t="s">
        <v>2282</v>
      </c>
      <c r="C1307" s="15">
        <v>1530.81</v>
      </c>
      <c r="D1307" s="11" t="s">
        <v>3165</v>
      </c>
    </row>
    <row r="1308" spans="1:4" x14ac:dyDescent="0.25">
      <c r="A1308" s="11" t="s">
        <v>1981</v>
      </c>
      <c r="B1308" s="11" t="s">
        <v>1984</v>
      </c>
      <c r="C1308" s="15">
        <v>1525.91</v>
      </c>
      <c r="D1308" s="11" t="s">
        <v>2996</v>
      </c>
    </row>
    <row r="1309" spans="1:4" x14ac:dyDescent="0.25">
      <c r="A1309" s="11" t="s">
        <v>1981</v>
      </c>
      <c r="B1309" s="11" t="s">
        <v>1984</v>
      </c>
      <c r="C1309" s="15">
        <v>1500</v>
      </c>
      <c r="D1309" s="11" t="s">
        <v>3166</v>
      </c>
    </row>
    <row r="1310" spans="1:4" x14ac:dyDescent="0.25">
      <c r="A1310" s="11" t="s">
        <v>1981</v>
      </c>
      <c r="B1310" s="11" t="s">
        <v>1984</v>
      </c>
      <c r="C1310" s="15">
        <v>1500</v>
      </c>
      <c r="D1310" s="11" t="s">
        <v>3167</v>
      </c>
    </row>
    <row r="1311" spans="1:4" x14ac:dyDescent="0.25">
      <c r="A1311" s="11" t="s">
        <v>1981</v>
      </c>
      <c r="B1311" s="11" t="s">
        <v>1984</v>
      </c>
      <c r="C1311" s="15">
        <v>1500</v>
      </c>
      <c r="D1311" s="11" t="s">
        <v>3168</v>
      </c>
    </row>
    <row r="1312" spans="1:4" x14ac:dyDescent="0.25">
      <c r="A1312" s="11" t="s">
        <v>1981</v>
      </c>
      <c r="B1312" s="11" t="s">
        <v>1984</v>
      </c>
      <c r="C1312" s="15">
        <v>1500</v>
      </c>
      <c r="D1312" s="11" t="s">
        <v>3169</v>
      </c>
    </row>
    <row r="1313" spans="1:4" x14ac:dyDescent="0.25">
      <c r="A1313" s="11" t="s">
        <v>1981</v>
      </c>
      <c r="B1313" s="11" t="s">
        <v>1984</v>
      </c>
      <c r="C1313" s="15">
        <v>1500</v>
      </c>
      <c r="D1313" s="11" t="s">
        <v>3170</v>
      </c>
    </row>
    <row r="1314" spans="1:4" x14ac:dyDescent="0.25">
      <c r="A1314" s="11" t="s">
        <v>1981</v>
      </c>
      <c r="B1314" s="11" t="s">
        <v>1984</v>
      </c>
      <c r="C1314" s="15">
        <v>1500</v>
      </c>
      <c r="D1314" s="11" t="s">
        <v>3171</v>
      </c>
    </row>
    <row r="1315" spans="1:4" x14ac:dyDescent="0.25">
      <c r="A1315" s="11" t="s">
        <v>1981</v>
      </c>
      <c r="B1315" s="11" t="s">
        <v>1984</v>
      </c>
      <c r="C1315" s="15">
        <v>1500</v>
      </c>
      <c r="D1315" s="11" t="s">
        <v>3172</v>
      </c>
    </row>
    <row r="1316" spans="1:4" x14ac:dyDescent="0.25">
      <c r="A1316" s="11" t="s">
        <v>1981</v>
      </c>
      <c r="B1316" s="11" t="s">
        <v>1984</v>
      </c>
      <c r="C1316" s="15">
        <v>1500</v>
      </c>
      <c r="D1316" s="11" t="s">
        <v>3173</v>
      </c>
    </row>
    <row r="1317" spans="1:4" x14ac:dyDescent="0.25">
      <c r="A1317" s="11" t="s">
        <v>1981</v>
      </c>
      <c r="B1317" s="11" t="s">
        <v>1984</v>
      </c>
      <c r="C1317" s="15">
        <v>1500</v>
      </c>
      <c r="D1317" s="11" t="s">
        <v>3174</v>
      </c>
    </row>
    <row r="1318" spans="1:4" x14ac:dyDescent="0.25">
      <c r="A1318" s="11" t="s">
        <v>1981</v>
      </c>
      <c r="B1318" s="11" t="s">
        <v>1984</v>
      </c>
      <c r="C1318" s="15">
        <v>1500</v>
      </c>
      <c r="D1318" s="11" t="s">
        <v>3175</v>
      </c>
    </row>
    <row r="1319" spans="1:4" x14ac:dyDescent="0.25">
      <c r="A1319" s="11" t="s">
        <v>1981</v>
      </c>
      <c r="B1319" s="11" t="s">
        <v>1984</v>
      </c>
      <c r="C1319" s="15">
        <v>1500</v>
      </c>
      <c r="D1319" s="11" t="s">
        <v>3176</v>
      </c>
    </row>
    <row r="1320" spans="1:4" x14ac:dyDescent="0.25">
      <c r="A1320" s="11" t="s">
        <v>1981</v>
      </c>
      <c r="B1320" s="11" t="s">
        <v>1984</v>
      </c>
      <c r="C1320" s="15">
        <v>1500</v>
      </c>
      <c r="D1320" s="11" t="s">
        <v>3177</v>
      </c>
    </row>
    <row r="1321" spans="1:4" x14ac:dyDescent="0.25">
      <c r="A1321" s="11" t="s">
        <v>1981</v>
      </c>
      <c r="B1321" s="11" t="s">
        <v>1984</v>
      </c>
      <c r="C1321" s="15">
        <v>1500</v>
      </c>
      <c r="D1321" s="11" t="s">
        <v>3178</v>
      </c>
    </row>
    <row r="1322" spans="1:4" x14ac:dyDescent="0.25">
      <c r="A1322" s="11" t="s">
        <v>1981</v>
      </c>
      <c r="B1322" s="11" t="s">
        <v>1984</v>
      </c>
      <c r="C1322" s="15">
        <v>1500</v>
      </c>
      <c r="D1322" s="11" t="s">
        <v>3179</v>
      </c>
    </row>
    <row r="1323" spans="1:4" x14ac:dyDescent="0.25">
      <c r="A1323" s="11" t="s">
        <v>1981</v>
      </c>
      <c r="B1323" s="11" t="s">
        <v>1984</v>
      </c>
      <c r="C1323" s="15">
        <v>1500</v>
      </c>
      <c r="D1323" s="11" t="s">
        <v>3180</v>
      </c>
    </row>
    <row r="1324" spans="1:4" x14ac:dyDescent="0.25">
      <c r="A1324" s="11" t="s">
        <v>1981</v>
      </c>
      <c r="B1324" s="11" t="s">
        <v>1984</v>
      </c>
      <c r="C1324" s="15">
        <v>1500</v>
      </c>
      <c r="D1324" s="11" t="s">
        <v>3181</v>
      </c>
    </row>
    <row r="1325" spans="1:4" x14ac:dyDescent="0.25">
      <c r="A1325" s="11" t="s">
        <v>1981</v>
      </c>
      <c r="B1325" s="11" t="s">
        <v>1984</v>
      </c>
      <c r="C1325" s="15">
        <v>1500</v>
      </c>
      <c r="D1325" s="11" t="s">
        <v>3182</v>
      </c>
    </row>
    <row r="1326" spans="1:4" x14ac:dyDescent="0.25">
      <c r="A1326" s="11" t="s">
        <v>1981</v>
      </c>
      <c r="B1326" s="11" t="s">
        <v>1984</v>
      </c>
      <c r="C1326" s="15">
        <v>1500</v>
      </c>
      <c r="D1326" s="11" t="s">
        <v>3183</v>
      </c>
    </row>
    <row r="1327" spans="1:4" x14ac:dyDescent="0.25">
      <c r="A1327" s="11" t="s">
        <v>1981</v>
      </c>
      <c r="B1327" s="11" t="s">
        <v>1984</v>
      </c>
      <c r="C1327" s="15">
        <v>1500</v>
      </c>
      <c r="D1327" s="11" t="s">
        <v>3184</v>
      </c>
    </row>
    <row r="1328" spans="1:4" x14ac:dyDescent="0.25">
      <c r="A1328" s="11" t="s">
        <v>1981</v>
      </c>
      <c r="B1328" s="11" t="s">
        <v>1984</v>
      </c>
      <c r="C1328" s="15">
        <v>1500</v>
      </c>
      <c r="D1328" s="11" t="s">
        <v>3185</v>
      </c>
    </row>
    <row r="1329" spans="1:4" x14ac:dyDescent="0.25">
      <c r="A1329" s="11" t="s">
        <v>1981</v>
      </c>
      <c r="B1329" s="11" t="s">
        <v>1984</v>
      </c>
      <c r="C1329" s="15">
        <v>1500</v>
      </c>
      <c r="D1329" s="11" t="s">
        <v>3186</v>
      </c>
    </row>
    <row r="1330" spans="1:4" x14ac:dyDescent="0.25">
      <c r="A1330" s="11" t="s">
        <v>1981</v>
      </c>
      <c r="B1330" s="11" t="s">
        <v>1984</v>
      </c>
      <c r="C1330" s="15">
        <v>1500</v>
      </c>
      <c r="D1330" s="11" t="s">
        <v>3187</v>
      </c>
    </row>
    <row r="1331" spans="1:4" x14ac:dyDescent="0.25">
      <c r="A1331" s="11" t="s">
        <v>1981</v>
      </c>
      <c r="B1331" s="11" t="s">
        <v>1984</v>
      </c>
      <c r="C1331" s="15">
        <v>1500</v>
      </c>
      <c r="D1331" s="11" t="s">
        <v>3188</v>
      </c>
    </row>
    <row r="1332" spans="1:4" x14ac:dyDescent="0.25">
      <c r="A1332" s="11" t="s">
        <v>1981</v>
      </c>
      <c r="B1332" s="11" t="s">
        <v>1984</v>
      </c>
      <c r="C1332" s="15">
        <v>1500</v>
      </c>
      <c r="D1332" s="11" t="s">
        <v>3189</v>
      </c>
    </row>
    <row r="1333" spans="1:4" x14ac:dyDescent="0.25">
      <c r="A1333" s="11" t="s">
        <v>1981</v>
      </c>
      <c r="B1333" s="11" t="s">
        <v>1984</v>
      </c>
      <c r="C1333" s="15">
        <v>1500</v>
      </c>
      <c r="D1333" s="11" t="s">
        <v>3190</v>
      </c>
    </row>
    <row r="1334" spans="1:4" x14ac:dyDescent="0.25">
      <c r="A1334" s="11" t="s">
        <v>1981</v>
      </c>
      <c r="B1334" s="11" t="s">
        <v>1984</v>
      </c>
      <c r="C1334" s="15">
        <v>1500</v>
      </c>
      <c r="D1334" s="11" t="s">
        <v>3191</v>
      </c>
    </row>
    <row r="1335" spans="1:4" x14ac:dyDescent="0.25">
      <c r="A1335" s="11" t="s">
        <v>1981</v>
      </c>
      <c r="B1335" s="11" t="s">
        <v>1984</v>
      </c>
      <c r="C1335" s="15">
        <v>1500</v>
      </c>
      <c r="D1335" s="11" t="s">
        <v>3192</v>
      </c>
    </row>
    <row r="1336" spans="1:4" x14ac:dyDescent="0.25">
      <c r="A1336" s="11" t="s">
        <v>1981</v>
      </c>
      <c r="B1336" s="11" t="s">
        <v>1984</v>
      </c>
      <c r="C1336" s="15">
        <v>1500</v>
      </c>
      <c r="D1336" s="11" t="s">
        <v>3193</v>
      </c>
    </row>
    <row r="1337" spans="1:4" x14ac:dyDescent="0.25">
      <c r="A1337" s="11" t="s">
        <v>1981</v>
      </c>
      <c r="B1337" s="11" t="s">
        <v>1984</v>
      </c>
      <c r="C1337" s="15">
        <v>1500</v>
      </c>
      <c r="D1337" s="11" t="s">
        <v>3194</v>
      </c>
    </row>
    <row r="1338" spans="1:4" x14ac:dyDescent="0.25">
      <c r="A1338" s="11" t="s">
        <v>1981</v>
      </c>
      <c r="B1338" s="11" t="s">
        <v>1984</v>
      </c>
      <c r="C1338" s="15">
        <v>1500</v>
      </c>
      <c r="D1338" s="11" t="s">
        <v>3195</v>
      </c>
    </row>
    <row r="1339" spans="1:4" x14ac:dyDescent="0.25">
      <c r="A1339" s="11" t="s">
        <v>1981</v>
      </c>
      <c r="B1339" s="11" t="s">
        <v>1984</v>
      </c>
      <c r="C1339" s="15">
        <v>1500</v>
      </c>
      <c r="D1339" s="11" t="s">
        <v>3196</v>
      </c>
    </row>
    <row r="1340" spans="1:4" x14ac:dyDescent="0.25">
      <c r="A1340" s="11" t="s">
        <v>1981</v>
      </c>
      <c r="B1340" s="11" t="s">
        <v>1984</v>
      </c>
      <c r="C1340" s="15">
        <v>1500</v>
      </c>
      <c r="D1340" s="11" t="s">
        <v>3197</v>
      </c>
    </row>
    <row r="1341" spans="1:4" x14ac:dyDescent="0.25">
      <c r="A1341" s="11" t="s">
        <v>1981</v>
      </c>
      <c r="B1341" s="11" t="s">
        <v>1984</v>
      </c>
      <c r="C1341" s="15">
        <v>1500</v>
      </c>
      <c r="D1341" s="11" t="s">
        <v>3198</v>
      </c>
    </row>
    <row r="1342" spans="1:4" x14ac:dyDescent="0.25">
      <c r="A1342" s="11" t="s">
        <v>1981</v>
      </c>
      <c r="B1342" s="11" t="s">
        <v>1984</v>
      </c>
      <c r="C1342" s="15">
        <v>1500</v>
      </c>
      <c r="D1342" s="11" t="s">
        <v>3199</v>
      </c>
    </row>
    <row r="1343" spans="1:4" x14ac:dyDescent="0.25">
      <c r="A1343" s="11" t="s">
        <v>1981</v>
      </c>
      <c r="B1343" s="11" t="s">
        <v>1984</v>
      </c>
      <c r="C1343" s="15">
        <v>1500</v>
      </c>
      <c r="D1343" s="11" t="s">
        <v>3200</v>
      </c>
    </row>
    <row r="1344" spans="1:4" x14ac:dyDescent="0.25">
      <c r="A1344" s="11" t="s">
        <v>1981</v>
      </c>
      <c r="B1344" s="11" t="s">
        <v>1984</v>
      </c>
      <c r="C1344" s="15">
        <v>1500</v>
      </c>
      <c r="D1344" s="11" t="s">
        <v>3201</v>
      </c>
    </row>
    <row r="1345" spans="1:4" x14ac:dyDescent="0.25">
      <c r="A1345" s="11" t="s">
        <v>1981</v>
      </c>
      <c r="B1345" s="11" t="s">
        <v>2282</v>
      </c>
      <c r="C1345" s="15">
        <v>1475.09</v>
      </c>
      <c r="D1345" s="11" t="s">
        <v>3202</v>
      </c>
    </row>
    <row r="1346" spans="1:4" x14ac:dyDescent="0.25">
      <c r="A1346" s="11" t="s">
        <v>1981</v>
      </c>
      <c r="B1346" s="11" t="s">
        <v>1984</v>
      </c>
      <c r="C1346" s="15">
        <v>1466.6</v>
      </c>
      <c r="D1346" s="11" t="s">
        <v>2657</v>
      </c>
    </row>
    <row r="1347" spans="1:4" x14ac:dyDescent="0.25">
      <c r="A1347" s="11" t="s">
        <v>1981</v>
      </c>
      <c r="B1347" s="11" t="s">
        <v>1982</v>
      </c>
      <c r="C1347" s="15">
        <v>1430.44</v>
      </c>
      <c r="D1347" s="11" t="s">
        <v>3203</v>
      </c>
    </row>
    <row r="1348" spans="1:4" x14ac:dyDescent="0.25">
      <c r="A1348" s="11" t="s">
        <v>1981</v>
      </c>
      <c r="B1348" s="11" t="s">
        <v>2282</v>
      </c>
      <c r="C1348" s="15">
        <v>1424.93</v>
      </c>
      <c r="D1348" s="11" t="s">
        <v>3204</v>
      </c>
    </row>
    <row r="1349" spans="1:4" x14ac:dyDescent="0.25">
      <c r="A1349" s="11" t="s">
        <v>1981</v>
      </c>
      <c r="B1349" s="11" t="s">
        <v>1984</v>
      </c>
      <c r="C1349" s="15">
        <v>1419.52</v>
      </c>
      <c r="D1349" s="11" t="s">
        <v>3205</v>
      </c>
    </row>
    <row r="1350" spans="1:4" x14ac:dyDescent="0.25">
      <c r="A1350" s="11" t="s">
        <v>1981</v>
      </c>
      <c r="B1350" s="11" t="s">
        <v>1984</v>
      </c>
      <c r="C1350" s="15">
        <v>1411.26</v>
      </c>
      <c r="D1350" s="11" t="s">
        <v>3206</v>
      </c>
    </row>
    <row r="1351" spans="1:4" x14ac:dyDescent="0.25">
      <c r="A1351" s="11" t="s">
        <v>1981</v>
      </c>
      <c r="B1351" s="11" t="s">
        <v>1984</v>
      </c>
      <c r="C1351" s="15">
        <v>1400</v>
      </c>
      <c r="D1351" s="11" t="s">
        <v>3207</v>
      </c>
    </row>
    <row r="1352" spans="1:4" x14ac:dyDescent="0.25">
      <c r="A1352" s="11" t="s">
        <v>1981</v>
      </c>
      <c r="B1352" s="11" t="s">
        <v>1984</v>
      </c>
      <c r="C1352" s="15">
        <v>1400</v>
      </c>
      <c r="D1352" s="11" t="s">
        <v>3208</v>
      </c>
    </row>
    <row r="1353" spans="1:4" x14ac:dyDescent="0.25">
      <c r="A1353" s="11" t="s">
        <v>1981</v>
      </c>
      <c r="B1353" s="11" t="s">
        <v>1984</v>
      </c>
      <c r="C1353" s="15">
        <v>1400</v>
      </c>
      <c r="D1353" s="11" t="s">
        <v>3209</v>
      </c>
    </row>
    <row r="1354" spans="1:4" x14ac:dyDescent="0.25">
      <c r="A1354" s="11" t="s">
        <v>1981</v>
      </c>
      <c r="B1354" s="11" t="s">
        <v>138</v>
      </c>
      <c r="C1354" s="15">
        <v>1400</v>
      </c>
      <c r="D1354" s="11" t="s">
        <v>3210</v>
      </c>
    </row>
    <row r="1355" spans="1:4" x14ac:dyDescent="0.25">
      <c r="A1355" s="11" t="s">
        <v>1981</v>
      </c>
      <c r="B1355" s="11" t="s">
        <v>1984</v>
      </c>
      <c r="C1355" s="15">
        <v>1378.49</v>
      </c>
      <c r="D1355" s="11" t="s">
        <v>3211</v>
      </c>
    </row>
    <row r="1356" spans="1:4" x14ac:dyDescent="0.25">
      <c r="A1356" s="11" t="s">
        <v>1981</v>
      </c>
      <c r="B1356" s="11" t="s">
        <v>2282</v>
      </c>
      <c r="C1356" s="15">
        <v>1374.7</v>
      </c>
      <c r="D1356" s="11" t="s">
        <v>3212</v>
      </c>
    </row>
    <row r="1357" spans="1:4" x14ac:dyDescent="0.25">
      <c r="A1357" s="11" t="s">
        <v>1981</v>
      </c>
      <c r="B1357" s="11" t="s">
        <v>1984</v>
      </c>
      <c r="C1357" s="15">
        <v>1360</v>
      </c>
      <c r="D1357" s="11" t="s">
        <v>2314</v>
      </c>
    </row>
    <row r="1358" spans="1:4" x14ac:dyDescent="0.25">
      <c r="A1358" s="11" t="s">
        <v>1981</v>
      </c>
      <c r="B1358" s="11" t="s">
        <v>2282</v>
      </c>
      <c r="C1358" s="15">
        <v>1352.17</v>
      </c>
      <c r="D1358" s="11" t="s">
        <v>3213</v>
      </c>
    </row>
    <row r="1359" spans="1:4" x14ac:dyDescent="0.25">
      <c r="A1359" s="11" t="s">
        <v>1981</v>
      </c>
      <c r="B1359" s="11" t="s">
        <v>2282</v>
      </c>
      <c r="C1359" s="15">
        <v>1352.17</v>
      </c>
      <c r="D1359" s="11" t="s">
        <v>3214</v>
      </c>
    </row>
    <row r="1360" spans="1:4" x14ac:dyDescent="0.25">
      <c r="A1360" s="11" t="s">
        <v>1981</v>
      </c>
      <c r="B1360" s="11" t="s">
        <v>2282</v>
      </c>
      <c r="C1360" s="15">
        <v>1352.17</v>
      </c>
      <c r="D1360" s="11" t="s">
        <v>3215</v>
      </c>
    </row>
    <row r="1361" spans="1:4" x14ac:dyDescent="0.25">
      <c r="A1361" s="11" t="s">
        <v>1981</v>
      </c>
      <c r="B1361" s="11" t="s">
        <v>1984</v>
      </c>
      <c r="C1361" s="15">
        <v>1329.88</v>
      </c>
      <c r="D1361" s="11" t="s">
        <v>3216</v>
      </c>
    </row>
    <row r="1362" spans="1:4" x14ac:dyDescent="0.25">
      <c r="A1362" s="11" t="s">
        <v>1981</v>
      </c>
      <c r="B1362" s="11" t="s">
        <v>1984</v>
      </c>
      <c r="C1362" s="15">
        <v>1329.88</v>
      </c>
      <c r="D1362" s="11" t="s">
        <v>3217</v>
      </c>
    </row>
    <row r="1363" spans="1:4" x14ac:dyDescent="0.25">
      <c r="A1363" s="11" t="s">
        <v>1981</v>
      </c>
      <c r="B1363" s="11" t="s">
        <v>1984</v>
      </c>
      <c r="C1363" s="15">
        <v>1329.88</v>
      </c>
      <c r="D1363" s="11" t="s">
        <v>3218</v>
      </c>
    </row>
    <row r="1364" spans="1:4" x14ac:dyDescent="0.25">
      <c r="A1364" s="11" t="s">
        <v>1981</v>
      </c>
      <c r="B1364" s="11" t="s">
        <v>1984</v>
      </c>
      <c r="C1364" s="15">
        <v>1329.88</v>
      </c>
      <c r="D1364" s="11" t="s">
        <v>3219</v>
      </c>
    </row>
    <row r="1365" spans="1:4" x14ac:dyDescent="0.25">
      <c r="A1365" s="11" t="s">
        <v>1981</v>
      </c>
      <c r="B1365" s="11" t="s">
        <v>1984</v>
      </c>
      <c r="C1365" s="15">
        <v>1329.88</v>
      </c>
      <c r="D1365" s="11" t="s">
        <v>3220</v>
      </c>
    </row>
    <row r="1366" spans="1:4" x14ac:dyDescent="0.25">
      <c r="A1366" s="11" t="s">
        <v>1981</v>
      </c>
      <c r="B1366" s="11" t="s">
        <v>1984</v>
      </c>
      <c r="C1366" s="15">
        <v>1320</v>
      </c>
      <c r="D1366" s="11" t="s">
        <v>3221</v>
      </c>
    </row>
    <row r="1367" spans="1:4" x14ac:dyDescent="0.25">
      <c r="A1367" s="11" t="s">
        <v>1981</v>
      </c>
      <c r="B1367" s="11" t="s">
        <v>1984</v>
      </c>
      <c r="C1367" s="15">
        <v>1320</v>
      </c>
      <c r="D1367" s="11" t="s">
        <v>3222</v>
      </c>
    </row>
    <row r="1368" spans="1:4" x14ac:dyDescent="0.25">
      <c r="A1368" s="11" t="s">
        <v>1981</v>
      </c>
      <c r="B1368" s="11" t="s">
        <v>1984</v>
      </c>
      <c r="C1368" s="15">
        <v>1320</v>
      </c>
      <c r="D1368" s="11" t="s">
        <v>3223</v>
      </c>
    </row>
    <row r="1369" spans="1:4" x14ac:dyDescent="0.25">
      <c r="A1369" s="11" t="s">
        <v>1981</v>
      </c>
      <c r="B1369" s="11" t="s">
        <v>1984</v>
      </c>
      <c r="C1369" s="15">
        <v>1300</v>
      </c>
      <c r="D1369" s="11" t="s">
        <v>3224</v>
      </c>
    </row>
    <row r="1370" spans="1:4" x14ac:dyDescent="0.25">
      <c r="A1370" s="11" t="s">
        <v>1981</v>
      </c>
      <c r="B1370" s="11" t="s">
        <v>2282</v>
      </c>
      <c r="C1370" s="15">
        <v>1260.17</v>
      </c>
      <c r="D1370" s="11" t="s">
        <v>3225</v>
      </c>
    </row>
    <row r="1371" spans="1:4" x14ac:dyDescent="0.25">
      <c r="A1371" s="11" t="s">
        <v>1981</v>
      </c>
      <c r="B1371" s="11" t="s">
        <v>2282</v>
      </c>
      <c r="C1371" s="15">
        <v>1252.75</v>
      </c>
      <c r="D1371" s="11" t="s">
        <v>3226</v>
      </c>
    </row>
    <row r="1372" spans="1:4" x14ac:dyDescent="0.25">
      <c r="A1372" s="11" t="s">
        <v>1981</v>
      </c>
      <c r="B1372" s="11" t="s">
        <v>2282</v>
      </c>
      <c r="C1372" s="15">
        <v>1233.4100000000001</v>
      </c>
      <c r="D1372" s="11" t="s">
        <v>3227</v>
      </c>
    </row>
    <row r="1373" spans="1:4" x14ac:dyDescent="0.25">
      <c r="A1373" s="11" t="s">
        <v>1981</v>
      </c>
      <c r="B1373" s="11" t="s">
        <v>2282</v>
      </c>
      <c r="C1373" s="15">
        <v>1231.03</v>
      </c>
      <c r="D1373" s="11" t="s">
        <v>3228</v>
      </c>
    </row>
    <row r="1374" spans="1:4" x14ac:dyDescent="0.25">
      <c r="A1374" s="11" t="s">
        <v>1981</v>
      </c>
      <c r="B1374" s="11" t="s">
        <v>2282</v>
      </c>
      <c r="C1374" s="15">
        <v>1231.03</v>
      </c>
      <c r="D1374" s="11" t="s">
        <v>3229</v>
      </c>
    </row>
    <row r="1375" spans="1:4" x14ac:dyDescent="0.25">
      <c r="A1375" s="11" t="s">
        <v>1981</v>
      </c>
      <c r="B1375" s="11" t="s">
        <v>2282</v>
      </c>
      <c r="C1375" s="15">
        <v>1231.03</v>
      </c>
      <c r="D1375" s="11" t="s">
        <v>3230</v>
      </c>
    </row>
    <row r="1376" spans="1:4" x14ac:dyDescent="0.25">
      <c r="A1376" s="11" t="s">
        <v>1981</v>
      </c>
      <c r="B1376" s="11" t="s">
        <v>2282</v>
      </c>
      <c r="C1376" s="15">
        <v>1229.24</v>
      </c>
      <c r="D1376" s="11" t="s">
        <v>3231</v>
      </c>
    </row>
    <row r="1377" spans="1:4" x14ac:dyDescent="0.25">
      <c r="A1377" s="11" t="s">
        <v>1981</v>
      </c>
      <c r="B1377" s="11" t="s">
        <v>2282</v>
      </c>
      <c r="C1377" s="15">
        <v>1224.08</v>
      </c>
      <c r="D1377" s="11" t="s">
        <v>3232</v>
      </c>
    </row>
    <row r="1378" spans="1:4" x14ac:dyDescent="0.25">
      <c r="A1378" s="11" t="s">
        <v>1981</v>
      </c>
      <c r="B1378" s="11" t="s">
        <v>2282</v>
      </c>
      <c r="C1378" s="15">
        <v>1218.78</v>
      </c>
      <c r="D1378" s="11" t="s">
        <v>3233</v>
      </c>
    </row>
    <row r="1379" spans="1:4" x14ac:dyDescent="0.25">
      <c r="A1379" s="11" t="s">
        <v>1981</v>
      </c>
      <c r="B1379" s="11" t="s">
        <v>2282</v>
      </c>
      <c r="C1379" s="15">
        <v>1205.1099999999999</v>
      </c>
      <c r="D1379" s="11" t="s">
        <v>3234</v>
      </c>
    </row>
    <row r="1380" spans="1:4" x14ac:dyDescent="0.25">
      <c r="A1380" s="11" t="s">
        <v>1981</v>
      </c>
      <c r="B1380" s="11" t="s">
        <v>2282</v>
      </c>
      <c r="C1380" s="15">
        <v>1205.1099999999999</v>
      </c>
      <c r="D1380" s="11" t="s">
        <v>3235</v>
      </c>
    </row>
    <row r="1381" spans="1:4" x14ac:dyDescent="0.25">
      <c r="A1381" s="11" t="s">
        <v>1981</v>
      </c>
      <c r="B1381" s="11" t="s">
        <v>1984</v>
      </c>
      <c r="C1381" s="15">
        <v>1200</v>
      </c>
      <c r="D1381" s="11" t="s">
        <v>3236</v>
      </c>
    </row>
    <row r="1382" spans="1:4" x14ac:dyDescent="0.25">
      <c r="A1382" s="11" t="s">
        <v>1981</v>
      </c>
      <c r="B1382" s="11" t="s">
        <v>1984</v>
      </c>
      <c r="C1382" s="15">
        <v>1200</v>
      </c>
      <c r="D1382" s="11" t="s">
        <v>3237</v>
      </c>
    </row>
    <row r="1383" spans="1:4" x14ac:dyDescent="0.25">
      <c r="A1383" s="11" t="s">
        <v>1981</v>
      </c>
      <c r="B1383" s="11" t="s">
        <v>1984</v>
      </c>
      <c r="C1383" s="15">
        <v>1200</v>
      </c>
      <c r="D1383" s="11" t="s">
        <v>3238</v>
      </c>
    </row>
    <row r="1384" spans="1:4" x14ac:dyDescent="0.25">
      <c r="A1384" s="11" t="s">
        <v>1981</v>
      </c>
      <c r="B1384" s="11" t="s">
        <v>1984</v>
      </c>
      <c r="C1384" s="15">
        <v>1200</v>
      </c>
      <c r="D1384" s="11" t="s">
        <v>3239</v>
      </c>
    </row>
    <row r="1385" spans="1:4" x14ac:dyDescent="0.25">
      <c r="A1385" s="11" t="s">
        <v>1981</v>
      </c>
      <c r="B1385" s="11" t="s">
        <v>1984</v>
      </c>
      <c r="C1385" s="15">
        <v>1200</v>
      </c>
      <c r="D1385" s="11" t="s">
        <v>3240</v>
      </c>
    </row>
    <row r="1386" spans="1:4" x14ac:dyDescent="0.25">
      <c r="A1386" s="11" t="s">
        <v>1981</v>
      </c>
      <c r="B1386" s="11" t="s">
        <v>1984</v>
      </c>
      <c r="C1386" s="15">
        <v>1190.3399999999999</v>
      </c>
      <c r="D1386" s="11" t="s">
        <v>3241</v>
      </c>
    </row>
    <row r="1387" spans="1:4" x14ac:dyDescent="0.25">
      <c r="A1387" s="11" t="s">
        <v>1981</v>
      </c>
      <c r="B1387" s="11" t="s">
        <v>1982</v>
      </c>
      <c r="C1387" s="15">
        <v>1164.83</v>
      </c>
      <c r="D1387" s="11" t="s">
        <v>3242</v>
      </c>
    </row>
    <row r="1388" spans="1:4" x14ac:dyDescent="0.25">
      <c r="A1388" s="11" t="s">
        <v>1981</v>
      </c>
      <c r="B1388" s="11" t="s">
        <v>2282</v>
      </c>
      <c r="C1388" s="15">
        <v>1155.48</v>
      </c>
      <c r="D1388" s="11" t="s">
        <v>3243</v>
      </c>
    </row>
    <row r="1389" spans="1:4" x14ac:dyDescent="0.25">
      <c r="A1389" s="11" t="s">
        <v>1981</v>
      </c>
      <c r="B1389" s="11" t="s">
        <v>2282</v>
      </c>
      <c r="C1389" s="15">
        <v>1134</v>
      </c>
      <c r="D1389" s="11" t="s">
        <v>3244</v>
      </c>
    </row>
    <row r="1390" spans="1:4" x14ac:dyDescent="0.25">
      <c r="A1390" s="11" t="s">
        <v>1981</v>
      </c>
      <c r="B1390" s="11" t="s">
        <v>1984</v>
      </c>
      <c r="C1390" s="15">
        <v>1125.28</v>
      </c>
      <c r="D1390" s="11" t="s">
        <v>3245</v>
      </c>
    </row>
    <row r="1391" spans="1:4" x14ac:dyDescent="0.25">
      <c r="A1391" s="11" t="s">
        <v>1981</v>
      </c>
      <c r="B1391" s="11" t="s">
        <v>1984</v>
      </c>
      <c r="C1391" s="15">
        <v>1100</v>
      </c>
      <c r="D1391" s="11" t="s">
        <v>3246</v>
      </c>
    </row>
    <row r="1392" spans="1:4" x14ac:dyDescent="0.25">
      <c r="A1392" s="11" t="s">
        <v>1981</v>
      </c>
      <c r="B1392" s="11" t="s">
        <v>1984</v>
      </c>
      <c r="C1392" s="15">
        <v>1100</v>
      </c>
      <c r="D1392" s="11" t="s">
        <v>3247</v>
      </c>
    </row>
    <row r="1393" spans="1:4" x14ac:dyDescent="0.25">
      <c r="A1393" s="11" t="s">
        <v>1981</v>
      </c>
      <c r="B1393" s="11" t="s">
        <v>1984</v>
      </c>
      <c r="C1393" s="15">
        <v>1097.4100000000001</v>
      </c>
      <c r="D1393" s="11" t="s">
        <v>3248</v>
      </c>
    </row>
    <row r="1394" spans="1:4" x14ac:dyDescent="0.25">
      <c r="A1394" s="11" t="s">
        <v>1981</v>
      </c>
      <c r="B1394" s="11" t="s">
        <v>2282</v>
      </c>
      <c r="C1394" s="15">
        <v>1092</v>
      </c>
      <c r="D1394" s="11" t="s">
        <v>3249</v>
      </c>
    </row>
    <row r="1395" spans="1:4" x14ac:dyDescent="0.25">
      <c r="A1395" s="11" t="s">
        <v>1981</v>
      </c>
      <c r="B1395" s="11" t="s">
        <v>2282</v>
      </c>
      <c r="C1395" s="15">
        <v>1081.73</v>
      </c>
      <c r="D1395" s="11" t="s">
        <v>3250</v>
      </c>
    </row>
    <row r="1396" spans="1:4" x14ac:dyDescent="0.25">
      <c r="A1396" s="11" t="s">
        <v>1981</v>
      </c>
      <c r="B1396" s="11" t="s">
        <v>2282</v>
      </c>
      <c r="C1396" s="15">
        <v>1064.24</v>
      </c>
      <c r="D1396" s="11" t="s">
        <v>3251</v>
      </c>
    </row>
    <row r="1397" spans="1:4" x14ac:dyDescent="0.25">
      <c r="A1397" s="11" t="s">
        <v>1981</v>
      </c>
      <c r="B1397" s="11" t="s">
        <v>2282</v>
      </c>
      <c r="C1397" s="15">
        <v>1057.33</v>
      </c>
      <c r="D1397" s="11" t="s">
        <v>3252</v>
      </c>
    </row>
    <row r="1398" spans="1:4" x14ac:dyDescent="0.25">
      <c r="A1398" s="11" t="s">
        <v>1981</v>
      </c>
      <c r="B1398" s="11" t="s">
        <v>1984</v>
      </c>
      <c r="C1398" s="15">
        <v>1056</v>
      </c>
      <c r="D1398" s="11" t="s">
        <v>3253</v>
      </c>
    </row>
    <row r="1399" spans="1:4" x14ac:dyDescent="0.25">
      <c r="A1399" s="11" t="s">
        <v>1981</v>
      </c>
      <c r="B1399" s="11" t="s">
        <v>2282</v>
      </c>
      <c r="C1399" s="15">
        <v>1055.96</v>
      </c>
      <c r="D1399" s="11" t="s">
        <v>3254</v>
      </c>
    </row>
    <row r="1400" spans="1:4" x14ac:dyDescent="0.25">
      <c r="A1400" s="11" t="s">
        <v>1981</v>
      </c>
      <c r="B1400" s="11" t="s">
        <v>2282</v>
      </c>
      <c r="C1400" s="15">
        <v>1049.2</v>
      </c>
      <c r="D1400" s="11" t="s">
        <v>3255</v>
      </c>
    </row>
    <row r="1401" spans="1:4" x14ac:dyDescent="0.25">
      <c r="A1401" s="11" t="s">
        <v>1981</v>
      </c>
      <c r="B1401" s="11" t="s">
        <v>1984</v>
      </c>
      <c r="C1401" s="15">
        <v>1006</v>
      </c>
      <c r="D1401" s="11" t="s">
        <v>3256</v>
      </c>
    </row>
    <row r="1402" spans="1:4" x14ac:dyDescent="0.25">
      <c r="A1402" s="11" t="s">
        <v>1981</v>
      </c>
      <c r="B1402" s="11" t="s">
        <v>1984</v>
      </c>
      <c r="C1402" s="15">
        <v>1000</v>
      </c>
      <c r="D1402" s="11" t="s">
        <v>3257</v>
      </c>
    </row>
    <row r="1403" spans="1:4" x14ac:dyDescent="0.25">
      <c r="A1403" s="11" t="s">
        <v>1981</v>
      </c>
      <c r="B1403" s="11" t="s">
        <v>1984</v>
      </c>
      <c r="C1403" s="15">
        <v>1000</v>
      </c>
      <c r="D1403" s="11" t="s">
        <v>2450</v>
      </c>
    </row>
    <row r="1404" spans="1:4" x14ac:dyDescent="0.25">
      <c r="A1404" s="11" t="s">
        <v>1981</v>
      </c>
      <c r="B1404" s="11" t="s">
        <v>1984</v>
      </c>
      <c r="C1404" s="15">
        <v>1000</v>
      </c>
      <c r="D1404" s="11" t="s">
        <v>3258</v>
      </c>
    </row>
    <row r="1405" spans="1:4" x14ac:dyDescent="0.25">
      <c r="A1405" s="11" t="s">
        <v>1981</v>
      </c>
      <c r="B1405" s="11" t="s">
        <v>1984</v>
      </c>
      <c r="C1405" s="15">
        <v>1000</v>
      </c>
      <c r="D1405" s="11" t="s">
        <v>3259</v>
      </c>
    </row>
    <row r="1406" spans="1:4" x14ac:dyDescent="0.25">
      <c r="A1406" s="11" t="s">
        <v>1981</v>
      </c>
      <c r="B1406" s="11" t="s">
        <v>1984</v>
      </c>
      <c r="C1406" s="15">
        <v>1000</v>
      </c>
      <c r="D1406" s="11" t="s">
        <v>3260</v>
      </c>
    </row>
    <row r="1407" spans="1:4" x14ac:dyDescent="0.25">
      <c r="A1407" s="11" t="s">
        <v>1981</v>
      </c>
      <c r="B1407" s="11" t="s">
        <v>1984</v>
      </c>
      <c r="C1407" s="15">
        <v>1000</v>
      </c>
      <c r="D1407" s="11" t="s">
        <v>3261</v>
      </c>
    </row>
    <row r="1408" spans="1:4" x14ac:dyDescent="0.25">
      <c r="A1408" s="11" t="s">
        <v>1981</v>
      </c>
      <c r="B1408" s="11" t="s">
        <v>1984</v>
      </c>
      <c r="C1408" s="15">
        <v>1000</v>
      </c>
      <c r="D1408" s="11" t="s">
        <v>3262</v>
      </c>
    </row>
    <row r="1409" spans="1:4" x14ac:dyDescent="0.25">
      <c r="A1409" s="11" t="s">
        <v>1981</v>
      </c>
      <c r="B1409" s="11" t="s">
        <v>1984</v>
      </c>
      <c r="C1409" s="15">
        <v>1000</v>
      </c>
      <c r="D1409" s="11" t="s">
        <v>3263</v>
      </c>
    </row>
    <row r="1410" spans="1:4" x14ac:dyDescent="0.25">
      <c r="A1410" s="11" t="s">
        <v>1981</v>
      </c>
      <c r="B1410" s="11" t="s">
        <v>1984</v>
      </c>
      <c r="C1410" s="15">
        <v>1000</v>
      </c>
      <c r="D1410" s="11" t="s">
        <v>3264</v>
      </c>
    </row>
    <row r="1411" spans="1:4" x14ac:dyDescent="0.25">
      <c r="A1411" s="11" t="s">
        <v>1981</v>
      </c>
      <c r="B1411" s="11" t="s">
        <v>1984</v>
      </c>
      <c r="C1411" s="15">
        <v>1000</v>
      </c>
      <c r="D1411" s="11" t="s">
        <v>3265</v>
      </c>
    </row>
    <row r="1412" spans="1:4" x14ac:dyDescent="0.25">
      <c r="A1412" s="11" t="s">
        <v>1981</v>
      </c>
      <c r="B1412" s="11" t="s">
        <v>1984</v>
      </c>
      <c r="C1412" s="15">
        <v>1000</v>
      </c>
      <c r="D1412" s="11" t="s">
        <v>3266</v>
      </c>
    </row>
    <row r="1413" spans="1:4" x14ac:dyDescent="0.25">
      <c r="A1413" s="11" t="s">
        <v>1981</v>
      </c>
      <c r="B1413" s="11" t="s">
        <v>1984</v>
      </c>
      <c r="C1413" s="15">
        <v>1000</v>
      </c>
      <c r="D1413" s="11" t="s">
        <v>3267</v>
      </c>
    </row>
    <row r="1414" spans="1:4" x14ac:dyDescent="0.25">
      <c r="A1414" s="11" t="s">
        <v>1981</v>
      </c>
      <c r="B1414" s="11" t="s">
        <v>1984</v>
      </c>
      <c r="C1414" s="15">
        <v>1000</v>
      </c>
      <c r="D1414" s="11" t="s">
        <v>3268</v>
      </c>
    </row>
    <row r="1415" spans="1:4" x14ac:dyDescent="0.25">
      <c r="A1415" s="11" t="s">
        <v>1981</v>
      </c>
      <c r="B1415" s="11" t="s">
        <v>1984</v>
      </c>
      <c r="C1415" s="15">
        <v>1000</v>
      </c>
      <c r="D1415" s="11" t="s">
        <v>3269</v>
      </c>
    </row>
    <row r="1416" spans="1:4" x14ac:dyDescent="0.25">
      <c r="A1416" s="11" t="s">
        <v>1981</v>
      </c>
      <c r="B1416" s="11" t="s">
        <v>1984</v>
      </c>
      <c r="C1416" s="15">
        <v>1000</v>
      </c>
      <c r="D1416" s="11" t="s">
        <v>3270</v>
      </c>
    </row>
    <row r="1417" spans="1:4" x14ac:dyDescent="0.25">
      <c r="A1417" s="11" t="s">
        <v>1981</v>
      </c>
      <c r="B1417" s="11" t="s">
        <v>1984</v>
      </c>
      <c r="C1417" s="15">
        <v>1000</v>
      </c>
      <c r="D1417" s="11" t="s">
        <v>3271</v>
      </c>
    </row>
    <row r="1418" spans="1:4" x14ac:dyDescent="0.25">
      <c r="A1418" s="11" t="s">
        <v>1981</v>
      </c>
      <c r="B1418" s="11" t="s">
        <v>1984</v>
      </c>
      <c r="C1418" s="15">
        <v>1000</v>
      </c>
      <c r="D1418" s="11" t="s">
        <v>3272</v>
      </c>
    </row>
    <row r="1419" spans="1:4" x14ac:dyDescent="0.25">
      <c r="A1419" s="11" t="s">
        <v>1981</v>
      </c>
      <c r="B1419" s="11" t="s">
        <v>1984</v>
      </c>
      <c r="C1419" s="15">
        <v>1000</v>
      </c>
      <c r="D1419" s="11" t="s">
        <v>3273</v>
      </c>
    </row>
    <row r="1420" spans="1:4" x14ac:dyDescent="0.25">
      <c r="A1420" s="11" t="s">
        <v>1981</v>
      </c>
      <c r="B1420" s="11" t="s">
        <v>1984</v>
      </c>
      <c r="C1420" s="15">
        <v>1000</v>
      </c>
      <c r="D1420" s="11" t="s">
        <v>3274</v>
      </c>
    </row>
    <row r="1421" spans="1:4" x14ac:dyDescent="0.25">
      <c r="A1421" s="11" t="s">
        <v>1981</v>
      </c>
      <c r="B1421" s="11" t="s">
        <v>1984</v>
      </c>
      <c r="C1421" s="15">
        <v>1000</v>
      </c>
      <c r="D1421" s="11" t="s">
        <v>3275</v>
      </c>
    </row>
    <row r="1422" spans="1:4" x14ac:dyDescent="0.25">
      <c r="A1422" s="11" t="s">
        <v>1981</v>
      </c>
      <c r="B1422" s="11" t="s">
        <v>1984</v>
      </c>
      <c r="C1422" s="15">
        <v>1000</v>
      </c>
      <c r="D1422" s="11" t="s">
        <v>3276</v>
      </c>
    </row>
    <row r="1423" spans="1:4" x14ac:dyDescent="0.25">
      <c r="A1423" s="11" t="s">
        <v>1981</v>
      </c>
      <c r="B1423" s="11" t="s">
        <v>1984</v>
      </c>
      <c r="C1423" s="15">
        <v>1000</v>
      </c>
      <c r="D1423" s="11" t="s">
        <v>3277</v>
      </c>
    </row>
    <row r="1424" spans="1:4" x14ac:dyDescent="0.25">
      <c r="A1424" s="11" t="s">
        <v>1981</v>
      </c>
      <c r="B1424" s="11" t="s">
        <v>1984</v>
      </c>
      <c r="C1424" s="15">
        <v>1000</v>
      </c>
      <c r="D1424" s="11" t="s">
        <v>3278</v>
      </c>
    </row>
    <row r="1425" spans="1:4" x14ac:dyDescent="0.25">
      <c r="A1425" s="11" t="s">
        <v>1981</v>
      </c>
      <c r="B1425" s="11" t="s">
        <v>1984</v>
      </c>
      <c r="C1425" s="15">
        <v>1000</v>
      </c>
      <c r="D1425" s="11" t="s">
        <v>3279</v>
      </c>
    </row>
    <row r="1426" spans="1:4" x14ac:dyDescent="0.25">
      <c r="A1426" s="11" t="s">
        <v>1981</v>
      </c>
      <c r="B1426" s="11" t="s">
        <v>1984</v>
      </c>
      <c r="C1426" s="15">
        <v>1000</v>
      </c>
      <c r="D1426" s="11" t="s">
        <v>2664</v>
      </c>
    </row>
    <row r="1427" spans="1:4" x14ac:dyDescent="0.25">
      <c r="A1427" s="11" t="s">
        <v>1981</v>
      </c>
      <c r="B1427" s="11" t="s">
        <v>1984</v>
      </c>
      <c r="C1427" s="15">
        <v>1000</v>
      </c>
      <c r="D1427" s="11" t="s">
        <v>3280</v>
      </c>
    </row>
    <row r="1428" spans="1:4" x14ac:dyDescent="0.25">
      <c r="A1428" s="11" t="s">
        <v>1981</v>
      </c>
      <c r="B1428" s="11" t="s">
        <v>1984</v>
      </c>
      <c r="C1428" s="15">
        <v>1000</v>
      </c>
      <c r="D1428" s="11" t="s">
        <v>3281</v>
      </c>
    </row>
    <row r="1429" spans="1:4" x14ac:dyDescent="0.25">
      <c r="A1429" s="11" t="s">
        <v>1981</v>
      </c>
      <c r="B1429" s="11" t="s">
        <v>1984</v>
      </c>
      <c r="C1429" s="15">
        <v>1000</v>
      </c>
      <c r="D1429" s="11" t="s">
        <v>2500</v>
      </c>
    </row>
    <row r="1430" spans="1:4" x14ac:dyDescent="0.25">
      <c r="A1430" s="11" t="s">
        <v>1981</v>
      </c>
      <c r="B1430" s="11" t="s">
        <v>1984</v>
      </c>
      <c r="C1430" s="15">
        <v>1000</v>
      </c>
      <c r="D1430" s="11" t="s">
        <v>3282</v>
      </c>
    </row>
    <row r="1431" spans="1:4" x14ac:dyDescent="0.25">
      <c r="A1431" s="11" t="s">
        <v>1981</v>
      </c>
      <c r="B1431" s="11" t="s">
        <v>1984</v>
      </c>
      <c r="C1431" s="15">
        <v>1000</v>
      </c>
      <c r="D1431" s="11" t="s">
        <v>3283</v>
      </c>
    </row>
    <row r="1432" spans="1:4" x14ac:dyDescent="0.25">
      <c r="A1432" s="11" t="s">
        <v>1981</v>
      </c>
      <c r="B1432" s="11" t="s">
        <v>1984</v>
      </c>
      <c r="C1432" s="15">
        <v>1000</v>
      </c>
      <c r="D1432" s="11" t="s">
        <v>3284</v>
      </c>
    </row>
    <row r="1433" spans="1:4" x14ac:dyDescent="0.25">
      <c r="A1433" s="11" t="s">
        <v>1981</v>
      </c>
      <c r="B1433" s="11" t="s">
        <v>1984</v>
      </c>
      <c r="C1433" s="15">
        <v>1000</v>
      </c>
      <c r="D1433" s="11" t="s">
        <v>3285</v>
      </c>
    </row>
    <row r="1434" spans="1:4" x14ac:dyDescent="0.25">
      <c r="A1434" s="11" t="s">
        <v>1981</v>
      </c>
      <c r="B1434" s="11" t="s">
        <v>1984</v>
      </c>
      <c r="C1434" s="15">
        <v>1000</v>
      </c>
      <c r="D1434" s="11" t="s">
        <v>3286</v>
      </c>
    </row>
    <row r="1435" spans="1:4" x14ac:dyDescent="0.25">
      <c r="A1435" s="11" t="s">
        <v>1981</v>
      </c>
      <c r="B1435" s="11" t="s">
        <v>1984</v>
      </c>
      <c r="C1435" s="15">
        <v>1000</v>
      </c>
      <c r="D1435" s="11" t="s">
        <v>3287</v>
      </c>
    </row>
    <row r="1436" spans="1:4" x14ac:dyDescent="0.25">
      <c r="A1436" s="11" t="s">
        <v>1981</v>
      </c>
      <c r="B1436" s="11" t="s">
        <v>1984</v>
      </c>
      <c r="C1436" s="15">
        <v>1000</v>
      </c>
      <c r="D1436" s="11" t="s">
        <v>3288</v>
      </c>
    </row>
    <row r="1437" spans="1:4" x14ac:dyDescent="0.25">
      <c r="A1437" s="11" t="s">
        <v>1981</v>
      </c>
      <c r="B1437" s="11" t="s">
        <v>1984</v>
      </c>
      <c r="C1437" s="15">
        <v>1000</v>
      </c>
      <c r="D1437" s="11" t="s">
        <v>3289</v>
      </c>
    </row>
    <row r="1438" spans="1:4" x14ac:dyDescent="0.25">
      <c r="A1438" s="11" t="s">
        <v>1981</v>
      </c>
      <c r="B1438" s="11" t="s">
        <v>2282</v>
      </c>
      <c r="C1438" s="15">
        <v>1000</v>
      </c>
      <c r="D1438" s="11" t="s">
        <v>3290</v>
      </c>
    </row>
    <row r="1439" spans="1:4" x14ac:dyDescent="0.25">
      <c r="A1439" s="11" t="s">
        <v>1981</v>
      </c>
      <c r="B1439" s="11" t="s">
        <v>1982</v>
      </c>
      <c r="C1439" s="16">
        <v>959.56</v>
      </c>
      <c r="D1439" s="11" t="s">
        <v>3291</v>
      </c>
    </row>
    <row r="1440" spans="1:4" x14ac:dyDescent="0.25">
      <c r="A1440" s="11" t="s">
        <v>1981</v>
      </c>
      <c r="B1440" s="11" t="s">
        <v>2282</v>
      </c>
      <c r="C1440" s="16">
        <v>947.32</v>
      </c>
      <c r="D1440" s="11" t="s">
        <v>3292</v>
      </c>
    </row>
    <row r="1441" spans="1:4" x14ac:dyDescent="0.25">
      <c r="A1441" s="11" t="s">
        <v>1981</v>
      </c>
      <c r="B1441" s="11" t="s">
        <v>2282</v>
      </c>
      <c r="C1441" s="16">
        <v>947.32</v>
      </c>
      <c r="D1441" s="11" t="s">
        <v>3293</v>
      </c>
    </row>
    <row r="1442" spans="1:4" x14ac:dyDescent="0.25">
      <c r="A1442" s="11" t="s">
        <v>1981</v>
      </c>
      <c r="B1442" s="11" t="s">
        <v>2282</v>
      </c>
      <c r="C1442" s="16">
        <v>947.32</v>
      </c>
      <c r="D1442" s="11" t="s">
        <v>3294</v>
      </c>
    </row>
    <row r="1443" spans="1:4" x14ac:dyDescent="0.25">
      <c r="A1443" s="11" t="s">
        <v>1981</v>
      </c>
      <c r="B1443" s="11" t="s">
        <v>2282</v>
      </c>
      <c r="C1443" s="16">
        <v>947.32</v>
      </c>
      <c r="D1443" s="11" t="s">
        <v>3295</v>
      </c>
    </row>
    <row r="1444" spans="1:4" x14ac:dyDescent="0.25">
      <c r="A1444" s="11" t="s">
        <v>1981</v>
      </c>
      <c r="B1444" s="11" t="s">
        <v>2282</v>
      </c>
      <c r="C1444" s="16">
        <v>947.32</v>
      </c>
      <c r="D1444" s="11" t="s">
        <v>3296</v>
      </c>
    </row>
    <row r="1445" spans="1:4" x14ac:dyDescent="0.25">
      <c r="A1445" s="11" t="s">
        <v>1981</v>
      </c>
      <c r="B1445" s="11" t="s">
        <v>1984</v>
      </c>
      <c r="C1445" s="16">
        <v>940</v>
      </c>
      <c r="D1445" s="11" t="s">
        <v>3297</v>
      </c>
    </row>
    <row r="1446" spans="1:4" x14ac:dyDescent="0.25">
      <c r="A1446" s="11" t="s">
        <v>1981</v>
      </c>
      <c r="B1446" s="11" t="s">
        <v>1984</v>
      </c>
      <c r="C1446" s="16">
        <v>936.17</v>
      </c>
      <c r="D1446" s="11" t="s">
        <v>3298</v>
      </c>
    </row>
    <row r="1447" spans="1:4" x14ac:dyDescent="0.25">
      <c r="A1447" s="11" t="s">
        <v>1981</v>
      </c>
      <c r="B1447" s="11" t="s">
        <v>2282</v>
      </c>
      <c r="C1447" s="16">
        <v>924</v>
      </c>
      <c r="D1447" s="11" t="s">
        <v>3299</v>
      </c>
    </row>
    <row r="1448" spans="1:4" x14ac:dyDescent="0.25">
      <c r="A1448" s="11" t="s">
        <v>1981</v>
      </c>
      <c r="B1448" s="11" t="s">
        <v>1984</v>
      </c>
      <c r="C1448" s="16">
        <v>912</v>
      </c>
      <c r="D1448" s="11" t="s">
        <v>3300</v>
      </c>
    </row>
    <row r="1449" spans="1:4" x14ac:dyDescent="0.25">
      <c r="A1449" s="11" t="s">
        <v>1981</v>
      </c>
      <c r="B1449" s="11" t="s">
        <v>1984</v>
      </c>
      <c r="C1449" s="16">
        <v>900</v>
      </c>
      <c r="D1449" s="11" t="s">
        <v>3301</v>
      </c>
    </row>
    <row r="1450" spans="1:4" x14ac:dyDescent="0.25">
      <c r="A1450" s="11" t="s">
        <v>1981</v>
      </c>
      <c r="B1450" s="11" t="s">
        <v>2282</v>
      </c>
      <c r="C1450" s="16">
        <v>898.99</v>
      </c>
      <c r="D1450" s="11" t="s">
        <v>3302</v>
      </c>
    </row>
    <row r="1451" spans="1:4" x14ac:dyDescent="0.25">
      <c r="A1451" s="11" t="s">
        <v>1981</v>
      </c>
      <c r="B1451" s="11" t="s">
        <v>1982</v>
      </c>
      <c r="C1451" s="16">
        <v>890.16</v>
      </c>
      <c r="D1451" s="11" t="s">
        <v>3303</v>
      </c>
    </row>
    <row r="1452" spans="1:4" x14ac:dyDescent="0.25">
      <c r="A1452" s="11" t="s">
        <v>1981</v>
      </c>
      <c r="B1452" s="11" t="s">
        <v>2282</v>
      </c>
      <c r="C1452" s="16">
        <v>862.97</v>
      </c>
      <c r="D1452" s="11" t="s">
        <v>3304</v>
      </c>
    </row>
    <row r="1453" spans="1:4" x14ac:dyDescent="0.25">
      <c r="A1453" s="11" t="s">
        <v>1981</v>
      </c>
      <c r="B1453" s="11" t="s">
        <v>2282</v>
      </c>
      <c r="C1453" s="16">
        <v>861.82</v>
      </c>
      <c r="D1453" s="11" t="s">
        <v>3305</v>
      </c>
    </row>
    <row r="1454" spans="1:4" x14ac:dyDescent="0.25">
      <c r="A1454" s="11" t="s">
        <v>1981</v>
      </c>
      <c r="B1454" s="11" t="s">
        <v>2282</v>
      </c>
      <c r="C1454" s="16">
        <v>852.94</v>
      </c>
      <c r="D1454" s="11" t="s">
        <v>3306</v>
      </c>
    </row>
    <row r="1455" spans="1:4" x14ac:dyDescent="0.25">
      <c r="A1455" s="11" t="s">
        <v>1981</v>
      </c>
      <c r="B1455" s="11" t="s">
        <v>1984</v>
      </c>
      <c r="C1455" s="16">
        <v>850.36</v>
      </c>
      <c r="D1455" s="11" t="s">
        <v>3307</v>
      </c>
    </row>
    <row r="1456" spans="1:4" x14ac:dyDescent="0.25">
      <c r="A1456" s="11" t="s">
        <v>1981</v>
      </c>
      <c r="B1456" s="11" t="s">
        <v>2282</v>
      </c>
      <c r="C1456" s="16">
        <v>845.02</v>
      </c>
      <c r="D1456" s="11" t="s">
        <v>3308</v>
      </c>
    </row>
    <row r="1457" spans="1:4" x14ac:dyDescent="0.25">
      <c r="A1457" s="11" t="s">
        <v>1981</v>
      </c>
      <c r="B1457" s="11" t="s">
        <v>1984</v>
      </c>
      <c r="C1457" s="16">
        <v>840</v>
      </c>
      <c r="D1457" s="11" t="s">
        <v>3223</v>
      </c>
    </row>
    <row r="1458" spans="1:4" x14ac:dyDescent="0.25">
      <c r="A1458" s="11" t="s">
        <v>1981</v>
      </c>
      <c r="B1458" s="11" t="s">
        <v>1982</v>
      </c>
      <c r="C1458" s="16">
        <v>822.24</v>
      </c>
      <c r="D1458" s="11" t="s">
        <v>3309</v>
      </c>
    </row>
    <row r="1459" spans="1:4" x14ac:dyDescent="0.25">
      <c r="A1459" s="11" t="s">
        <v>1981</v>
      </c>
      <c r="B1459" s="11" t="s">
        <v>1984</v>
      </c>
      <c r="C1459" s="16">
        <v>820</v>
      </c>
      <c r="D1459" s="11" t="s">
        <v>3310</v>
      </c>
    </row>
    <row r="1460" spans="1:4" x14ac:dyDescent="0.25">
      <c r="A1460" s="11" t="s">
        <v>1981</v>
      </c>
      <c r="B1460" s="11" t="s">
        <v>2282</v>
      </c>
      <c r="C1460" s="16">
        <v>808.51</v>
      </c>
      <c r="D1460" s="11" t="s">
        <v>3311</v>
      </c>
    </row>
    <row r="1461" spans="1:4" x14ac:dyDescent="0.25">
      <c r="A1461" s="11" t="s">
        <v>1981</v>
      </c>
      <c r="B1461" s="11" t="s">
        <v>1984</v>
      </c>
      <c r="C1461" s="16">
        <v>804</v>
      </c>
      <c r="D1461" s="11" t="s">
        <v>3312</v>
      </c>
    </row>
    <row r="1462" spans="1:4" x14ac:dyDescent="0.25">
      <c r="A1462" s="11" t="s">
        <v>1981</v>
      </c>
      <c r="B1462" s="11" t="s">
        <v>1984</v>
      </c>
      <c r="C1462" s="16">
        <v>800</v>
      </c>
      <c r="D1462" s="11" t="s">
        <v>3313</v>
      </c>
    </row>
    <row r="1463" spans="1:4" x14ac:dyDescent="0.25">
      <c r="A1463" s="11" t="s">
        <v>1981</v>
      </c>
      <c r="B1463" s="11" t="s">
        <v>1984</v>
      </c>
      <c r="C1463" s="16">
        <v>800</v>
      </c>
      <c r="D1463" s="11" t="s">
        <v>3314</v>
      </c>
    </row>
    <row r="1464" spans="1:4" x14ac:dyDescent="0.25">
      <c r="A1464" s="11" t="s">
        <v>1981</v>
      </c>
      <c r="B1464" s="11" t="s">
        <v>1984</v>
      </c>
      <c r="C1464" s="16">
        <v>800</v>
      </c>
      <c r="D1464" s="11" t="s">
        <v>3315</v>
      </c>
    </row>
    <row r="1465" spans="1:4" x14ac:dyDescent="0.25">
      <c r="A1465" s="11" t="s">
        <v>1981</v>
      </c>
      <c r="B1465" s="11" t="s">
        <v>1984</v>
      </c>
      <c r="C1465" s="16">
        <v>800</v>
      </c>
      <c r="D1465" s="11" t="s">
        <v>3316</v>
      </c>
    </row>
    <row r="1466" spans="1:4" x14ac:dyDescent="0.25">
      <c r="A1466" s="11" t="s">
        <v>1981</v>
      </c>
      <c r="B1466" s="11" t="s">
        <v>1984</v>
      </c>
      <c r="C1466" s="16">
        <v>800</v>
      </c>
      <c r="D1466" s="11" t="s">
        <v>3317</v>
      </c>
    </row>
    <row r="1467" spans="1:4" x14ac:dyDescent="0.25">
      <c r="A1467" s="11" t="s">
        <v>1981</v>
      </c>
      <c r="B1467" s="11" t="s">
        <v>1984</v>
      </c>
      <c r="C1467" s="16">
        <v>800</v>
      </c>
      <c r="D1467" s="11" t="s">
        <v>3012</v>
      </c>
    </row>
    <row r="1468" spans="1:4" x14ac:dyDescent="0.25">
      <c r="A1468" s="11" t="s">
        <v>1981</v>
      </c>
      <c r="B1468" s="11" t="s">
        <v>1984</v>
      </c>
      <c r="C1468" s="16">
        <v>791.16</v>
      </c>
      <c r="D1468" s="11" t="s">
        <v>3318</v>
      </c>
    </row>
    <row r="1469" spans="1:4" x14ac:dyDescent="0.25">
      <c r="A1469" s="11" t="s">
        <v>1981</v>
      </c>
      <c r="B1469" s="11" t="s">
        <v>1984</v>
      </c>
      <c r="C1469" s="16">
        <v>768</v>
      </c>
      <c r="D1469" s="11" t="s">
        <v>2692</v>
      </c>
    </row>
    <row r="1470" spans="1:4" x14ac:dyDescent="0.25">
      <c r="A1470" s="11" t="s">
        <v>1981</v>
      </c>
      <c r="B1470" s="11" t="s">
        <v>2282</v>
      </c>
      <c r="C1470" s="16">
        <v>767.43</v>
      </c>
      <c r="D1470" s="11" t="s">
        <v>3319</v>
      </c>
    </row>
    <row r="1471" spans="1:4" x14ac:dyDescent="0.25">
      <c r="A1471" s="11" t="s">
        <v>1981</v>
      </c>
      <c r="B1471" s="11" t="s">
        <v>2282</v>
      </c>
      <c r="C1471" s="16">
        <v>755.21</v>
      </c>
      <c r="D1471" s="11" t="s">
        <v>3320</v>
      </c>
    </row>
    <row r="1472" spans="1:4" x14ac:dyDescent="0.25">
      <c r="A1472" s="11" t="s">
        <v>1981</v>
      </c>
      <c r="B1472" s="11" t="s">
        <v>1984</v>
      </c>
      <c r="C1472" s="16">
        <v>750.12</v>
      </c>
      <c r="D1472" s="11" t="s">
        <v>3321</v>
      </c>
    </row>
    <row r="1473" spans="1:4" x14ac:dyDescent="0.25">
      <c r="A1473" s="11" t="s">
        <v>1981</v>
      </c>
      <c r="B1473" s="11" t="s">
        <v>1984</v>
      </c>
      <c r="C1473" s="16">
        <v>750</v>
      </c>
      <c r="D1473" s="11" t="s">
        <v>3322</v>
      </c>
    </row>
    <row r="1474" spans="1:4" x14ac:dyDescent="0.25">
      <c r="A1474" s="11" t="s">
        <v>1981</v>
      </c>
      <c r="B1474" s="11" t="s">
        <v>1984</v>
      </c>
      <c r="C1474" s="16">
        <v>750</v>
      </c>
      <c r="D1474" s="11" t="s">
        <v>3323</v>
      </c>
    </row>
    <row r="1475" spans="1:4" x14ac:dyDescent="0.25">
      <c r="A1475" s="11" t="s">
        <v>1981</v>
      </c>
      <c r="B1475" s="11" t="s">
        <v>2282</v>
      </c>
      <c r="C1475" s="16">
        <v>747.88</v>
      </c>
      <c r="D1475" s="11" t="s">
        <v>3324</v>
      </c>
    </row>
    <row r="1476" spans="1:4" x14ac:dyDescent="0.25">
      <c r="A1476" s="11" t="s">
        <v>1981</v>
      </c>
      <c r="B1476" s="11" t="s">
        <v>2282</v>
      </c>
      <c r="C1476" s="16">
        <v>747.88</v>
      </c>
      <c r="D1476" s="11" t="s">
        <v>3325</v>
      </c>
    </row>
    <row r="1477" spans="1:4" x14ac:dyDescent="0.25">
      <c r="A1477" s="11" t="s">
        <v>1981</v>
      </c>
      <c r="B1477" s="11" t="s">
        <v>2282</v>
      </c>
      <c r="C1477" s="16">
        <v>747.88</v>
      </c>
      <c r="D1477" s="11" t="s">
        <v>3326</v>
      </c>
    </row>
    <row r="1478" spans="1:4" x14ac:dyDescent="0.25">
      <c r="A1478" s="11" t="s">
        <v>1981</v>
      </c>
      <c r="B1478" s="11" t="s">
        <v>2282</v>
      </c>
      <c r="C1478" s="16">
        <v>733.52</v>
      </c>
      <c r="D1478" s="11" t="s">
        <v>3327</v>
      </c>
    </row>
    <row r="1479" spans="1:4" x14ac:dyDescent="0.25">
      <c r="A1479" s="11" t="s">
        <v>1981</v>
      </c>
      <c r="B1479" s="11" t="s">
        <v>1984</v>
      </c>
      <c r="C1479" s="16">
        <v>727</v>
      </c>
      <c r="D1479" s="11" t="s">
        <v>3328</v>
      </c>
    </row>
    <row r="1480" spans="1:4" x14ac:dyDescent="0.25">
      <c r="A1480" s="11" t="s">
        <v>1981</v>
      </c>
      <c r="B1480" s="11" t="s">
        <v>1984</v>
      </c>
      <c r="C1480" s="16">
        <v>717.47</v>
      </c>
      <c r="D1480" s="11" t="s">
        <v>3329</v>
      </c>
    </row>
    <row r="1481" spans="1:4" x14ac:dyDescent="0.25">
      <c r="A1481" s="11" t="s">
        <v>1981</v>
      </c>
      <c r="B1481" s="11" t="s">
        <v>2282</v>
      </c>
      <c r="C1481" s="16">
        <v>710.78</v>
      </c>
      <c r="D1481" s="11" t="s">
        <v>3330</v>
      </c>
    </row>
    <row r="1482" spans="1:4" x14ac:dyDescent="0.25">
      <c r="A1482" s="11" t="s">
        <v>1981</v>
      </c>
      <c r="B1482" s="11" t="s">
        <v>1984</v>
      </c>
      <c r="C1482" s="16">
        <v>692.81</v>
      </c>
      <c r="D1482" s="11" t="s">
        <v>3331</v>
      </c>
    </row>
    <row r="1483" spans="1:4" x14ac:dyDescent="0.25">
      <c r="A1483" s="11" t="s">
        <v>1981</v>
      </c>
      <c r="B1483" s="11" t="s">
        <v>1984</v>
      </c>
      <c r="C1483" s="16">
        <v>690</v>
      </c>
      <c r="D1483" s="11" t="s">
        <v>3332</v>
      </c>
    </row>
    <row r="1484" spans="1:4" x14ac:dyDescent="0.25">
      <c r="A1484" s="11" t="s">
        <v>1981</v>
      </c>
      <c r="B1484" s="11" t="s">
        <v>2282</v>
      </c>
      <c r="C1484" s="16">
        <v>672.61</v>
      </c>
      <c r="D1484" s="11" t="s">
        <v>3333</v>
      </c>
    </row>
    <row r="1485" spans="1:4" x14ac:dyDescent="0.25">
      <c r="A1485" s="11" t="s">
        <v>1981</v>
      </c>
      <c r="B1485" s="11" t="s">
        <v>2282</v>
      </c>
      <c r="C1485" s="16">
        <v>663.22</v>
      </c>
      <c r="D1485" s="11" t="s">
        <v>3334</v>
      </c>
    </row>
    <row r="1486" spans="1:4" x14ac:dyDescent="0.25">
      <c r="A1486" s="11" t="s">
        <v>1981</v>
      </c>
      <c r="B1486" s="11" t="s">
        <v>1984</v>
      </c>
      <c r="C1486" s="16">
        <v>662</v>
      </c>
      <c r="D1486" s="11" t="s">
        <v>3335</v>
      </c>
    </row>
    <row r="1487" spans="1:4" x14ac:dyDescent="0.25">
      <c r="A1487" s="11" t="s">
        <v>1981</v>
      </c>
      <c r="B1487" s="11" t="s">
        <v>2282</v>
      </c>
      <c r="C1487" s="16">
        <v>660.44</v>
      </c>
      <c r="D1487" s="11" t="s">
        <v>3336</v>
      </c>
    </row>
    <row r="1488" spans="1:4" x14ac:dyDescent="0.25">
      <c r="A1488" s="11" t="s">
        <v>1981</v>
      </c>
      <c r="B1488" s="11" t="s">
        <v>1984</v>
      </c>
      <c r="C1488" s="16">
        <v>660</v>
      </c>
      <c r="D1488" s="11" t="s">
        <v>3223</v>
      </c>
    </row>
    <row r="1489" spans="1:4" x14ac:dyDescent="0.25">
      <c r="A1489" s="11" t="s">
        <v>1981</v>
      </c>
      <c r="B1489" s="11" t="s">
        <v>2282</v>
      </c>
      <c r="C1489" s="16">
        <v>659.93</v>
      </c>
      <c r="D1489" s="11" t="s">
        <v>3337</v>
      </c>
    </row>
    <row r="1490" spans="1:4" x14ac:dyDescent="0.25">
      <c r="A1490" s="11" t="s">
        <v>1981</v>
      </c>
      <c r="B1490" s="11" t="s">
        <v>2282</v>
      </c>
      <c r="C1490" s="16">
        <v>646</v>
      </c>
      <c r="D1490" s="11" t="s">
        <v>3338</v>
      </c>
    </row>
    <row r="1491" spans="1:4" x14ac:dyDescent="0.25">
      <c r="A1491" s="11" t="s">
        <v>1981</v>
      </c>
      <c r="B1491" s="11" t="s">
        <v>1984</v>
      </c>
      <c r="C1491" s="16">
        <v>639.27</v>
      </c>
      <c r="D1491" s="11" t="s">
        <v>3339</v>
      </c>
    </row>
    <row r="1492" spans="1:4" x14ac:dyDescent="0.25">
      <c r="A1492" s="11" t="s">
        <v>1981</v>
      </c>
      <c r="B1492" s="11" t="s">
        <v>1984</v>
      </c>
      <c r="C1492" s="16">
        <v>630</v>
      </c>
      <c r="D1492" s="11" t="s">
        <v>3340</v>
      </c>
    </row>
    <row r="1493" spans="1:4" x14ac:dyDescent="0.25">
      <c r="A1493" s="11" t="s">
        <v>1981</v>
      </c>
      <c r="B1493" s="11" t="s">
        <v>1984</v>
      </c>
      <c r="C1493" s="16">
        <v>615.73</v>
      </c>
      <c r="D1493" s="11" t="s">
        <v>3341</v>
      </c>
    </row>
    <row r="1494" spans="1:4" x14ac:dyDescent="0.25">
      <c r="A1494" s="11" t="s">
        <v>1981</v>
      </c>
      <c r="B1494" s="11" t="s">
        <v>1984</v>
      </c>
      <c r="C1494" s="16">
        <v>600</v>
      </c>
      <c r="D1494" s="11" t="s">
        <v>3342</v>
      </c>
    </row>
    <row r="1495" spans="1:4" x14ac:dyDescent="0.25">
      <c r="A1495" s="11" t="s">
        <v>1981</v>
      </c>
      <c r="B1495" s="11" t="s">
        <v>1984</v>
      </c>
      <c r="C1495" s="16">
        <v>600</v>
      </c>
      <c r="D1495" s="11" t="s">
        <v>3343</v>
      </c>
    </row>
    <row r="1496" spans="1:4" x14ac:dyDescent="0.25">
      <c r="A1496" s="11" t="s">
        <v>1981</v>
      </c>
      <c r="B1496" s="11" t="s">
        <v>1984</v>
      </c>
      <c r="C1496" s="16">
        <v>600</v>
      </c>
      <c r="D1496" s="11" t="s">
        <v>2238</v>
      </c>
    </row>
    <row r="1497" spans="1:4" x14ac:dyDescent="0.25">
      <c r="A1497" s="11" t="s">
        <v>1981</v>
      </c>
      <c r="B1497" s="11" t="s">
        <v>1984</v>
      </c>
      <c r="C1497" s="16">
        <v>600</v>
      </c>
      <c r="D1497" s="11" t="s">
        <v>3344</v>
      </c>
    </row>
    <row r="1498" spans="1:4" x14ac:dyDescent="0.25">
      <c r="A1498" s="11" t="s">
        <v>1981</v>
      </c>
      <c r="B1498" s="11" t="s">
        <v>1984</v>
      </c>
      <c r="C1498" s="16">
        <v>600</v>
      </c>
      <c r="D1498" s="11" t="s">
        <v>3223</v>
      </c>
    </row>
    <row r="1499" spans="1:4" x14ac:dyDescent="0.25">
      <c r="A1499" s="11" t="s">
        <v>1981</v>
      </c>
      <c r="B1499" s="11" t="s">
        <v>138</v>
      </c>
      <c r="C1499" s="16">
        <v>600</v>
      </c>
      <c r="D1499" s="11" t="s">
        <v>3345</v>
      </c>
    </row>
    <row r="1500" spans="1:4" x14ac:dyDescent="0.25">
      <c r="A1500" s="11" t="s">
        <v>1981</v>
      </c>
      <c r="B1500" s="11" t="s">
        <v>2282</v>
      </c>
      <c r="C1500" s="16">
        <v>579.6</v>
      </c>
      <c r="D1500" s="11" t="s">
        <v>3346</v>
      </c>
    </row>
    <row r="1501" spans="1:4" x14ac:dyDescent="0.25">
      <c r="A1501" s="11" t="s">
        <v>1981</v>
      </c>
      <c r="B1501" s="11" t="s">
        <v>2282</v>
      </c>
      <c r="C1501" s="16">
        <v>574.08000000000004</v>
      </c>
      <c r="D1501" s="11" t="s">
        <v>3347</v>
      </c>
    </row>
    <row r="1502" spans="1:4" x14ac:dyDescent="0.25">
      <c r="A1502" s="11" t="s">
        <v>1981</v>
      </c>
      <c r="B1502" s="11" t="s">
        <v>2282</v>
      </c>
      <c r="C1502" s="16">
        <v>572.5</v>
      </c>
      <c r="D1502" s="11" t="s">
        <v>3348</v>
      </c>
    </row>
    <row r="1503" spans="1:4" x14ac:dyDescent="0.25">
      <c r="A1503" s="11" t="s">
        <v>1981</v>
      </c>
      <c r="B1503" s="11" t="s">
        <v>2282</v>
      </c>
      <c r="C1503" s="16">
        <v>565.45000000000005</v>
      </c>
      <c r="D1503" s="11" t="s">
        <v>3349</v>
      </c>
    </row>
    <row r="1504" spans="1:4" x14ac:dyDescent="0.25">
      <c r="A1504" s="11" t="s">
        <v>1981</v>
      </c>
      <c r="B1504" s="11" t="s">
        <v>1984</v>
      </c>
      <c r="C1504" s="16">
        <v>560</v>
      </c>
      <c r="D1504" s="11" t="s">
        <v>3350</v>
      </c>
    </row>
    <row r="1505" spans="1:4" x14ac:dyDescent="0.25">
      <c r="A1505" s="11" t="s">
        <v>1981</v>
      </c>
      <c r="B1505" s="11" t="s">
        <v>2282</v>
      </c>
      <c r="C1505" s="16">
        <v>547.25</v>
      </c>
      <c r="D1505" s="11" t="s">
        <v>3351</v>
      </c>
    </row>
    <row r="1506" spans="1:4" x14ac:dyDescent="0.25">
      <c r="A1506" s="11" t="s">
        <v>1981</v>
      </c>
      <c r="B1506" s="11" t="s">
        <v>1982</v>
      </c>
      <c r="C1506" s="16">
        <v>546.28</v>
      </c>
      <c r="D1506" s="11" t="s">
        <v>3352</v>
      </c>
    </row>
    <row r="1507" spans="1:4" x14ac:dyDescent="0.25">
      <c r="A1507" s="11" t="s">
        <v>1981</v>
      </c>
      <c r="B1507" s="11" t="s">
        <v>2282</v>
      </c>
      <c r="C1507" s="16">
        <v>546.28</v>
      </c>
      <c r="D1507" s="11" t="s">
        <v>3353</v>
      </c>
    </row>
    <row r="1508" spans="1:4" x14ac:dyDescent="0.25">
      <c r="A1508" s="11" t="s">
        <v>1981</v>
      </c>
      <c r="B1508" s="11" t="s">
        <v>2282</v>
      </c>
      <c r="C1508" s="16">
        <v>546.28</v>
      </c>
      <c r="D1508" s="11" t="s">
        <v>3354</v>
      </c>
    </row>
    <row r="1509" spans="1:4" x14ac:dyDescent="0.25">
      <c r="A1509" s="11" t="s">
        <v>1981</v>
      </c>
      <c r="B1509" s="11" t="s">
        <v>2282</v>
      </c>
      <c r="C1509" s="16">
        <v>546.28</v>
      </c>
      <c r="D1509" s="11" t="s">
        <v>3355</v>
      </c>
    </row>
    <row r="1510" spans="1:4" x14ac:dyDescent="0.25">
      <c r="A1510" s="11" t="s">
        <v>1981</v>
      </c>
      <c r="B1510" s="11" t="s">
        <v>2282</v>
      </c>
      <c r="C1510" s="16">
        <v>546</v>
      </c>
      <c r="D1510" s="11" t="s">
        <v>3356</v>
      </c>
    </row>
    <row r="1511" spans="1:4" x14ac:dyDescent="0.25">
      <c r="A1511" s="11" t="s">
        <v>1981</v>
      </c>
      <c r="B1511" s="11" t="s">
        <v>1984</v>
      </c>
      <c r="C1511" s="16">
        <v>525</v>
      </c>
      <c r="D1511" s="11" t="s">
        <v>2556</v>
      </c>
    </row>
    <row r="1512" spans="1:4" x14ac:dyDescent="0.25">
      <c r="A1512" s="11" t="s">
        <v>1981</v>
      </c>
      <c r="B1512" s="11" t="s">
        <v>2282</v>
      </c>
      <c r="C1512" s="16">
        <v>519.32000000000005</v>
      </c>
      <c r="D1512" s="11" t="s">
        <v>3357</v>
      </c>
    </row>
    <row r="1513" spans="1:4" x14ac:dyDescent="0.25">
      <c r="A1513" s="11" t="s">
        <v>1981</v>
      </c>
      <c r="B1513" s="11" t="s">
        <v>1984</v>
      </c>
      <c r="C1513" s="16">
        <v>500</v>
      </c>
      <c r="D1513" s="11" t="s">
        <v>3358</v>
      </c>
    </row>
    <row r="1514" spans="1:4" x14ac:dyDescent="0.25">
      <c r="A1514" s="11" t="s">
        <v>1981</v>
      </c>
      <c r="B1514" s="11" t="s">
        <v>1984</v>
      </c>
      <c r="C1514" s="16">
        <v>500</v>
      </c>
      <c r="D1514" s="11" t="s">
        <v>3359</v>
      </c>
    </row>
    <row r="1515" spans="1:4" x14ac:dyDescent="0.25">
      <c r="A1515" s="11" t="s">
        <v>1981</v>
      </c>
      <c r="B1515" s="11" t="s">
        <v>1984</v>
      </c>
      <c r="C1515" s="16">
        <v>500</v>
      </c>
      <c r="D1515" s="11" t="s">
        <v>2937</v>
      </c>
    </row>
    <row r="1516" spans="1:4" x14ac:dyDescent="0.25">
      <c r="A1516" s="11" t="s">
        <v>1981</v>
      </c>
      <c r="B1516" s="11" t="s">
        <v>1984</v>
      </c>
      <c r="C1516" s="16">
        <v>500</v>
      </c>
      <c r="D1516" s="11" t="s">
        <v>3360</v>
      </c>
    </row>
    <row r="1517" spans="1:4" x14ac:dyDescent="0.25">
      <c r="A1517" s="11" t="s">
        <v>1981</v>
      </c>
      <c r="B1517" s="11" t="s">
        <v>1984</v>
      </c>
      <c r="C1517" s="16">
        <v>500</v>
      </c>
      <c r="D1517" s="11" t="s">
        <v>3361</v>
      </c>
    </row>
    <row r="1518" spans="1:4" x14ac:dyDescent="0.25">
      <c r="A1518" s="11" t="s">
        <v>1981</v>
      </c>
      <c r="B1518" s="11" t="s">
        <v>1984</v>
      </c>
      <c r="C1518" s="16">
        <v>500</v>
      </c>
      <c r="D1518" s="11" t="s">
        <v>3362</v>
      </c>
    </row>
    <row r="1519" spans="1:4" x14ac:dyDescent="0.25">
      <c r="A1519" s="11" t="s">
        <v>1981</v>
      </c>
      <c r="B1519" s="11" t="s">
        <v>1984</v>
      </c>
      <c r="C1519" s="16">
        <v>500</v>
      </c>
      <c r="D1519" s="11" t="s">
        <v>3363</v>
      </c>
    </row>
    <row r="1520" spans="1:4" x14ac:dyDescent="0.25">
      <c r="A1520" s="11" t="s">
        <v>1981</v>
      </c>
      <c r="B1520" s="11" t="s">
        <v>2282</v>
      </c>
      <c r="C1520" s="16">
        <v>500</v>
      </c>
      <c r="D1520" s="11" t="s">
        <v>3364</v>
      </c>
    </row>
    <row r="1521" spans="1:4" x14ac:dyDescent="0.25">
      <c r="A1521" s="11" t="s">
        <v>1981</v>
      </c>
      <c r="B1521" s="11" t="s">
        <v>2282</v>
      </c>
      <c r="C1521" s="16">
        <v>500</v>
      </c>
      <c r="D1521" s="11" t="s">
        <v>3365</v>
      </c>
    </row>
    <row r="1522" spans="1:4" x14ac:dyDescent="0.25">
      <c r="A1522" s="11" t="s">
        <v>1981</v>
      </c>
      <c r="B1522" s="11" t="s">
        <v>2282</v>
      </c>
      <c r="C1522" s="16">
        <v>500</v>
      </c>
      <c r="D1522" s="11" t="s">
        <v>3366</v>
      </c>
    </row>
    <row r="1523" spans="1:4" x14ac:dyDescent="0.25">
      <c r="A1523" s="11" t="s">
        <v>1981</v>
      </c>
      <c r="B1523" s="11" t="s">
        <v>2282</v>
      </c>
      <c r="C1523" s="16">
        <v>500</v>
      </c>
      <c r="D1523" s="11" t="s">
        <v>3367</v>
      </c>
    </row>
    <row r="1524" spans="1:4" x14ac:dyDescent="0.25">
      <c r="A1524" s="19" t="s">
        <v>1976</v>
      </c>
      <c r="B1524" s="11" t="s">
        <v>138</v>
      </c>
      <c r="C1524" s="16">
        <v>500</v>
      </c>
      <c r="D1524" s="11" t="s">
        <v>3368</v>
      </c>
    </row>
    <row r="1525" spans="1:4" x14ac:dyDescent="0.25">
      <c r="A1525" s="11" t="s">
        <v>1981</v>
      </c>
      <c r="B1525" s="11" t="s">
        <v>1984</v>
      </c>
      <c r="C1525" s="16">
        <v>480</v>
      </c>
      <c r="D1525" s="11" t="s">
        <v>3369</v>
      </c>
    </row>
    <row r="1526" spans="1:4" x14ac:dyDescent="0.25">
      <c r="A1526" s="11" t="s">
        <v>1981</v>
      </c>
      <c r="B1526" s="11" t="s">
        <v>1984</v>
      </c>
      <c r="C1526" s="16">
        <v>462</v>
      </c>
      <c r="D1526" s="11" t="s">
        <v>3370</v>
      </c>
    </row>
    <row r="1527" spans="1:4" x14ac:dyDescent="0.25">
      <c r="A1527" s="11" t="s">
        <v>1981</v>
      </c>
      <c r="B1527" s="11" t="s">
        <v>1984</v>
      </c>
      <c r="C1527" s="16">
        <v>450.17</v>
      </c>
      <c r="D1527" s="11" t="s">
        <v>2065</v>
      </c>
    </row>
    <row r="1528" spans="1:4" x14ac:dyDescent="0.25">
      <c r="A1528" s="11" t="s">
        <v>1981</v>
      </c>
      <c r="B1528" s="11" t="s">
        <v>1984</v>
      </c>
      <c r="C1528" s="16">
        <v>450</v>
      </c>
      <c r="D1528" s="11" t="s">
        <v>3371</v>
      </c>
    </row>
    <row r="1529" spans="1:4" x14ac:dyDescent="0.25">
      <c r="A1529" s="11" t="s">
        <v>1981</v>
      </c>
      <c r="B1529" s="11" t="s">
        <v>2282</v>
      </c>
      <c r="C1529" s="16">
        <v>450</v>
      </c>
      <c r="D1529" s="11" t="s">
        <v>3372</v>
      </c>
    </row>
    <row r="1530" spans="1:4" x14ac:dyDescent="0.25">
      <c r="A1530" s="11" t="s">
        <v>1981</v>
      </c>
      <c r="B1530" s="11" t="s">
        <v>1984</v>
      </c>
      <c r="C1530" s="16">
        <v>432</v>
      </c>
      <c r="D1530" s="11" t="s">
        <v>2675</v>
      </c>
    </row>
    <row r="1531" spans="1:4" x14ac:dyDescent="0.25">
      <c r="A1531" s="11" t="s">
        <v>1981</v>
      </c>
      <c r="B1531" s="11" t="s">
        <v>1984</v>
      </c>
      <c r="C1531" s="16">
        <v>422.27</v>
      </c>
      <c r="D1531" s="11" t="s">
        <v>3373</v>
      </c>
    </row>
    <row r="1532" spans="1:4" x14ac:dyDescent="0.25">
      <c r="A1532" s="11" t="s">
        <v>1981</v>
      </c>
      <c r="B1532" s="11" t="s">
        <v>1984</v>
      </c>
      <c r="C1532" s="16">
        <v>420</v>
      </c>
      <c r="D1532" s="11" t="s">
        <v>1992</v>
      </c>
    </row>
    <row r="1533" spans="1:4" x14ac:dyDescent="0.25">
      <c r="A1533" s="11" t="s">
        <v>1981</v>
      </c>
      <c r="B1533" s="11" t="s">
        <v>2282</v>
      </c>
      <c r="C1533" s="16">
        <v>375.57</v>
      </c>
      <c r="D1533" s="11" t="s">
        <v>3374</v>
      </c>
    </row>
    <row r="1534" spans="1:4" x14ac:dyDescent="0.25">
      <c r="A1534" s="11" t="s">
        <v>1981</v>
      </c>
      <c r="B1534" s="11" t="s">
        <v>2282</v>
      </c>
      <c r="C1534" s="16">
        <v>373.94</v>
      </c>
      <c r="D1534" s="11" t="s">
        <v>3375</v>
      </c>
    </row>
    <row r="1535" spans="1:4" x14ac:dyDescent="0.25">
      <c r="A1535" s="11" t="s">
        <v>1981</v>
      </c>
      <c r="B1535" s="11" t="s">
        <v>2282</v>
      </c>
      <c r="C1535" s="16">
        <v>373.94</v>
      </c>
      <c r="D1535" s="11" t="s">
        <v>3376</v>
      </c>
    </row>
    <row r="1536" spans="1:4" x14ac:dyDescent="0.25">
      <c r="A1536" s="11" t="s">
        <v>1981</v>
      </c>
      <c r="B1536" s="11" t="s">
        <v>1984</v>
      </c>
      <c r="C1536" s="16">
        <v>360</v>
      </c>
      <c r="D1536" s="11" t="s">
        <v>3300</v>
      </c>
    </row>
    <row r="1537" spans="1:4" x14ac:dyDescent="0.25">
      <c r="A1537" s="11" t="s">
        <v>1981</v>
      </c>
      <c r="B1537" s="11" t="s">
        <v>2282</v>
      </c>
      <c r="C1537" s="16">
        <v>348.74</v>
      </c>
      <c r="D1537" s="11" t="s">
        <v>3377</v>
      </c>
    </row>
    <row r="1538" spans="1:4" x14ac:dyDescent="0.25">
      <c r="A1538" s="11" t="s">
        <v>1981</v>
      </c>
      <c r="B1538" s="11" t="s">
        <v>1984</v>
      </c>
      <c r="C1538" s="16">
        <v>336.12</v>
      </c>
      <c r="D1538" s="11" t="s">
        <v>3378</v>
      </c>
    </row>
    <row r="1539" spans="1:4" x14ac:dyDescent="0.25">
      <c r="A1539" s="11" t="s">
        <v>1981</v>
      </c>
      <c r="B1539" s="11" t="s">
        <v>2282</v>
      </c>
      <c r="C1539" s="16">
        <v>331.17</v>
      </c>
      <c r="D1539" s="11" t="s">
        <v>3379</v>
      </c>
    </row>
    <row r="1540" spans="1:4" x14ac:dyDescent="0.25">
      <c r="A1540" s="11" t="s">
        <v>1981</v>
      </c>
      <c r="B1540" s="11" t="s">
        <v>2282</v>
      </c>
      <c r="C1540" s="16">
        <v>331.17</v>
      </c>
      <c r="D1540" s="11" t="s">
        <v>3380</v>
      </c>
    </row>
    <row r="1541" spans="1:4" x14ac:dyDescent="0.25">
      <c r="A1541" s="11" t="s">
        <v>1981</v>
      </c>
      <c r="B1541" s="11" t="s">
        <v>1984</v>
      </c>
      <c r="C1541" s="16">
        <v>330</v>
      </c>
      <c r="D1541" s="11" t="s">
        <v>3223</v>
      </c>
    </row>
    <row r="1542" spans="1:4" x14ac:dyDescent="0.25">
      <c r="A1542" s="11" t="s">
        <v>1981</v>
      </c>
      <c r="B1542" s="11" t="s">
        <v>1984</v>
      </c>
      <c r="C1542" s="16">
        <v>324</v>
      </c>
      <c r="D1542" s="11" t="s">
        <v>3381</v>
      </c>
    </row>
    <row r="1543" spans="1:4" x14ac:dyDescent="0.25">
      <c r="A1543" s="11" t="s">
        <v>1981</v>
      </c>
      <c r="B1543" s="11" t="s">
        <v>1984</v>
      </c>
      <c r="C1543" s="16">
        <v>320</v>
      </c>
      <c r="D1543" s="11" t="s">
        <v>3382</v>
      </c>
    </row>
    <row r="1544" spans="1:4" x14ac:dyDescent="0.25">
      <c r="A1544" s="11" t="s">
        <v>1981</v>
      </c>
      <c r="B1544" s="11" t="s">
        <v>1984</v>
      </c>
      <c r="C1544" s="16">
        <v>300</v>
      </c>
      <c r="D1544" s="11" t="s">
        <v>3383</v>
      </c>
    </row>
    <row r="1545" spans="1:4" x14ac:dyDescent="0.25">
      <c r="A1545" s="11" t="s">
        <v>1981</v>
      </c>
      <c r="B1545" s="11" t="s">
        <v>1984</v>
      </c>
      <c r="C1545" s="16">
        <v>300</v>
      </c>
      <c r="D1545" s="11" t="s">
        <v>3384</v>
      </c>
    </row>
    <row r="1546" spans="1:4" x14ac:dyDescent="0.25">
      <c r="A1546" s="11" t="s">
        <v>1981</v>
      </c>
      <c r="B1546" s="11" t="s">
        <v>1984</v>
      </c>
      <c r="C1546" s="16">
        <v>300</v>
      </c>
      <c r="D1546" s="11" t="s">
        <v>3385</v>
      </c>
    </row>
    <row r="1547" spans="1:4" x14ac:dyDescent="0.25">
      <c r="A1547" s="11" t="s">
        <v>1981</v>
      </c>
      <c r="B1547" s="11" t="s">
        <v>1984</v>
      </c>
      <c r="C1547" s="16">
        <v>300</v>
      </c>
      <c r="D1547" s="11" t="s">
        <v>3386</v>
      </c>
    </row>
    <row r="1548" spans="1:4" x14ac:dyDescent="0.25">
      <c r="A1548" s="11" t="s">
        <v>1981</v>
      </c>
      <c r="B1548" s="11" t="s">
        <v>1984</v>
      </c>
      <c r="C1548" s="16">
        <v>300</v>
      </c>
      <c r="D1548" s="11" t="s">
        <v>3387</v>
      </c>
    </row>
    <row r="1549" spans="1:4" x14ac:dyDescent="0.25">
      <c r="A1549" s="11" t="s">
        <v>1981</v>
      </c>
      <c r="B1549" s="11" t="s">
        <v>1984</v>
      </c>
      <c r="C1549" s="16">
        <v>300</v>
      </c>
      <c r="D1549" s="11" t="s">
        <v>3388</v>
      </c>
    </row>
    <row r="1550" spans="1:4" x14ac:dyDescent="0.25">
      <c r="A1550" s="11" t="s">
        <v>1981</v>
      </c>
      <c r="B1550" s="11" t="s">
        <v>1984</v>
      </c>
      <c r="C1550" s="16">
        <v>292.5</v>
      </c>
      <c r="D1550" s="11" t="s">
        <v>3389</v>
      </c>
    </row>
    <row r="1551" spans="1:4" x14ac:dyDescent="0.25">
      <c r="A1551" s="11" t="s">
        <v>1981</v>
      </c>
      <c r="B1551" s="11" t="s">
        <v>1984</v>
      </c>
      <c r="C1551" s="16">
        <v>270.27999999999997</v>
      </c>
      <c r="D1551" s="11" t="s">
        <v>2504</v>
      </c>
    </row>
    <row r="1552" spans="1:4" x14ac:dyDescent="0.25">
      <c r="A1552" s="11" t="s">
        <v>1981</v>
      </c>
      <c r="B1552" s="11" t="s">
        <v>1984</v>
      </c>
      <c r="C1552" s="16">
        <v>270</v>
      </c>
      <c r="D1552" s="11" t="s">
        <v>3132</v>
      </c>
    </row>
    <row r="1553" spans="1:4" x14ac:dyDescent="0.25">
      <c r="A1553" s="11" t="s">
        <v>1981</v>
      </c>
      <c r="B1553" s="11" t="s">
        <v>1984</v>
      </c>
      <c r="C1553" s="16">
        <v>260.5</v>
      </c>
      <c r="D1553" s="11" t="s">
        <v>3390</v>
      </c>
    </row>
    <row r="1554" spans="1:4" x14ac:dyDescent="0.25">
      <c r="A1554" s="11" t="s">
        <v>1981</v>
      </c>
      <c r="B1554" s="11" t="s">
        <v>1984</v>
      </c>
      <c r="C1554" s="16">
        <v>254.62</v>
      </c>
      <c r="D1554" s="11" t="s">
        <v>3391</v>
      </c>
    </row>
    <row r="1555" spans="1:4" x14ac:dyDescent="0.25">
      <c r="A1555" s="11" t="s">
        <v>1981</v>
      </c>
      <c r="B1555" s="11" t="s">
        <v>1984</v>
      </c>
      <c r="C1555" s="16">
        <v>250</v>
      </c>
      <c r="D1555" s="11" t="s">
        <v>3392</v>
      </c>
    </row>
    <row r="1556" spans="1:4" x14ac:dyDescent="0.25">
      <c r="A1556" s="11" t="s">
        <v>1981</v>
      </c>
      <c r="B1556" s="11" t="s">
        <v>1984</v>
      </c>
      <c r="C1556" s="16">
        <v>250</v>
      </c>
      <c r="D1556" s="11" t="s">
        <v>3393</v>
      </c>
    </row>
    <row r="1557" spans="1:4" x14ac:dyDescent="0.25">
      <c r="A1557" s="11" t="s">
        <v>1981</v>
      </c>
      <c r="B1557" s="11" t="s">
        <v>1984</v>
      </c>
      <c r="C1557" s="16">
        <v>240</v>
      </c>
      <c r="D1557" s="11" t="s">
        <v>3394</v>
      </c>
    </row>
    <row r="1558" spans="1:4" x14ac:dyDescent="0.25">
      <c r="A1558" s="11" t="s">
        <v>1981</v>
      </c>
      <c r="B1558" s="11" t="s">
        <v>1984</v>
      </c>
      <c r="C1558" s="16">
        <v>240</v>
      </c>
      <c r="D1558" s="11" t="s">
        <v>3004</v>
      </c>
    </row>
    <row r="1559" spans="1:4" x14ac:dyDescent="0.25">
      <c r="A1559" s="11" t="s">
        <v>1981</v>
      </c>
      <c r="B1559" s="11" t="s">
        <v>1984</v>
      </c>
      <c r="C1559" s="16">
        <v>240</v>
      </c>
      <c r="D1559" s="11" t="s">
        <v>3395</v>
      </c>
    </row>
    <row r="1560" spans="1:4" x14ac:dyDescent="0.25">
      <c r="A1560" s="11" t="s">
        <v>1981</v>
      </c>
      <c r="B1560" s="11" t="s">
        <v>1984</v>
      </c>
      <c r="C1560" s="16">
        <v>240</v>
      </c>
      <c r="D1560" s="11" t="s">
        <v>3335</v>
      </c>
    </row>
    <row r="1561" spans="1:4" x14ac:dyDescent="0.25">
      <c r="A1561" s="11" t="s">
        <v>1981</v>
      </c>
      <c r="B1561" s="11" t="s">
        <v>1984</v>
      </c>
      <c r="C1561" s="16">
        <v>240</v>
      </c>
      <c r="D1561" s="11" t="s">
        <v>3222</v>
      </c>
    </row>
    <row r="1562" spans="1:4" x14ac:dyDescent="0.25">
      <c r="A1562" s="11" t="s">
        <v>1981</v>
      </c>
      <c r="B1562" s="11" t="s">
        <v>2282</v>
      </c>
      <c r="C1562" s="16">
        <v>226.59</v>
      </c>
      <c r="D1562" s="11" t="s">
        <v>3396</v>
      </c>
    </row>
    <row r="1563" spans="1:4" x14ac:dyDescent="0.25">
      <c r="A1563" s="11" t="s">
        <v>1981</v>
      </c>
      <c r="B1563" s="11" t="s">
        <v>1984</v>
      </c>
      <c r="C1563" s="16">
        <v>200</v>
      </c>
      <c r="D1563" s="11" t="s">
        <v>3247</v>
      </c>
    </row>
    <row r="1564" spans="1:4" x14ac:dyDescent="0.25">
      <c r="A1564" s="11" t="s">
        <v>1981</v>
      </c>
      <c r="B1564" s="11" t="s">
        <v>1984</v>
      </c>
      <c r="C1564" s="16">
        <v>200</v>
      </c>
      <c r="D1564" s="11" t="s">
        <v>3369</v>
      </c>
    </row>
    <row r="1565" spans="1:4" x14ac:dyDescent="0.25">
      <c r="A1565" s="11" t="s">
        <v>1981</v>
      </c>
      <c r="B1565" s="11" t="s">
        <v>1984</v>
      </c>
      <c r="C1565" s="16">
        <v>192</v>
      </c>
      <c r="D1565" s="11" t="s">
        <v>3394</v>
      </c>
    </row>
    <row r="1566" spans="1:4" x14ac:dyDescent="0.25">
      <c r="A1566" s="11" t="s">
        <v>1981</v>
      </c>
      <c r="B1566" s="11" t="s">
        <v>1984</v>
      </c>
      <c r="C1566" s="16">
        <v>190</v>
      </c>
      <c r="D1566" s="11" t="s">
        <v>3397</v>
      </c>
    </row>
    <row r="1567" spans="1:4" x14ac:dyDescent="0.25">
      <c r="A1567" s="11" t="s">
        <v>1981</v>
      </c>
      <c r="B1567" s="11" t="s">
        <v>2282</v>
      </c>
      <c r="C1567" s="16">
        <v>160.96</v>
      </c>
      <c r="D1567" s="11" t="s">
        <v>3398</v>
      </c>
    </row>
    <row r="1568" spans="1:4" x14ac:dyDescent="0.25">
      <c r="A1568" s="11" t="s">
        <v>1981</v>
      </c>
      <c r="B1568" s="11" t="s">
        <v>1984</v>
      </c>
      <c r="C1568" s="16">
        <v>150.6</v>
      </c>
      <c r="D1568" s="11" t="s">
        <v>2402</v>
      </c>
    </row>
    <row r="1569" spans="1:4" x14ac:dyDescent="0.25">
      <c r="A1569" s="11" t="s">
        <v>1981</v>
      </c>
      <c r="B1569" s="11" t="s">
        <v>1984</v>
      </c>
      <c r="C1569" s="16">
        <v>150</v>
      </c>
      <c r="D1569" s="11" t="s">
        <v>3399</v>
      </c>
    </row>
    <row r="1570" spans="1:4" x14ac:dyDescent="0.25">
      <c r="A1570" s="11" t="s">
        <v>1981</v>
      </c>
      <c r="B1570" s="11" t="s">
        <v>1984</v>
      </c>
      <c r="C1570" s="16">
        <v>120</v>
      </c>
      <c r="D1570" s="11" t="s">
        <v>3394</v>
      </c>
    </row>
    <row r="1571" spans="1:4" x14ac:dyDescent="0.25">
      <c r="A1571" s="11" t="s">
        <v>1981</v>
      </c>
      <c r="B1571" s="11" t="s">
        <v>1984</v>
      </c>
      <c r="C1571" s="16">
        <v>120</v>
      </c>
      <c r="D1571" s="11" t="s">
        <v>3394</v>
      </c>
    </row>
    <row r="1572" spans="1:4" x14ac:dyDescent="0.25">
      <c r="A1572" s="11" t="s">
        <v>1981</v>
      </c>
      <c r="B1572" s="11" t="s">
        <v>1984</v>
      </c>
      <c r="C1572" s="16">
        <v>120</v>
      </c>
      <c r="D1572" s="11" t="s">
        <v>2692</v>
      </c>
    </row>
    <row r="1573" spans="1:4" x14ac:dyDescent="0.25">
      <c r="A1573" s="11" t="s">
        <v>1981</v>
      </c>
      <c r="B1573" s="11" t="s">
        <v>1984</v>
      </c>
      <c r="C1573" s="16">
        <v>120</v>
      </c>
      <c r="D1573" s="11" t="s">
        <v>3335</v>
      </c>
    </row>
    <row r="1574" spans="1:4" x14ac:dyDescent="0.25">
      <c r="A1574" s="11" t="s">
        <v>1981</v>
      </c>
      <c r="B1574" s="11" t="s">
        <v>1984</v>
      </c>
      <c r="C1574" s="16">
        <v>120</v>
      </c>
      <c r="D1574" s="11" t="s">
        <v>3335</v>
      </c>
    </row>
    <row r="1575" spans="1:4" x14ac:dyDescent="0.25">
      <c r="A1575" s="11" t="s">
        <v>1981</v>
      </c>
      <c r="B1575" s="11" t="s">
        <v>1984</v>
      </c>
      <c r="C1575" s="16">
        <v>120</v>
      </c>
      <c r="D1575" s="11" t="s">
        <v>3335</v>
      </c>
    </row>
    <row r="1576" spans="1:4" x14ac:dyDescent="0.25">
      <c r="A1576" s="11" t="s">
        <v>1981</v>
      </c>
      <c r="B1576" s="11" t="s">
        <v>1984</v>
      </c>
      <c r="C1576" s="16">
        <v>120</v>
      </c>
      <c r="D1576" s="11" t="s">
        <v>3335</v>
      </c>
    </row>
    <row r="1577" spans="1:4" x14ac:dyDescent="0.25">
      <c r="A1577" s="11" t="s">
        <v>1981</v>
      </c>
      <c r="B1577" s="11" t="s">
        <v>1984</v>
      </c>
      <c r="C1577" s="16">
        <v>120</v>
      </c>
      <c r="D1577" s="11" t="s">
        <v>3335</v>
      </c>
    </row>
    <row r="1578" spans="1:4" x14ac:dyDescent="0.25">
      <c r="A1578" s="11" t="s">
        <v>1981</v>
      </c>
      <c r="B1578" s="11" t="s">
        <v>1984</v>
      </c>
      <c r="C1578" s="16">
        <v>120</v>
      </c>
      <c r="D1578" s="11" t="s">
        <v>3335</v>
      </c>
    </row>
    <row r="1579" spans="1:4" x14ac:dyDescent="0.25">
      <c r="A1579" s="11" t="s">
        <v>1981</v>
      </c>
      <c r="B1579" s="11" t="s">
        <v>1984</v>
      </c>
      <c r="C1579" s="16">
        <v>120</v>
      </c>
      <c r="D1579" s="11" t="s">
        <v>3335</v>
      </c>
    </row>
    <row r="1580" spans="1:4" x14ac:dyDescent="0.25">
      <c r="A1580" s="11" t="s">
        <v>1981</v>
      </c>
      <c r="B1580" s="11" t="s">
        <v>1984</v>
      </c>
      <c r="C1580" s="16">
        <v>120</v>
      </c>
      <c r="D1580" s="11" t="s">
        <v>3335</v>
      </c>
    </row>
    <row r="1581" spans="1:4" x14ac:dyDescent="0.25">
      <c r="A1581" s="11" t="s">
        <v>1981</v>
      </c>
      <c r="B1581" s="11" t="s">
        <v>1984</v>
      </c>
      <c r="C1581" s="16">
        <v>120</v>
      </c>
      <c r="D1581" s="11" t="s">
        <v>3335</v>
      </c>
    </row>
    <row r="1582" spans="1:4" x14ac:dyDescent="0.25">
      <c r="A1582" s="11" t="s">
        <v>1981</v>
      </c>
      <c r="B1582" s="11" t="s">
        <v>1984</v>
      </c>
      <c r="C1582" s="16">
        <v>120</v>
      </c>
      <c r="D1582" s="11" t="s">
        <v>3400</v>
      </c>
    </row>
    <row r="1583" spans="1:4" x14ac:dyDescent="0.25">
      <c r="A1583" s="11" t="s">
        <v>1981</v>
      </c>
      <c r="B1583" s="11" t="s">
        <v>1984</v>
      </c>
      <c r="C1583" s="16">
        <v>120</v>
      </c>
      <c r="D1583" s="11" t="s">
        <v>2704</v>
      </c>
    </row>
    <row r="1584" spans="1:4" x14ac:dyDescent="0.25">
      <c r="A1584" s="11" t="s">
        <v>1981</v>
      </c>
      <c r="B1584" s="11" t="s">
        <v>1984</v>
      </c>
      <c r="C1584" s="16">
        <v>108.72</v>
      </c>
      <c r="D1584" s="11" t="s">
        <v>3401</v>
      </c>
    </row>
    <row r="1585" spans="1:4" x14ac:dyDescent="0.25">
      <c r="A1585" s="11" t="s">
        <v>1981</v>
      </c>
      <c r="B1585" s="11" t="s">
        <v>2282</v>
      </c>
      <c r="C1585" s="16">
        <v>108.13</v>
      </c>
      <c r="D1585" s="11" t="s">
        <v>3402</v>
      </c>
    </row>
    <row r="1586" spans="1:4" x14ac:dyDescent="0.25">
      <c r="A1586" s="11" t="s">
        <v>1981</v>
      </c>
      <c r="B1586" s="11" t="s">
        <v>138</v>
      </c>
      <c r="C1586" s="16">
        <v>105.6</v>
      </c>
      <c r="D1586" s="11" t="s">
        <v>3403</v>
      </c>
    </row>
    <row r="1587" spans="1:4" x14ac:dyDescent="0.25">
      <c r="A1587" s="11" t="s">
        <v>1981</v>
      </c>
      <c r="B1587" s="11" t="s">
        <v>1984</v>
      </c>
      <c r="C1587" s="16">
        <v>100</v>
      </c>
      <c r="D1587" s="11" t="s">
        <v>3404</v>
      </c>
    </row>
    <row r="1588" spans="1:4" x14ac:dyDescent="0.25">
      <c r="A1588" s="11" t="s">
        <v>1981</v>
      </c>
      <c r="B1588" s="11" t="s">
        <v>1984</v>
      </c>
      <c r="C1588" s="16">
        <v>100</v>
      </c>
      <c r="D1588" s="11" t="s">
        <v>3405</v>
      </c>
    </row>
    <row r="1589" spans="1:4" x14ac:dyDescent="0.25">
      <c r="A1589" s="11" t="s">
        <v>1981</v>
      </c>
      <c r="B1589" s="11" t="s">
        <v>1984</v>
      </c>
      <c r="C1589" s="16">
        <v>100</v>
      </c>
      <c r="D1589" s="11" t="s">
        <v>3406</v>
      </c>
    </row>
    <row r="1590" spans="1:4" x14ac:dyDescent="0.25">
      <c r="A1590" s="11" t="s">
        <v>1981</v>
      </c>
      <c r="B1590" s="11" t="s">
        <v>2282</v>
      </c>
      <c r="C1590" s="16">
        <v>98.67</v>
      </c>
      <c r="D1590" s="11" t="s">
        <v>3407</v>
      </c>
    </row>
    <row r="1591" spans="1:4" x14ac:dyDescent="0.25">
      <c r="A1591" s="11" t="s">
        <v>1981</v>
      </c>
      <c r="B1591" s="11" t="s">
        <v>1984</v>
      </c>
      <c r="C1591" s="16">
        <v>88</v>
      </c>
      <c r="D1591" s="11" t="s">
        <v>3132</v>
      </c>
    </row>
    <row r="1592" spans="1:4" x14ac:dyDescent="0.25">
      <c r="A1592" s="11" t="s">
        <v>1981</v>
      </c>
      <c r="B1592" s="11" t="s">
        <v>1984</v>
      </c>
      <c r="C1592" s="16">
        <v>60</v>
      </c>
      <c r="D1592" s="11" t="s">
        <v>2035</v>
      </c>
    </row>
    <row r="1593" spans="1:4" x14ac:dyDescent="0.25">
      <c r="A1593" s="11" t="s">
        <v>1981</v>
      </c>
      <c r="B1593" s="11" t="s">
        <v>138</v>
      </c>
      <c r="C1593" s="16">
        <v>60</v>
      </c>
      <c r="D1593" s="11" t="s">
        <v>3408</v>
      </c>
    </row>
    <row r="1594" spans="1:4" x14ac:dyDescent="0.25">
      <c r="A1594" s="11" t="s">
        <v>1981</v>
      </c>
      <c r="B1594" s="11" t="s">
        <v>1984</v>
      </c>
      <c r="C1594" s="16">
        <v>54</v>
      </c>
      <c r="D1594" s="11" t="s">
        <v>3409</v>
      </c>
    </row>
    <row r="1595" spans="1:4" x14ac:dyDescent="0.25">
      <c r="A1595" s="11" t="s">
        <v>1981</v>
      </c>
      <c r="B1595" s="11" t="s">
        <v>1984</v>
      </c>
      <c r="C1595" s="16">
        <v>36</v>
      </c>
      <c r="D1595" s="11" t="s">
        <v>3394</v>
      </c>
    </row>
    <row r="1596" spans="1:4" x14ac:dyDescent="0.25">
      <c r="A1596" s="11" t="s">
        <v>1981</v>
      </c>
      <c r="B1596" s="11" t="s">
        <v>1984</v>
      </c>
      <c r="C1596" s="16">
        <v>36</v>
      </c>
      <c r="D1596" s="11" t="s">
        <v>3394</v>
      </c>
    </row>
    <row r="1597" spans="1:4" x14ac:dyDescent="0.25">
      <c r="A1597" s="11" t="s">
        <v>1981</v>
      </c>
      <c r="B1597" s="11" t="s">
        <v>1984</v>
      </c>
      <c r="C1597" s="16">
        <v>30</v>
      </c>
      <c r="D1597" s="11" t="s">
        <v>3394</v>
      </c>
    </row>
    <row r="1598" spans="1:4" x14ac:dyDescent="0.25">
      <c r="A1598" s="11" t="s">
        <v>1981</v>
      </c>
      <c r="B1598" s="11" t="s">
        <v>2282</v>
      </c>
      <c r="C1598" s="16">
        <v>24</v>
      </c>
      <c r="D1598" s="11" t="s">
        <v>3410</v>
      </c>
    </row>
    <row r="1599" spans="1:4" x14ac:dyDescent="0.25">
      <c r="A1599" s="11" t="s">
        <v>1981</v>
      </c>
      <c r="B1599" s="11" t="s">
        <v>1984</v>
      </c>
      <c r="C1599" s="16">
        <v>18</v>
      </c>
      <c r="D1599" s="11" t="s">
        <v>3394</v>
      </c>
    </row>
    <row r="1600" spans="1:4" x14ac:dyDescent="0.25">
      <c r="A1600" s="11" t="s">
        <v>1981</v>
      </c>
      <c r="B1600" s="11" t="s">
        <v>1984</v>
      </c>
      <c r="C1600" s="16">
        <v>0</v>
      </c>
      <c r="D1600" s="11" t="s">
        <v>3411</v>
      </c>
    </row>
    <row r="1601" spans="1:4" x14ac:dyDescent="0.25">
      <c r="A1601" s="11" t="s">
        <v>1981</v>
      </c>
      <c r="B1601" s="11" t="s">
        <v>1984</v>
      </c>
      <c r="C1601" s="16">
        <v>0</v>
      </c>
      <c r="D1601" s="11" t="s">
        <v>2347</v>
      </c>
    </row>
    <row r="1602" spans="1:4" x14ac:dyDescent="0.25">
      <c r="A1602" s="11" t="s">
        <v>1981</v>
      </c>
      <c r="B1602" s="11" t="s">
        <v>1984</v>
      </c>
      <c r="C1602" s="16">
        <v>0</v>
      </c>
      <c r="D1602" s="11" t="s">
        <v>3412</v>
      </c>
    </row>
    <row r="1603" spans="1:4" x14ac:dyDescent="0.25">
      <c r="A1603" s="11" t="s">
        <v>1981</v>
      </c>
      <c r="B1603" s="11" t="s">
        <v>1984</v>
      </c>
      <c r="C1603" s="16">
        <v>0</v>
      </c>
      <c r="D1603" s="11" t="s">
        <v>3413</v>
      </c>
    </row>
    <row r="1604" spans="1:4" x14ac:dyDescent="0.25">
      <c r="A1604" s="11" t="s">
        <v>1981</v>
      </c>
      <c r="B1604" s="11" t="s">
        <v>1984</v>
      </c>
      <c r="C1604" s="16">
        <v>0</v>
      </c>
      <c r="D1604" s="11" t="s">
        <v>3414</v>
      </c>
    </row>
    <row r="1605" spans="1:4" x14ac:dyDescent="0.25">
      <c r="A1605" s="11" t="s">
        <v>1981</v>
      </c>
      <c r="B1605" s="11" t="s">
        <v>1984</v>
      </c>
      <c r="C1605" s="16">
        <v>0</v>
      </c>
      <c r="D1605" s="11" t="s">
        <v>3415</v>
      </c>
    </row>
    <row r="1606" spans="1:4" x14ac:dyDescent="0.25">
      <c r="A1606" s="11" t="s">
        <v>1981</v>
      </c>
      <c r="B1606" s="11" t="s">
        <v>1984</v>
      </c>
      <c r="C1606" s="16">
        <v>0</v>
      </c>
      <c r="D1606" s="11" t="s">
        <v>3415</v>
      </c>
    </row>
    <row r="1607" spans="1:4" x14ac:dyDescent="0.25">
      <c r="A1607" s="11" t="s">
        <v>1981</v>
      </c>
      <c r="B1607" s="11" t="s">
        <v>1984</v>
      </c>
      <c r="C1607" s="16">
        <v>0</v>
      </c>
      <c r="D1607" s="11" t="s">
        <v>3415</v>
      </c>
    </row>
    <row r="1608" spans="1:4" x14ac:dyDescent="0.25">
      <c r="A1608" s="11" t="s">
        <v>1981</v>
      </c>
      <c r="B1608" s="11" t="s">
        <v>1984</v>
      </c>
      <c r="C1608" s="16">
        <v>0</v>
      </c>
      <c r="D1608" s="11" t="s">
        <v>3416</v>
      </c>
    </row>
    <row r="1609" spans="1:4" x14ac:dyDescent="0.25">
      <c r="A1609" s="11" t="s">
        <v>1981</v>
      </c>
      <c r="B1609" s="11" t="s">
        <v>1984</v>
      </c>
      <c r="C1609" s="16">
        <v>0</v>
      </c>
      <c r="D1609" s="11" t="s">
        <v>2050</v>
      </c>
    </row>
    <row r="1610" spans="1:4" x14ac:dyDescent="0.25">
      <c r="A1610" s="19" t="s">
        <v>1976</v>
      </c>
      <c r="B1610" s="11" t="s">
        <v>1977</v>
      </c>
      <c r="C1610" s="16">
        <v>0</v>
      </c>
      <c r="D1610" s="11" t="s">
        <v>2001</v>
      </c>
    </row>
    <row r="1611" spans="1:4" x14ac:dyDescent="0.25">
      <c r="A1611" s="19" t="s">
        <v>1976</v>
      </c>
      <c r="B1611" s="11" t="s">
        <v>138</v>
      </c>
      <c r="C1611" s="16">
        <v>0</v>
      </c>
      <c r="D1611" s="11" t="s">
        <v>2049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91"/>
  <sheetViews>
    <sheetView showGridLines="0" topLeftCell="A7" workbookViewId="0">
      <selection activeCell="A34" sqref="A34"/>
    </sheetView>
  </sheetViews>
  <sheetFormatPr baseColWidth="10" defaultRowHeight="15" x14ac:dyDescent="0.25"/>
  <cols>
    <col min="1" max="1" width="103.5703125" bestFit="1" customWidth="1"/>
    <col min="2" max="2" width="14.85546875" customWidth="1"/>
  </cols>
  <sheetData>
    <row r="3" spans="1:2" x14ac:dyDescent="0.25">
      <c r="A3" s="24" t="s">
        <v>475</v>
      </c>
      <c r="B3" t="s">
        <v>3417</v>
      </c>
    </row>
    <row r="4" spans="1:2" x14ac:dyDescent="0.25">
      <c r="A4" s="25" t="s">
        <v>1981</v>
      </c>
      <c r="B4" s="88">
        <v>98623173.529999942</v>
      </c>
    </row>
    <row r="5" spans="1:2" x14ac:dyDescent="0.25">
      <c r="A5" s="26" t="s">
        <v>1984</v>
      </c>
      <c r="B5" s="88">
        <v>79800698.779999956</v>
      </c>
    </row>
    <row r="6" spans="1:2" x14ac:dyDescent="0.25">
      <c r="A6" s="92" t="s">
        <v>1985</v>
      </c>
      <c r="B6" s="88">
        <v>3546201</v>
      </c>
    </row>
    <row r="7" spans="1:2" x14ac:dyDescent="0.25">
      <c r="A7" s="92" t="s">
        <v>1988</v>
      </c>
      <c r="B7" s="88">
        <v>2843007.57</v>
      </c>
    </row>
    <row r="8" spans="1:2" x14ac:dyDescent="0.25">
      <c r="A8" s="92" t="s">
        <v>1989</v>
      </c>
      <c r="B8" s="88">
        <v>2486113.4899999998</v>
      </c>
    </row>
    <row r="9" spans="1:2" x14ac:dyDescent="0.25">
      <c r="A9" s="92" t="s">
        <v>1991</v>
      </c>
      <c r="B9" s="88">
        <v>2252092.4000000004</v>
      </c>
    </row>
    <row r="10" spans="1:2" x14ac:dyDescent="0.25">
      <c r="A10" s="92" t="s">
        <v>1997</v>
      </c>
      <c r="B10" s="88">
        <v>2171778.3000000003</v>
      </c>
    </row>
    <row r="11" spans="1:2" x14ac:dyDescent="0.25">
      <c r="A11" s="92" t="s">
        <v>1998</v>
      </c>
      <c r="B11" s="88">
        <v>1940984.96</v>
      </c>
    </row>
    <row r="12" spans="1:2" x14ac:dyDescent="0.25">
      <c r="A12" s="92" t="s">
        <v>2002</v>
      </c>
      <c r="B12" s="88">
        <v>1927986.78</v>
      </c>
    </row>
    <row r="13" spans="1:2" x14ac:dyDescent="0.25">
      <c r="A13" s="92" t="s">
        <v>1992</v>
      </c>
      <c r="B13" s="88">
        <v>1920768.2</v>
      </c>
    </row>
    <row r="14" spans="1:2" x14ac:dyDescent="0.25">
      <c r="A14" s="92" t="s">
        <v>1994</v>
      </c>
      <c r="B14" s="88">
        <v>1627959.2</v>
      </c>
    </row>
    <row r="15" spans="1:2" x14ac:dyDescent="0.25">
      <c r="A15" s="92" t="s">
        <v>2011</v>
      </c>
      <c r="B15" s="88">
        <v>1545230.79</v>
      </c>
    </row>
    <row r="16" spans="1:2" x14ac:dyDescent="0.25">
      <c r="A16" s="92" t="s">
        <v>2000</v>
      </c>
      <c r="B16" s="88">
        <v>1474544.25</v>
      </c>
    </row>
    <row r="17" spans="1:2" x14ac:dyDescent="0.25">
      <c r="A17" s="92" t="s">
        <v>2005</v>
      </c>
      <c r="B17" s="88">
        <v>1425762.83</v>
      </c>
    </row>
    <row r="18" spans="1:2" x14ac:dyDescent="0.25">
      <c r="A18" s="92" t="s">
        <v>1999</v>
      </c>
      <c r="B18" s="88">
        <v>1387666.04</v>
      </c>
    </row>
    <row r="19" spans="1:2" x14ac:dyDescent="0.25">
      <c r="A19" s="92" t="s">
        <v>2006</v>
      </c>
      <c r="B19" s="88">
        <v>1345633.33</v>
      </c>
    </row>
    <row r="20" spans="1:2" x14ac:dyDescent="0.25">
      <c r="A20" s="92" t="s">
        <v>2003</v>
      </c>
      <c r="B20" s="88">
        <v>1340785.81</v>
      </c>
    </row>
    <row r="21" spans="1:2" x14ac:dyDescent="0.25">
      <c r="A21" s="92" t="s">
        <v>2010</v>
      </c>
      <c r="B21" s="88">
        <v>1337139.79</v>
      </c>
    </row>
    <row r="22" spans="1:2" x14ac:dyDescent="0.25">
      <c r="A22" s="92" t="s">
        <v>2007</v>
      </c>
      <c r="B22" s="88">
        <v>1067648.25</v>
      </c>
    </row>
    <row r="23" spans="1:2" x14ac:dyDescent="0.25">
      <c r="A23" s="92" t="s">
        <v>2009</v>
      </c>
      <c r="B23" s="88">
        <v>1039896.3200000001</v>
      </c>
    </row>
    <row r="24" spans="1:2" x14ac:dyDescent="0.25">
      <c r="A24" s="92" t="s">
        <v>2008</v>
      </c>
      <c r="B24" s="88">
        <v>1025400</v>
      </c>
    </row>
    <row r="25" spans="1:2" x14ac:dyDescent="0.25">
      <c r="A25" s="92" t="s">
        <v>2012</v>
      </c>
      <c r="B25" s="88">
        <v>854999.98</v>
      </c>
    </row>
    <row r="26" spans="1:2" x14ac:dyDescent="0.25">
      <c r="A26" s="92" t="s">
        <v>2013</v>
      </c>
      <c r="B26" s="88">
        <v>825952</v>
      </c>
    </row>
    <row r="27" spans="1:2" x14ac:dyDescent="0.25">
      <c r="A27" s="92" t="s">
        <v>2014</v>
      </c>
      <c r="B27" s="88">
        <v>806639.92</v>
      </c>
    </row>
    <row r="28" spans="1:2" x14ac:dyDescent="0.25">
      <c r="A28" s="92" t="s">
        <v>2015</v>
      </c>
      <c r="B28" s="88">
        <v>769160.03999999992</v>
      </c>
    </row>
    <row r="29" spans="1:2" x14ac:dyDescent="0.25">
      <c r="A29" s="92" t="s">
        <v>2025</v>
      </c>
      <c r="B29" s="88">
        <v>675525.2</v>
      </c>
    </row>
    <row r="30" spans="1:2" x14ac:dyDescent="0.25">
      <c r="A30" s="92" t="s">
        <v>2019</v>
      </c>
      <c r="B30" s="88">
        <v>636874.99</v>
      </c>
    </row>
    <row r="31" spans="1:2" x14ac:dyDescent="0.25">
      <c r="A31" s="92" t="s">
        <v>2021</v>
      </c>
      <c r="B31" s="88">
        <v>600000</v>
      </c>
    </row>
    <row r="32" spans="1:2" x14ac:dyDescent="0.25">
      <c r="A32" s="92" t="s">
        <v>2020</v>
      </c>
      <c r="B32" s="88">
        <v>600000</v>
      </c>
    </row>
    <row r="33" spans="1:2" x14ac:dyDescent="0.25">
      <c r="A33" s="92" t="s">
        <v>2023</v>
      </c>
      <c r="B33" s="88">
        <v>550666.88</v>
      </c>
    </row>
    <row r="34" spans="1:2" x14ac:dyDescent="0.25">
      <c r="A34" s="92" t="s">
        <v>2022</v>
      </c>
      <c r="B34" s="88">
        <v>547139.6</v>
      </c>
    </row>
    <row r="35" spans="1:2" x14ac:dyDescent="0.25">
      <c r="A35" s="92" t="s">
        <v>2024</v>
      </c>
      <c r="B35" s="88">
        <v>540198</v>
      </c>
    </row>
    <row r="36" spans="1:2" x14ac:dyDescent="0.25">
      <c r="A36" s="92" t="s">
        <v>2026</v>
      </c>
      <c r="B36" s="88">
        <v>530000</v>
      </c>
    </row>
    <row r="37" spans="1:2" x14ac:dyDescent="0.25">
      <c r="A37" s="92" t="s">
        <v>2028</v>
      </c>
      <c r="B37" s="88">
        <v>479860.8</v>
      </c>
    </row>
    <row r="38" spans="1:2" x14ac:dyDescent="0.25">
      <c r="A38" s="92" t="s">
        <v>2040</v>
      </c>
      <c r="B38" s="88">
        <v>469299.78</v>
      </c>
    </row>
    <row r="39" spans="1:2" x14ac:dyDescent="0.25">
      <c r="A39" s="92" t="s">
        <v>2034</v>
      </c>
      <c r="B39" s="88">
        <v>467607.46</v>
      </c>
    </row>
    <row r="40" spans="1:2" x14ac:dyDescent="0.25">
      <c r="A40" s="92" t="s">
        <v>2029</v>
      </c>
      <c r="B40" s="88">
        <v>465221.81</v>
      </c>
    </row>
    <row r="41" spans="1:2" x14ac:dyDescent="0.25">
      <c r="A41" s="92" t="s">
        <v>2036</v>
      </c>
      <c r="B41" s="88">
        <v>454190.56</v>
      </c>
    </row>
    <row r="42" spans="1:2" x14ac:dyDescent="0.25">
      <c r="A42" s="92" t="s">
        <v>2030</v>
      </c>
      <c r="B42" s="88">
        <v>441958.48</v>
      </c>
    </row>
    <row r="43" spans="1:2" x14ac:dyDescent="0.25">
      <c r="A43" s="92" t="s">
        <v>2031</v>
      </c>
      <c r="B43" s="88">
        <v>430000</v>
      </c>
    </row>
    <row r="44" spans="1:2" x14ac:dyDescent="0.25">
      <c r="A44" s="92" t="s">
        <v>2033</v>
      </c>
      <c r="B44" s="88">
        <v>423278.68</v>
      </c>
    </row>
    <row r="45" spans="1:2" x14ac:dyDescent="0.25">
      <c r="A45" s="92" t="s">
        <v>2035</v>
      </c>
      <c r="B45" s="88">
        <v>415859.19</v>
      </c>
    </row>
    <row r="46" spans="1:2" x14ac:dyDescent="0.25">
      <c r="A46" s="92" t="s">
        <v>2032</v>
      </c>
      <c r="B46" s="88">
        <v>415000</v>
      </c>
    </row>
    <row r="47" spans="1:2" x14ac:dyDescent="0.25">
      <c r="A47" s="92" t="s">
        <v>2041</v>
      </c>
      <c r="B47" s="88">
        <v>365874.38</v>
      </c>
    </row>
    <row r="48" spans="1:2" x14ac:dyDescent="0.25">
      <c r="A48" s="92" t="s">
        <v>2037</v>
      </c>
      <c r="B48" s="88">
        <v>359638.48</v>
      </c>
    </row>
    <row r="49" spans="1:2" x14ac:dyDescent="0.25">
      <c r="A49" s="92" t="s">
        <v>2085</v>
      </c>
      <c r="B49" s="88">
        <v>348706.07999999996</v>
      </c>
    </row>
    <row r="50" spans="1:2" x14ac:dyDescent="0.25">
      <c r="A50" s="92" t="s">
        <v>2038</v>
      </c>
      <c r="B50" s="88">
        <v>348633</v>
      </c>
    </row>
    <row r="51" spans="1:2" x14ac:dyDescent="0.25">
      <c r="A51" s="92" t="s">
        <v>2063</v>
      </c>
      <c r="B51" s="88">
        <v>325559.96000000002</v>
      </c>
    </row>
    <row r="52" spans="1:2" x14ac:dyDescent="0.25">
      <c r="A52" s="92" t="s">
        <v>2042</v>
      </c>
      <c r="B52" s="88">
        <v>324000</v>
      </c>
    </row>
    <row r="53" spans="1:2" x14ac:dyDescent="0.25">
      <c r="A53" s="92" t="s">
        <v>2043</v>
      </c>
      <c r="B53" s="88">
        <v>317000</v>
      </c>
    </row>
    <row r="54" spans="1:2" x14ac:dyDescent="0.25">
      <c r="A54" s="92" t="s">
        <v>2044</v>
      </c>
      <c r="B54" s="88">
        <v>300000</v>
      </c>
    </row>
    <row r="55" spans="1:2" x14ac:dyDescent="0.25">
      <c r="A55" s="92" t="s">
        <v>2045</v>
      </c>
      <c r="B55" s="88">
        <v>296454.8</v>
      </c>
    </row>
    <row r="56" spans="1:2" x14ac:dyDescent="0.25">
      <c r="A56" s="92" t="s">
        <v>2046</v>
      </c>
      <c r="B56" s="88">
        <v>292306.36</v>
      </c>
    </row>
    <row r="57" spans="1:2" x14ac:dyDescent="0.25">
      <c r="A57" s="92" t="s">
        <v>2047</v>
      </c>
      <c r="B57" s="88">
        <v>291719.07</v>
      </c>
    </row>
    <row r="58" spans="1:2" x14ac:dyDescent="0.25">
      <c r="A58" s="92" t="s">
        <v>2054</v>
      </c>
      <c r="B58" s="88">
        <v>273864.42</v>
      </c>
    </row>
    <row r="59" spans="1:2" x14ac:dyDescent="0.25">
      <c r="A59" s="92" t="s">
        <v>2050</v>
      </c>
      <c r="B59" s="88">
        <v>273700</v>
      </c>
    </row>
    <row r="60" spans="1:2" x14ac:dyDescent="0.25">
      <c r="A60" s="92" t="s">
        <v>2051</v>
      </c>
      <c r="B60" s="88">
        <v>273000</v>
      </c>
    </row>
    <row r="61" spans="1:2" x14ac:dyDescent="0.25">
      <c r="A61" s="92" t="s">
        <v>2052</v>
      </c>
      <c r="B61" s="88">
        <v>266854.8</v>
      </c>
    </row>
    <row r="62" spans="1:2" x14ac:dyDescent="0.25">
      <c r="A62" s="92" t="s">
        <v>2055</v>
      </c>
      <c r="B62" s="88">
        <v>255634.4</v>
      </c>
    </row>
    <row r="63" spans="1:2" x14ac:dyDescent="0.25">
      <c r="A63" s="92" t="s">
        <v>2056</v>
      </c>
      <c r="B63" s="88">
        <v>251653.71</v>
      </c>
    </row>
    <row r="64" spans="1:2" x14ac:dyDescent="0.25">
      <c r="A64" s="92" t="s">
        <v>2057</v>
      </c>
      <c r="B64" s="88">
        <v>241944</v>
      </c>
    </row>
    <row r="65" spans="1:2" x14ac:dyDescent="0.25">
      <c r="A65" s="92" t="s">
        <v>2058</v>
      </c>
      <c r="B65" s="88">
        <v>238458.4</v>
      </c>
    </row>
    <row r="66" spans="1:2" x14ac:dyDescent="0.25">
      <c r="A66" s="92" t="s">
        <v>2059</v>
      </c>
      <c r="B66" s="88">
        <v>238000</v>
      </c>
    </row>
    <row r="67" spans="1:2" x14ac:dyDescent="0.25">
      <c r="A67" s="92" t="s">
        <v>2061</v>
      </c>
      <c r="B67" s="88">
        <v>236915.20000000001</v>
      </c>
    </row>
    <row r="68" spans="1:2" x14ac:dyDescent="0.25">
      <c r="A68" s="92" t="s">
        <v>2062</v>
      </c>
      <c r="B68" s="88">
        <v>235392</v>
      </c>
    </row>
    <row r="69" spans="1:2" x14ac:dyDescent="0.25">
      <c r="A69" s="92" t="s">
        <v>2083</v>
      </c>
      <c r="B69" s="88">
        <v>229509.02</v>
      </c>
    </row>
    <row r="70" spans="1:2" x14ac:dyDescent="0.25">
      <c r="A70" s="92" t="s">
        <v>2064</v>
      </c>
      <c r="B70" s="88">
        <v>222470.53</v>
      </c>
    </row>
    <row r="71" spans="1:2" x14ac:dyDescent="0.25">
      <c r="A71" s="92" t="s">
        <v>2065</v>
      </c>
      <c r="B71" s="88">
        <v>221576.97</v>
      </c>
    </row>
    <row r="72" spans="1:2" x14ac:dyDescent="0.25">
      <c r="A72" s="92" t="s">
        <v>2104</v>
      </c>
      <c r="B72" s="88">
        <v>220683.95</v>
      </c>
    </row>
    <row r="73" spans="1:2" x14ac:dyDescent="0.25">
      <c r="A73" s="92" t="s">
        <v>2066</v>
      </c>
      <c r="B73" s="88">
        <v>220000</v>
      </c>
    </row>
    <row r="74" spans="1:2" x14ac:dyDescent="0.25">
      <c r="A74" s="92" t="s">
        <v>2088</v>
      </c>
      <c r="B74" s="88">
        <v>219629.74</v>
      </c>
    </row>
    <row r="75" spans="1:2" x14ac:dyDescent="0.25">
      <c r="A75" s="92" t="s">
        <v>2067</v>
      </c>
      <c r="B75" s="88">
        <v>219434.4</v>
      </c>
    </row>
    <row r="76" spans="1:2" x14ac:dyDescent="0.25">
      <c r="A76" s="92" t="s">
        <v>2073</v>
      </c>
      <c r="B76" s="88">
        <v>216023.43</v>
      </c>
    </row>
    <row r="77" spans="1:2" x14ac:dyDescent="0.25">
      <c r="A77" s="92" t="s">
        <v>2068</v>
      </c>
      <c r="B77" s="88">
        <v>215642</v>
      </c>
    </row>
    <row r="78" spans="1:2" x14ac:dyDescent="0.25">
      <c r="A78" s="92" t="s">
        <v>2069</v>
      </c>
      <c r="B78" s="88">
        <v>215000</v>
      </c>
    </row>
    <row r="79" spans="1:2" x14ac:dyDescent="0.25">
      <c r="A79" s="92" t="s">
        <v>2070</v>
      </c>
      <c r="B79" s="88">
        <v>213204.4</v>
      </c>
    </row>
    <row r="80" spans="1:2" x14ac:dyDescent="0.25">
      <c r="A80" s="92" t="s">
        <v>2071</v>
      </c>
      <c r="B80" s="88">
        <v>210475.14</v>
      </c>
    </row>
    <row r="81" spans="1:2" x14ac:dyDescent="0.25">
      <c r="A81" s="92" t="s">
        <v>2072</v>
      </c>
      <c r="B81" s="88">
        <v>210419</v>
      </c>
    </row>
    <row r="82" spans="1:2" x14ac:dyDescent="0.25">
      <c r="A82" s="92" t="s">
        <v>2074</v>
      </c>
      <c r="B82" s="88">
        <v>205000</v>
      </c>
    </row>
    <row r="83" spans="1:2" x14ac:dyDescent="0.25">
      <c r="A83" s="92" t="s">
        <v>2075</v>
      </c>
      <c r="B83" s="88">
        <v>204176</v>
      </c>
    </row>
    <row r="84" spans="1:2" x14ac:dyDescent="0.25">
      <c r="A84" s="92" t="s">
        <v>2076</v>
      </c>
      <c r="B84" s="88">
        <v>203672.6</v>
      </c>
    </row>
    <row r="85" spans="1:2" x14ac:dyDescent="0.25">
      <c r="A85" s="92" t="s">
        <v>2078</v>
      </c>
      <c r="B85" s="88">
        <v>200000</v>
      </c>
    </row>
    <row r="86" spans="1:2" x14ac:dyDescent="0.25">
      <c r="A86" s="92" t="s">
        <v>2077</v>
      </c>
      <c r="B86" s="88">
        <v>200000</v>
      </c>
    </row>
    <row r="87" spans="1:2" x14ac:dyDescent="0.25">
      <c r="A87" s="92" t="s">
        <v>2079</v>
      </c>
      <c r="B87" s="88">
        <v>197190</v>
      </c>
    </row>
    <row r="88" spans="1:2" x14ac:dyDescent="0.25">
      <c r="A88" s="92" t="s">
        <v>2080</v>
      </c>
      <c r="B88" s="88">
        <v>197000</v>
      </c>
    </row>
    <row r="89" spans="1:2" x14ac:dyDescent="0.25">
      <c r="A89" s="92" t="s">
        <v>2086</v>
      </c>
      <c r="B89" s="88">
        <v>194385.16</v>
      </c>
    </row>
    <row r="90" spans="1:2" x14ac:dyDescent="0.25">
      <c r="A90" s="92" t="s">
        <v>2081</v>
      </c>
      <c r="B90" s="88">
        <v>192911</v>
      </c>
    </row>
    <row r="91" spans="1:2" x14ac:dyDescent="0.25">
      <c r="A91" s="92" t="s">
        <v>2082</v>
      </c>
      <c r="B91" s="88">
        <v>191000</v>
      </c>
    </row>
    <row r="92" spans="1:2" x14ac:dyDescent="0.25">
      <c r="A92" s="92" t="s">
        <v>2100</v>
      </c>
      <c r="B92" s="88">
        <v>189560.74000000002</v>
      </c>
    </row>
    <row r="93" spans="1:2" x14ac:dyDescent="0.25">
      <c r="A93" s="92" t="s">
        <v>2084</v>
      </c>
      <c r="B93" s="88">
        <v>187390</v>
      </c>
    </row>
    <row r="94" spans="1:2" x14ac:dyDescent="0.25">
      <c r="A94" s="92" t="s">
        <v>2091</v>
      </c>
      <c r="B94" s="88">
        <v>182900</v>
      </c>
    </row>
    <row r="95" spans="1:2" x14ac:dyDescent="0.25">
      <c r="A95" s="92" t="s">
        <v>2087</v>
      </c>
      <c r="B95" s="88">
        <v>181500</v>
      </c>
    </row>
    <row r="96" spans="1:2" x14ac:dyDescent="0.25">
      <c r="A96" s="92" t="s">
        <v>2089</v>
      </c>
      <c r="B96" s="88">
        <v>177386.4</v>
      </c>
    </row>
    <row r="97" spans="1:2" x14ac:dyDescent="0.25">
      <c r="A97" s="92" t="s">
        <v>2090</v>
      </c>
      <c r="B97" s="88">
        <v>177374.19</v>
      </c>
    </row>
    <row r="98" spans="1:2" x14ac:dyDescent="0.25">
      <c r="A98" s="92" t="s">
        <v>2148</v>
      </c>
      <c r="B98" s="88">
        <v>174599.71</v>
      </c>
    </row>
    <row r="99" spans="1:2" x14ac:dyDescent="0.25">
      <c r="A99" s="92" t="s">
        <v>2092</v>
      </c>
      <c r="B99" s="88">
        <v>168810.4</v>
      </c>
    </row>
    <row r="100" spans="1:2" x14ac:dyDescent="0.25">
      <c r="A100" s="92" t="s">
        <v>2093</v>
      </c>
      <c r="B100" s="88">
        <v>167230.39999999999</v>
      </c>
    </row>
    <row r="101" spans="1:2" x14ac:dyDescent="0.25">
      <c r="A101" s="92" t="s">
        <v>2108</v>
      </c>
      <c r="B101" s="88">
        <v>165316.44</v>
      </c>
    </row>
    <row r="102" spans="1:2" x14ac:dyDescent="0.25">
      <c r="A102" s="92" t="s">
        <v>2094</v>
      </c>
      <c r="B102" s="88">
        <v>157710</v>
      </c>
    </row>
    <row r="103" spans="1:2" x14ac:dyDescent="0.25">
      <c r="A103" s="92" t="s">
        <v>2096</v>
      </c>
      <c r="B103" s="88">
        <v>150316</v>
      </c>
    </row>
    <row r="104" spans="1:2" x14ac:dyDescent="0.25">
      <c r="A104" s="92" t="s">
        <v>2097</v>
      </c>
      <c r="B104" s="88">
        <v>150000</v>
      </c>
    </row>
    <row r="105" spans="1:2" x14ac:dyDescent="0.25">
      <c r="A105" s="92" t="s">
        <v>2099</v>
      </c>
      <c r="B105" s="88">
        <v>149508</v>
      </c>
    </row>
    <row r="106" spans="1:2" x14ac:dyDescent="0.25">
      <c r="A106" s="92" t="s">
        <v>2101</v>
      </c>
      <c r="B106" s="88">
        <v>148394</v>
      </c>
    </row>
    <row r="107" spans="1:2" x14ac:dyDescent="0.25">
      <c r="A107" s="92" t="s">
        <v>2123</v>
      </c>
      <c r="B107" s="88">
        <v>147274.43</v>
      </c>
    </row>
    <row r="108" spans="1:2" x14ac:dyDescent="0.25">
      <c r="A108" s="92" t="s">
        <v>2102</v>
      </c>
      <c r="B108" s="88">
        <v>146580</v>
      </c>
    </row>
    <row r="109" spans="1:2" x14ac:dyDescent="0.25">
      <c r="A109" s="92" t="s">
        <v>2103</v>
      </c>
      <c r="B109" s="88">
        <v>146070.39999999999</v>
      </c>
    </row>
    <row r="110" spans="1:2" x14ac:dyDescent="0.25">
      <c r="A110" s="92" t="s">
        <v>2105</v>
      </c>
      <c r="B110" s="88">
        <v>144478</v>
      </c>
    </row>
    <row r="111" spans="1:2" x14ac:dyDescent="0.25">
      <c r="A111" s="92" t="s">
        <v>2106</v>
      </c>
      <c r="B111" s="88">
        <v>143347</v>
      </c>
    </row>
    <row r="112" spans="1:2" x14ac:dyDescent="0.25">
      <c r="A112" s="92" t="s">
        <v>2107</v>
      </c>
      <c r="B112" s="88">
        <v>142123.78</v>
      </c>
    </row>
    <row r="113" spans="1:2" x14ac:dyDescent="0.25">
      <c r="A113" s="92" t="s">
        <v>2109</v>
      </c>
      <c r="B113" s="88">
        <v>140128.47</v>
      </c>
    </row>
    <row r="114" spans="1:2" x14ac:dyDescent="0.25">
      <c r="A114" s="92" t="s">
        <v>2110</v>
      </c>
      <c r="B114" s="88">
        <v>139635.20000000001</v>
      </c>
    </row>
    <row r="115" spans="1:2" x14ac:dyDescent="0.25">
      <c r="A115" s="92" t="s">
        <v>2111</v>
      </c>
      <c r="B115" s="88">
        <v>138804</v>
      </c>
    </row>
    <row r="116" spans="1:2" x14ac:dyDescent="0.25">
      <c r="A116" s="92" t="s">
        <v>2112</v>
      </c>
      <c r="B116" s="88">
        <v>138240</v>
      </c>
    </row>
    <row r="117" spans="1:2" x14ac:dyDescent="0.25">
      <c r="A117" s="92" t="s">
        <v>2139</v>
      </c>
      <c r="B117" s="88">
        <v>138000</v>
      </c>
    </row>
    <row r="118" spans="1:2" x14ac:dyDescent="0.25">
      <c r="A118" s="92" t="s">
        <v>2113</v>
      </c>
      <c r="B118" s="88">
        <v>137000</v>
      </c>
    </row>
    <row r="119" spans="1:2" x14ac:dyDescent="0.25">
      <c r="A119" s="92" t="s">
        <v>2114</v>
      </c>
      <c r="B119" s="88">
        <v>134550</v>
      </c>
    </row>
    <row r="120" spans="1:2" x14ac:dyDescent="0.25">
      <c r="A120" s="92" t="s">
        <v>2115</v>
      </c>
      <c r="B120" s="88">
        <v>132040.6</v>
      </c>
    </row>
    <row r="121" spans="1:2" x14ac:dyDescent="0.25">
      <c r="A121" s="92" t="s">
        <v>2116</v>
      </c>
      <c r="B121" s="88">
        <v>130400</v>
      </c>
    </row>
    <row r="122" spans="1:2" x14ac:dyDescent="0.25">
      <c r="A122" s="92" t="s">
        <v>2120</v>
      </c>
      <c r="B122" s="88">
        <v>130000</v>
      </c>
    </row>
    <row r="123" spans="1:2" x14ac:dyDescent="0.25">
      <c r="A123" s="92" t="s">
        <v>2118</v>
      </c>
      <c r="B123" s="88">
        <v>130000</v>
      </c>
    </row>
    <row r="124" spans="1:2" x14ac:dyDescent="0.25">
      <c r="A124" s="92" t="s">
        <v>2119</v>
      </c>
      <c r="B124" s="88">
        <v>130000</v>
      </c>
    </row>
    <row r="125" spans="1:2" x14ac:dyDescent="0.25">
      <c r="A125" s="92" t="s">
        <v>2121</v>
      </c>
      <c r="B125" s="88">
        <v>129557.27</v>
      </c>
    </row>
    <row r="126" spans="1:2" x14ac:dyDescent="0.25">
      <c r="A126" s="92" t="s">
        <v>2122</v>
      </c>
      <c r="B126" s="88">
        <v>129247</v>
      </c>
    </row>
    <row r="127" spans="1:2" x14ac:dyDescent="0.25">
      <c r="A127" s="92" t="s">
        <v>2136</v>
      </c>
      <c r="B127" s="88">
        <v>124765.99</v>
      </c>
    </row>
    <row r="128" spans="1:2" x14ac:dyDescent="0.25">
      <c r="A128" s="92" t="s">
        <v>2124</v>
      </c>
      <c r="B128" s="88">
        <v>122869.71</v>
      </c>
    </row>
    <row r="129" spans="1:2" x14ac:dyDescent="0.25">
      <c r="A129" s="92" t="s">
        <v>2125</v>
      </c>
      <c r="B129" s="88">
        <v>122661.69</v>
      </c>
    </row>
    <row r="130" spans="1:2" x14ac:dyDescent="0.25">
      <c r="A130" s="92" t="s">
        <v>2126</v>
      </c>
      <c r="B130" s="88">
        <v>122000</v>
      </c>
    </row>
    <row r="131" spans="1:2" x14ac:dyDescent="0.25">
      <c r="A131" s="92" t="s">
        <v>2128</v>
      </c>
      <c r="B131" s="88">
        <v>120000</v>
      </c>
    </row>
    <row r="132" spans="1:2" x14ac:dyDescent="0.25">
      <c r="A132" s="92" t="s">
        <v>2127</v>
      </c>
      <c r="B132" s="88">
        <v>120000</v>
      </c>
    </row>
    <row r="133" spans="1:2" x14ac:dyDescent="0.25">
      <c r="A133" s="92" t="s">
        <v>2129</v>
      </c>
      <c r="B133" s="88">
        <v>119311</v>
      </c>
    </row>
    <row r="134" spans="1:2" x14ac:dyDescent="0.25">
      <c r="A134" s="92" t="s">
        <v>2130</v>
      </c>
      <c r="B134" s="88">
        <v>118674.71</v>
      </c>
    </row>
    <row r="135" spans="1:2" x14ac:dyDescent="0.25">
      <c r="A135" s="92" t="s">
        <v>2131</v>
      </c>
      <c r="B135" s="88">
        <v>118650</v>
      </c>
    </row>
    <row r="136" spans="1:2" x14ac:dyDescent="0.25">
      <c r="A136" s="92" t="s">
        <v>2170</v>
      </c>
      <c r="B136" s="88">
        <v>117111.76000000001</v>
      </c>
    </row>
    <row r="137" spans="1:2" x14ac:dyDescent="0.25">
      <c r="A137" s="92" t="s">
        <v>2133</v>
      </c>
      <c r="B137" s="88">
        <v>115311.06</v>
      </c>
    </row>
    <row r="138" spans="1:2" x14ac:dyDescent="0.25">
      <c r="A138" s="92" t="s">
        <v>2140</v>
      </c>
      <c r="B138" s="88">
        <v>114512.54000000001</v>
      </c>
    </row>
    <row r="139" spans="1:2" x14ac:dyDescent="0.25">
      <c r="A139" s="92" t="s">
        <v>2132</v>
      </c>
      <c r="B139" s="88">
        <v>112000</v>
      </c>
    </row>
    <row r="140" spans="1:2" x14ac:dyDescent="0.25">
      <c r="A140" s="92" t="s">
        <v>2134</v>
      </c>
      <c r="B140" s="88">
        <v>110747</v>
      </c>
    </row>
    <row r="141" spans="1:2" x14ac:dyDescent="0.25">
      <c r="A141" s="92" t="s">
        <v>2135</v>
      </c>
      <c r="B141" s="88">
        <v>108739</v>
      </c>
    </row>
    <row r="142" spans="1:2" x14ac:dyDescent="0.25">
      <c r="A142" s="92" t="s">
        <v>2138</v>
      </c>
      <c r="B142" s="88">
        <v>100227.45</v>
      </c>
    </row>
    <row r="143" spans="1:2" x14ac:dyDescent="0.25">
      <c r="A143" s="92" t="s">
        <v>2141</v>
      </c>
      <c r="B143" s="88">
        <v>99000</v>
      </c>
    </row>
    <row r="144" spans="1:2" x14ac:dyDescent="0.25">
      <c r="A144" s="92" t="s">
        <v>2142</v>
      </c>
      <c r="B144" s="88">
        <v>98070</v>
      </c>
    </row>
    <row r="145" spans="1:2" x14ac:dyDescent="0.25">
      <c r="A145" s="92" t="s">
        <v>2143</v>
      </c>
      <c r="B145" s="88">
        <v>95000</v>
      </c>
    </row>
    <row r="146" spans="1:2" x14ac:dyDescent="0.25">
      <c r="A146" s="92" t="s">
        <v>2145</v>
      </c>
      <c r="B146" s="88">
        <v>93926.399999999994</v>
      </c>
    </row>
    <row r="147" spans="1:2" x14ac:dyDescent="0.25">
      <c r="A147" s="92" t="s">
        <v>2146</v>
      </c>
      <c r="B147" s="88">
        <v>92610</v>
      </c>
    </row>
    <row r="148" spans="1:2" x14ac:dyDescent="0.25">
      <c r="A148" s="92" t="s">
        <v>2147</v>
      </c>
      <c r="B148" s="88">
        <v>92000</v>
      </c>
    </row>
    <row r="149" spans="1:2" x14ac:dyDescent="0.25">
      <c r="A149" s="92" t="s">
        <v>2149</v>
      </c>
      <c r="B149" s="88">
        <v>91061.73</v>
      </c>
    </row>
    <row r="150" spans="1:2" x14ac:dyDescent="0.25">
      <c r="A150" s="92" t="s">
        <v>2150</v>
      </c>
      <c r="B150" s="88">
        <v>90907.6</v>
      </c>
    </row>
    <row r="151" spans="1:2" x14ac:dyDescent="0.25">
      <c r="A151" s="92" t="s">
        <v>2155</v>
      </c>
      <c r="B151" s="88">
        <v>90000</v>
      </c>
    </row>
    <row r="152" spans="1:2" x14ac:dyDescent="0.25">
      <c r="A152" s="92" t="s">
        <v>2154</v>
      </c>
      <c r="B152" s="88">
        <v>90000</v>
      </c>
    </row>
    <row r="153" spans="1:2" x14ac:dyDescent="0.25">
      <c r="A153" s="92" t="s">
        <v>2153</v>
      </c>
      <c r="B153" s="88">
        <v>90000</v>
      </c>
    </row>
    <row r="154" spans="1:2" x14ac:dyDescent="0.25">
      <c r="A154" s="92" t="s">
        <v>2151</v>
      </c>
      <c r="B154" s="88">
        <v>90000</v>
      </c>
    </row>
    <row r="155" spans="1:2" x14ac:dyDescent="0.25">
      <c r="A155" s="92" t="s">
        <v>2152</v>
      </c>
      <c r="B155" s="88">
        <v>90000</v>
      </c>
    </row>
    <row r="156" spans="1:2" x14ac:dyDescent="0.25">
      <c r="A156" s="92" t="s">
        <v>2156</v>
      </c>
      <c r="B156" s="88">
        <v>88400</v>
      </c>
    </row>
    <row r="157" spans="1:2" x14ac:dyDescent="0.25">
      <c r="A157" s="92" t="s">
        <v>2157</v>
      </c>
      <c r="B157" s="88">
        <v>85260</v>
      </c>
    </row>
    <row r="158" spans="1:2" x14ac:dyDescent="0.25">
      <c r="A158" s="92" t="s">
        <v>2159</v>
      </c>
      <c r="B158" s="88">
        <v>85000</v>
      </c>
    </row>
    <row r="159" spans="1:2" x14ac:dyDescent="0.25">
      <c r="A159" s="92" t="s">
        <v>2158</v>
      </c>
      <c r="B159" s="88">
        <v>85000</v>
      </c>
    </row>
    <row r="160" spans="1:2" x14ac:dyDescent="0.25">
      <c r="A160" s="92" t="s">
        <v>2243</v>
      </c>
      <c r="B160" s="88">
        <v>84346.290000000008</v>
      </c>
    </row>
    <row r="161" spans="1:2" x14ac:dyDescent="0.25">
      <c r="A161" s="92" t="s">
        <v>2160</v>
      </c>
      <c r="B161" s="88">
        <v>83006.399999999994</v>
      </c>
    </row>
    <row r="162" spans="1:2" x14ac:dyDescent="0.25">
      <c r="A162" s="92" t="s">
        <v>2218</v>
      </c>
      <c r="B162" s="88">
        <v>82754.37</v>
      </c>
    </row>
    <row r="163" spans="1:2" x14ac:dyDescent="0.25">
      <c r="A163" s="92" t="s">
        <v>2189</v>
      </c>
      <c r="B163" s="88">
        <v>82415.28</v>
      </c>
    </row>
    <row r="164" spans="1:2" x14ac:dyDescent="0.25">
      <c r="A164" s="92" t="s">
        <v>2253</v>
      </c>
      <c r="B164" s="88">
        <v>81429.89</v>
      </c>
    </row>
    <row r="165" spans="1:2" x14ac:dyDescent="0.25">
      <c r="A165" s="92" t="s">
        <v>2161</v>
      </c>
      <c r="B165" s="88">
        <v>80344</v>
      </c>
    </row>
    <row r="166" spans="1:2" x14ac:dyDescent="0.25">
      <c r="A166" s="92" t="s">
        <v>2166</v>
      </c>
      <c r="B166" s="88">
        <v>80000</v>
      </c>
    </row>
    <row r="167" spans="1:2" x14ac:dyDescent="0.25">
      <c r="A167" s="92" t="s">
        <v>2164</v>
      </c>
      <c r="B167" s="88">
        <v>80000</v>
      </c>
    </row>
    <row r="168" spans="1:2" x14ac:dyDescent="0.25">
      <c r="A168" s="92" t="s">
        <v>2165</v>
      </c>
      <c r="B168" s="88">
        <v>80000</v>
      </c>
    </row>
    <row r="169" spans="1:2" x14ac:dyDescent="0.25">
      <c r="A169" s="92" t="s">
        <v>2163</v>
      </c>
      <c r="B169" s="88">
        <v>80000</v>
      </c>
    </row>
    <row r="170" spans="1:2" x14ac:dyDescent="0.25">
      <c r="A170" s="92" t="s">
        <v>2162</v>
      </c>
      <c r="B170" s="88">
        <v>80000</v>
      </c>
    </row>
    <row r="171" spans="1:2" x14ac:dyDescent="0.25">
      <c r="A171" s="92" t="s">
        <v>2168</v>
      </c>
      <c r="B171" s="88">
        <v>79095.199999999997</v>
      </c>
    </row>
    <row r="172" spans="1:2" x14ac:dyDescent="0.25">
      <c r="A172" s="92" t="s">
        <v>2192</v>
      </c>
      <c r="B172" s="88">
        <v>77308.22</v>
      </c>
    </row>
    <row r="173" spans="1:2" x14ac:dyDescent="0.25">
      <c r="A173" s="92" t="s">
        <v>2172</v>
      </c>
      <c r="B173" s="88">
        <v>76821</v>
      </c>
    </row>
    <row r="174" spans="1:2" x14ac:dyDescent="0.25">
      <c r="A174" s="92" t="s">
        <v>2173</v>
      </c>
      <c r="B174" s="88">
        <v>76708.800000000003</v>
      </c>
    </row>
    <row r="175" spans="1:2" x14ac:dyDescent="0.25">
      <c r="A175" s="92" t="s">
        <v>2174</v>
      </c>
      <c r="B175" s="88">
        <v>76230</v>
      </c>
    </row>
    <row r="176" spans="1:2" x14ac:dyDescent="0.25">
      <c r="A176" s="92" t="s">
        <v>2175</v>
      </c>
      <c r="B176" s="88">
        <v>76080</v>
      </c>
    </row>
    <row r="177" spans="1:2" x14ac:dyDescent="0.25">
      <c r="A177" s="92" t="s">
        <v>2176</v>
      </c>
      <c r="B177" s="88">
        <v>76020</v>
      </c>
    </row>
    <row r="178" spans="1:2" x14ac:dyDescent="0.25">
      <c r="A178" s="92" t="s">
        <v>2177</v>
      </c>
      <c r="B178" s="88">
        <v>75180</v>
      </c>
    </row>
    <row r="179" spans="1:2" x14ac:dyDescent="0.25">
      <c r="A179" s="92" t="s">
        <v>2178</v>
      </c>
      <c r="B179" s="88">
        <v>75000</v>
      </c>
    </row>
    <row r="180" spans="1:2" x14ac:dyDescent="0.25">
      <c r="A180" s="92" t="s">
        <v>2180</v>
      </c>
      <c r="B180" s="88">
        <v>74406.67</v>
      </c>
    </row>
    <row r="181" spans="1:2" x14ac:dyDescent="0.25">
      <c r="A181" s="92" t="s">
        <v>2181</v>
      </c>
      <c r="B181" s="88">
        <v>73360</v>
      </c>
    </row>
    <row r="182" spans="1:2" x14ac:dyDescent="0.25">
      <c r="A182" s="92" t="s">
        <v>2182</v>
      </c>
      <c r="B182" s="88">
        <v>72000</v>
      </c>
    </row>
    <row r="183" spans="1:2" x14ac:dyDescent="0.25">
      <c r="A183" s="92" t="s">
        <v>2186</v>
      </c>
      <c r="B183" s="88">
        <v>70000</v>
      </c>
    </row>
    <row r="184" spans="1:2" x14ac:dyDescent="0.25">
      <c r="A184" s="92" t="s">
        <v>2184</v>
      </c>
      <c r="B184" s="88">
        <v>70000</v>
      </c>
    </row>
    <row r="185" spans="1:2" x14ac:dyDescent="0.25">
      <c r="A185" s="92" t="s">
        <v>2185</v>
      </c>
      <c r="B185" s="88">
        <v>70000</v>
      </c>
    </row>
    <row r="186" spans="1:2" x14ac:dyDescent="0.25">
      <c r="A186" s="92" t="s">
        <v>2183</v>
      </c>
      <c r="B186" s="88">
        <v>70000</v>
      </c>
    </row>
    <row r="187" spans="1:2" x14ac:dyDescent="0.25">
      <c r="A187" s="92" t="s">
        <v>2207</v>
      </c>
      <c r="B187" s="88">
        <v>69684</v>
      </c>
    </row>
    <row r="188" spans="1:2" x14ac:dyDescent="0.25">
      <c r="A188" s="92" t="s">
        <v>2187</v>
      </c>
      <c r="B188" s="88">
        <v>66000</v>
      </c>
    </row>
    <row r="189" spans="1:2" x14ac:dyDescent="0.25">
      <c r="A189" s="92" t="s">
        <v>2188</v>
      </c>
      <c r="B189" s="88">
        <v>65000</v>
      </c>
    </row>
    <row r="190" spans="1:2" x14ac:dyDescent="0.25">
      <c r="A190" s="92" t="s">
        <v>2190</v>
      </c>
      <c r="B190" s="88">
        <v>64896.24</v>
      </c>
    </row>
    <row r="191" spans="1:2" x14ac:dyDescent="0.25">
      <c r="A191" s="92" t="s">
        <v>2191</v>
      </c>
      <c r="B191" s="88">
        <v>64274</v>
      </c>
    </row>
    <row r="192" spans="1:2" x14ac:dyDescent="0.25">
      <c r="A192" s="92" t="s">
        <v>2212</v>
      </c>
      <c r="B192" s="88">
        <v>63927.58</v>
      </c>
    </row>
    <row r="193" spans="1:2" x14ac:dyDescent="0.25">
      <c r="A193" s="92" t="s">
        <v>2275</v>
      </c>
      <c r="B193" s="88">
        <v>63840</v>
      </c>
    </row>
    <row r="194" spans="1:2" x14ac:dyDescent="0.25">
      <c r="A194" s="92" t="s">
        <v>2193</v>
      </c>
      <c r="B194" s="88">
        <v>63624</v>
      </c>
    </row>
    <row r="195" spans="1:2" x14ac:dyDescent="0.25">
      <c r="A195" s="92" t="s">
        <v>2194</v>
      </c>
      <c r="B195" s="88">
        <v>63318.87</v>
      </c>
    </row>
    <row r="196" spans="1:2" x14ac:dyDescent="0.25">
      <c r="A196" s="92" t="s">
        <v>2195</v>
      </c>
      <c r="B196" s="88">
        <v>63210</v>
      </c>
    </row>
    <row r="197" spans="1:2" x14ac:dyDescent="0.25">
      <c r="A197" s="92" t="s">
        <v>2196</v>
      </c>
      <c r="B197" s="88">
        <v>63081.9</v>
      </c>
    </row>
    <row r="198" spans="1:2" x14ac:dyDescent="0.25">
      <c r="A198" s="92" t="s">
        <v>2197</v>
      </c>
      <c r="B198" s="88">
        <v>62749.599999999999</v>
      </c>
    </row>
    <row r="199" spans="1:2" x14ac:dyDescent="0.25">
      <c r="A199" s="92" t="s">
        <v>2198</v>
      </c>
      <c r="B199" s="88">
        <v>62500</v>
      </c>
    </row>
    <row r="200" spans="1:2" x14ac:dyDescent="0.25">
      <c r="A200" s="92" t="s">
        <v>2245</v>
      </c>
      <c r="B200" s="88">
        <v>61776.86</v>
      </c>
    </row>
    <row r="201" spans="1:2" x14ac:dyDescent="0.25">
      <c r="A201" s="92" t="s">
        <v>2199</v>
      </c>
      <c r="B201" s="88">
        <v>61740</v>
      </c>
    </row>
    <row r="202" spans="1:2" x14ac:dyDescent="0.25">
      <c r="A202" s="92" t="s">
        <v>2200</v>
      </c>
      <c r="B202" s="88">
        <v>61110</v>
      </c>
    </row>
    <row r="203" spans="1:2" x14ac:dyDescent="0.25">
      <c r="A203" s="92" t="s">
        <v>2201</v>
      </c>
      <c r="B203" s="88">
        <v>60840.800000000003</v>
      </c>
    </row>
    <row r="204" spans="1:2" x14ac:dyDescent="0.25">
      <c r="A204" s="92" t="s">
        <v>2202</v>
      </c>
      <c r="B204" s="88">
        <v>60642.400000000001</v>
      </c>
    </row>
    <row r="205" spans="1:2" x14ac:dyDescent="0.25">
      <c r="A205" s="92" t="s">
        <v>2203</v>
      </c>
      <c r="B205" s="88">
        <v>60600</v>
      </c>
    </row>
    <row r="206" spans="1:2" x14ac:dyDescent="0.25">
      <c r="A206" s="92" t="s">
        <v>2204</v>
      </c>
      <c r="B206" s="88">
        <v>60207.199999999997</v>
      </c>
    </row>
    <row r="207" spans="1:2" x14ac:dyDescent="0.25">
      <c r="A207" s="92" t="s">
        <v>2209</v>
      </c>
      <c r="B207" s="88">
        <v>60000</v>
      </c>
    </row>
    <row r="208" spans="1:2" x14ac:dyDescent="0.25">
      <c r="A208" s="92" t="s">
        <v>2208</v>
      </c>
      <c r="B208" s="88">
        <v>60000</v>
      </c>
    </row>
    <row r="209" spans="1:2" x14ac:dyDescent="0.25">
      <c r="A209" s="92" t="s">
        <v>2205</v>
      </c>
      <c r="B209" s="88">
        <v>60000</v>
      </c>
    </row>
    <row r="210" spans="1:2" x14ac:dyDescent="0.25">
      <c r="A210" s="92" t="s">
        <v>2206</v>
      </c>
      <c r="B210" s="88">
        <v>60000</v>
      </c>
    </row>
    <row r="211" spans="1:2" x14ac:dyDescent="0.25">
      <c r="A211" s="92" t="s">
        <v>2298</v>
      </c>
      <c r="B211" s="88">
        <v>59995.55</v>
      </c>
    </row>
    <row r="212" spans="1:2" x14ac:dyDescent="0.25">
      <c r="A212" s="92" t="s">
        <v>2210</v>
      </c>
      <c r="B212" s="88">
        <v>59256</v>
      </c>
    </row>
    <row r="213" spans="1:2" x14ac:dyDescent="0.25">
      <c r="A213" s="92" t="s">
        <v>2214</v>
      </c>
      <c r="B213" s="88">
        <v>57960</v>
      </c>
    </row>
    <row r="214" spans="1:2" x14ac:dyDescent="0.25">
      <c r="A214" s="92" t="s">
        <v>2216</v>
      </c>
      <c r="B214" s="88">
        <v>57000</v>
      </c>
    </row>
    <row r="215" spans="1:2" x14ac:dyDescent="0.25">
      <c r="A215" s="92" t="s">
        <v>2215</v>
      </c>
      <c r="B215" s="88">
        <v>57000</v>
      </c>
    </row>
    <row r="216" spans="1:2" x14ac:dyDescent="0.25">
      <c r="A216" s="92" t="s">
        <v>2217</v>
      </c>
      <c r="B216" s="88">
        <v>56000</v>
      </c>
    </row>
    <row r="217" spans="1:2" x14ac:dyDescent="0.25">
      <c r="A217" s="92" t="s">
        <v>2258</v>
      </c>
      <c r="B217" s="88">
        <v>55903.9</v>
      </c>
    </row>
    <row r="218" spans="1:2" x14ac:dyDescent="0.25">
      <c r="A218" s="92" t="s">
        <v>2219</v>
      </c>
      <c r="B218" s="88">
        <v>55440</v>
      </c>
    </row>
    <row r="219" spans="1:2" x14ac:dyDescent="0.25">
      <c r="A219" s="92" t="s">
        <v>2220</v>
      </c>
      <c r="B219" s="88">
        <v>55020</v>
      </c>
    </row>
    <row r="220" spans="1:2" x14ac:dyDescent="0.25">
      <c r="A220" s="92" t="s">
        <v>2221</v>
      </c>
      <c r="B220" s="88">
        <v>53924.43</v>
      </c>
    </row>
    <row r="221" spans="1:2" x14ac:dyDescent="0.25">
      <c r="A221" s="92" t="s">
        <v>2222</v>
      </c>
      <c r="B221" s="88">
        <v>53340</v>
      </c>
    </row>
    <row r="222" spans="1:2" x14ac:dyDescent="0.25">
      <c r="A222" s="92" t="s">
        <v>2300</v>
      </c>
      <c r="B222" s="88">
        <v>53260</v>
      </c>
    </row>
    <row r="223" spans="1:2" x14ac:dyDescent="0.25">
      <c r="A223" s="92" t="s">
        <v>2223</v>
      </c>
      <c r="B223" s="88">
        <v>52920</v>
      </c>
    </row>
    <row r="224" spans="1:2" x14ac:dyDescent="0.25">
      <c r="A224" s="92" t="s">
        <v>2234</v>
      </c>
      <c r="B224" s="88">
        <v>51872.53</v>
      </c>
    </row>
    <row r="225" spans="1:2" x14ac:dyDescent="0.25">
      <c r="A225" s="92" t="s">
        <v>2224</v>
      </c>
      <c r="B225" s="88">
        <v>51590</v>
      </c>
    </row>
    <row r="226" spans="1:2" x14ac:dyDescent="0.25">
      <c r="A226" s="92" t="s">
        <v>2225</v>
      </c>
      <c r="B226" s="88">
        <v>51453.599999999999</v>
      </c>
    </row>
    <row r="227" spans="1:2" x14ac:dyDescent="0.25">
      <c r="A227" s="92" t="s">
        <v>2226</v>
      </c>
      <c r="B227" s="88">
        <v>51083.54</v>
      </c>
    </row>
    <row r="228" spans="1:2" x14ac:dyDescent="0.25">
      <c r="A228" s="92" t="s">
        <v>2227</v>
      </c>
      <c r="B228" s="88">
        <v>50703.199999999997</v>
      </c>
    </row>
    <row r="229" spans="1:2" x14ac:dyDescent="0.25">
      <c r="A229" s="92" t="s">
        <v>2228</v>
      </c>
      <c r="B229" s="88">
        <v>50500</v>
      </c>
    </row>
    <row r="230" spans="1:2" x14ac:dyDescent="0.25">
      <c r="A230" s="92" t="s">
        <v>2232</v>
      </c>
      <c r="B230" s="88">
        <v>50000</v>
      </c>
    </row>
    <row r="231" spans="1:2" x14ac:dyDescent="0.25">
      <c r="A231" s="92" t="s">
        <v>2231</v>
      </c>
      <c r="B231" s="88">
        <v>50000</v>
      </c>
    </row>
    <row r="232" spans="1:2" x14ac:dyDescent="0.25">
      <c r="A232" s="92" t="s">
        <v>2230</v>
      </c>
      <c r="B232" s="88">
        <v>50000</v>
      </c>
    </row>
    <row r="233" spans="1:2" x14ac:dyDescent="0.25">
      <c r="A233" s="92" t="s">
        <v>2229</v>
      </c>
      <c r="B233" s="88">
        <v>50000</v>
      </c>
    </row>
    <row r="234" spans="1:2" x14ac:dyDescent="0.25">
      <c r="A234" s="92" t="s">
        <v>2343</v>
      </c>
      <c r="B234" s="88">
        <v>49909.78</v>
      </c>
    </row>
    <row r="235" spans="1:2" x14ac:dyDescent="0.25">
      <c r="A235" s="92" t="s">
        <v>2235</v>
      </c>
      <c r="B235" s="88">
        <v>49864.02</v>
      </c>
    </row>
    <row r="236" spans="1:2" x14ac:dyDescent="0.25">
      <c r="A236" s="92" t="s">
        <v>2236</v>
      </c>
      <c r="B236" s="88">
        <v>49687.51</v>
      </c>
    </row>
    <row r="237" spans="1:2" x14ac:dyDescent="0.25">
      <c r="A237" s="92" t="s">
        <v>2237</v>
      </c>
      <c r="B237" s="88">
        <v>48300</v>
      </c>
    </row>
    <row r="238" spans="1:2" x14ac:dyDescent="0.25">
      <c r="A238" s="92" t="s">
        <v>2238</v>
      </c>
      <c r="B238" s="88">
        <v>48100</v>
      </c>
    </row>
    <row r="239" spans="1:2" x14ac:dyDescent="0.25">
      <c r="A239" s="92" t="s">
        <v>2239</v>
      </c>
      <c r="B239" s="88">
        <v>46830</v>
      </c>
    </row>
    <row r="240" spans="1:2" x14ac:dyDescent="0.25">
      <c r="A240" s="92" t="s">
        <v>2241</v>
      </c>
      <c r="B240" s="88">
        <v>45960</v>
      </c>
    </row>
    <row r="241" spans="1:2" x14ac:dyDescent="0.25">
      <c r="A241" s="92" t="s">
        <v>2242</v>
      </c>
      <c r="B241" s="88">
        <v>45360</v>
      </c>
    </row>
    <row r="242" spans="1:2" x14ac:dyDescent="0.25">
      <c r="A242" s="92" t="s">
        <v>2244</v>
      </c>
      <c r="B242" s="88">
        <v>44520</v>
      </c>
    </row>
    <row r="243" spans="1:2" x14ac:dyDescent="0.25">
      <c r="A243" s="92" t="s">
        <v>2246</v>
      </c>
      <c r="B243" s="88">
        <v>44008.800000000003</v>
      </c>
    </row>
    <row r="244" spans="1:2" x14ac:dyDescent="0.25">
      <c r="A244" s="92" t="s">
        <v>2247</v>
      </c>
      <c r="B244" s="88">
        <v>42840</v>
      </c>
    </row>
    <row r="245" spans="1:2" x14ac:dyDescent="0.25">
      <c r="A245" s="92" t="s">
        <v>2248</v>
      </c>
      <c r="B245" s="88">
        <v>42550</v>
      </c>
    </row>
    <row r="246" spans="1:2" x14ac:dyDescent="0.25">
      <c r="A246" s="92" t="s">
        <v>2250</v>
      </c>
      <c r="B246" s="88">
        <v>42043.37</v>
      </c>
    </row>
    <row r="247" spans="1:2" x14ac:dyDescent="0.25">
      <c r="A247" s="92" t="s">
        <v>2251</v>
      </c>
      <c r="B247" s="88">
        <v>42000</v>
      </c>
    </row>
    <row r="248" spans="1:2" x14ac:dyDescent="0.25">
      <c r="A248" s="92" t="s">
        <v>2252</v>
      </c>
      <c r="B248" s="88">
        <v>41833.129999999997</v>
      </c>
    </row>
    <row r="249" spans="1:2" x14ac:dyDescent="0.25">
      <c r="A249" s="92" t="s">
        <v>2254</v>
      </c>
      <c r="B249" s="88">
        <v>41140.58</v>
      </c>
    </row>
    <row r="250" spans="1:2" x14ac:dyDescent="0.25">
      <c r="A250" s="92" t="s">
        <v>2255</v>
      </c>
      <c r="B250" s="88">
        <v>41000</v>
      </c>
    </row>
    <row r="251" spans="1:2" x14ac:dyDescent="0.25">
      <c r="A251" s="92" t="s">
        <v>2256</v>
      </c>
      <c r="B251" s="88">
        <v>40585.03</v>
      </c>
    </row>
    <row r="252" spans="1:2" x14ac:dyDescent="0.25">
      <c r="A252" s="92" t="s">
        <v>2257</v>
      </c>
      <c r="B252" s="88">
        <v>40470.400000000001</v>
      </c>
    </row>
    <row r="253" spans="1:2" x14ac:dyDescent="0.25">
      <c r="A253" s="92" t="s">
        <v>2259</v>
      </c>
      <c r="B253" s="88">
        <v>40110</v>
      </c>
    </row>
    <row r="254" spans="1:2" x14ac:dyDescent="0.25">
      <c r="A254" s="92" t="s">
        <v>2263</v>
      </c>
      <c r="B254" s="88">
        <v>40000</v>
      </c>
    </row>
    <row r="255" spans="1:2" x14ac:dyDescent="0.25">
      <c r="A255" s="92" t="s">
        <v>2264</v>
      </c>
      <c r="B255" s="88">
        <v>40000</v>
      </c>
    </row>
    <row r="256" spans="1:2" x14ac:dyDescent="0.25">
      <c r="A256" s="92" t="s">
        <v>2262</v>
      </c>
      <c r="B256" s="88">
        <v>40000</v>
      </c>
    </row>
    <row r="257" spans="1:2" x14ac:dyDescent="0.25">
      <c r="A257" s="92" t="s">
        <v>2261</v>
      </c>
      <c r="B257" s="88">
        <v>40000</v>
      </c>
    </row>
    <row r="258" spans="1:2" x14ac:dyDescent="0.25">
      <c r="A258" s="92" t="s">
        <v>2260</v>
      </c>
      <c r="B258" s="88">
        <v>40000</v>
      </c>
    </row>
    <row r="259" spans="1:2" x14ac:dyDescent="0.25">
      <c r="A259" s="92" t="s">
        <v>2266</v>
      </c>
      <c r="B259" s="88">
        <v>39390.54</v>
      </c>
    </row>
    <row r="260" spans="1:2" x14ac:dyDescent="0.25">
      <c r="A260" s="92" t="s">
        <v>2267</v>
      </c>
      <c r="B260" s="88">
        <v>39270</v>
      </c>
    </row>
    <row r="261" spans="1:2" x14ac:dyDescent="0.25">
      <c r="A261" s="92" t="s">
        <v>2268</v>
      </c>
      <c r="B261" s="88">
        <v>38112.980000000003</v>
      </c>
    </row>
    <row r="262" spans="1:2" x14ac:dyDescent="0.25">
      <c r="A262" s="92" t="s">
        <v>2269</v>
      </c>
      <c r="B262" s="88">
        <v>38000</v>
      </c>
    </row>
    <row r="263" spans="1:2" x14ac:dyDescent="0.25">
      <c r="A263" s="92" t="s">
        <v>2270</v>
      </c>
      <c r="B263" s="88">
        <v>37934.42</v>
      </c>
    </row>
    <row r="264" spans="1:2" x14ac:dyDescent="0.25">
      <c r="A264" s="92" t="s">
        <v>2271</v>
      </c>
      <c r="B264" s="88">
        <v>37800</v>
      </c>
    </row>
    <row r="265" spans="1:2" x14ac:dyDescent="0.25">
      <c r="A265" s="92" t="s">
        <v>2273</v>
      </c>
      <c r="B265" s="88">
        <v>37500</v>
      </c>
    </row>
    <row r="266" spans="1:2" x14ac:dyDescent="0.25">
      <c r="A266" s="92" t="s">
        <v>2272</v>
      </c>
      <c r="B266" s="88">
        <v>37500</v>
      </c>
    </row>
    <row r="267" spans="1:2" x14ac:dyDescent="0.25">
      <c r="A267" s="92" t="s">
        <v>2276</v>
      </c>
      <c r="B267" s="88">
        <v>37000</v>
      </c>
    </row>
    <row r="268" spans="1:2" x14ac:dyDescent="0.25">
      <c r="A268" s="92" t="s">
        <v>2277</v>
      </c>
      <c r="B268" s="88">
        <v>36900</v>
      </c>
    </row>
    <row r="269" spans="1:2" x14ac:dyDescent="0.25">
      <c r="A269" s="92" t="s">
        <v>2281</v>
      </c>
      <c r="B269" s="88">
        <v>36000</v>
      </c>
    </row>
    <row r="270" spans="1:2" x14ac:dyDescent="0.25">
      <c r="A270" s="92" t="s">
        <v>2280</v>
      </c>
      <c r="B270" s="88">
        <v>36000</v>
      </c>
    </row>
    <row r="271" spans="1:2" x14ac:dyDescent="0.25">
      <c r="A271" s="92" t="s">
        <v>2379</v>
      </c>
      <c r="B271" s="88">
        <v>35452.370000000003</v>
      </c>
    </row>
    <row r="272" spans="1:2" x14ac:dyDescent="0.25">
      <c r="A272" s="92" t="s">
        <v>2284</v>
      </c>
      <c r="B272" s="88">
        <v>35053.5</v>
      </c>
    </row>
    <row r="273" spans="1:2" x14ac:dyDescent="0.25">
      <c r="A273" s="92" t="s">
        <v>2290</v>
      </c>
      <c r="B273" s="88">
        <v>35000</v>
      </c>
    </row>
    <row r="274" spans="1:2" x14ac:dyDescent="0.25">
      <c r="A274" s="92" t="s">
        <v>2291</v>
      </c>
      <c r="B274" s="88">
        <v>35000</v>
      </c>
    </row>
    <row r="275" spans="1:2" x14ac:dyDescent="0.25">
      <c r="A275" s="92" t="s">
        <v>2287</v>
      </c>
      <c r="B275" s="88">
        <v>35000</v>
      </c>
    </row>
    <row r="276" spans="1:2" x14ac:dyDescent="0.25">
      <c r="A276" s="92" t="s">
        <v>2288</v>
      </c>
      <c r="B276" s="88">
        <v>35000</v>
      </c>
    </row>
    <row r="277" spans="1:2" x14ac:dyDescent="0.25">
      <c r="A277" s="92" t="s">
        <v>2289</v>
      </c>
      <c r="B277" s="88">
        <v>35000</v>
      </c>
    </row>
    <row r="278" spans="1:2" x14ac:dyDescent="0.25">
      <c r="A278" s="92" t="s">
        <v>2286</v>
      </c>
      <c r="B278" s="88">
        <v>35000</v>
      </c>
    </row>
    <row r="279" spans="1:2" x14ac:dyDescent="0.25">
      <c r="A279" s="92" t="s">
        <v>2285</v>
      </c>
      <c r="B279" s="88">
        <v>35000</v>
      </c>
    </row>
    <row r="280" spans="1:2" x14ac:dyDescent="0.25">
      <c r="A280" s="92" t="s">
        <v>2292</v>
      </c>
      <c r="B280" s="88">
        <v>34650.129999999997</v>
      </c>
    </row>
    <row r="281" spans="1:2" x14ac:dyDescent="0.25">
      <c r="A281" s="92" t="s">
        <v>2293</v>
      </c>
      <c r="B281" s="88">
        <v>34521.800000000003</v>
      </c>
    </row>
    <row r="282" spans="1:2" x14ac:dyDescent="0.25">
      <c r="A282" s="92" t="s">
        <v>2294</v>
      </c>
      <c r="B282" s="88">
        <v>34310.400000000001</v>
      </c>
    </row>
    <row r="283" spans="1:2" x14ac:dyDescent="0.25">
      <c r="A283" s="92" t="s">
        <v>2295</v>
      </c>
      <c r="B283" s="88">
        <v>33716.28</v>
      </c>
    </row>
    <row r="284" spans="1:2" x14ac:dyDescent="0.25">
      <c r="A284" s="92" t="s">
        <v>2296</v>
      </c>
      <c r="B284" s="88">
        <v>33107.199999999997</v>
      </c>
    </row>
    <row r="285" spans="1:2" x14ac:dyDescent="0.25">
      <c r="A285" s="92" t="s">
        <v>2297</v>
      </c>
      <c r="B285" s="88">
        <v>33000</v>
      </c>
    </row>
    <row r="286" spans="1:2" x14ac:dyDescent="0.25">
      <c r="A286" s="92" t="s">
        <v>2299</v>
      </c>
      <c r="B286" s="88">
        <v>32908.120000000003</v>
      </c>
    </row>
    <row r="287" spans="1:2" x14ac:dyDescent="0.25">
      <c r="A287" s="92" t="s">
        <v>2302</v>
      </c>
      <c r="B287" s="88">
        <v>31831.81</v>
      </c>
    </row>
    <row r="288" spans="1:2" x14ac:dyDescent="0.25">
      <c r="A288" s="92" t="s">
        <v>2352</v>
      </c>
      <c r="B288" s="88">
        <v>31546.14</v>
      </c>
    </row>
    <row r="289" spans="1:2" x14ac:dyDescent="0.25">
      <c r="A289" s="92" t="s">
        <v>2360</v>
      </c>
      <c r="B289" s="88">
        <v>31450.65</v>
      </c>
    </row>
    <row r="290" spans="1:2" x14ac:dyDescent="0.25">
      <c r="A290" s="92" t="s">
        <v>2314</v>
      </c>
      <c r="B290" s="88">
        <v>31360</v>
      </c>
    </row>
    <row r="291" spans="1:2" x14ac:dyDescent="0.25">
      <c r="A291" s="92" t="s">
        <v>2303</v>
      </c>
      <c r="B291" s="88">
        <v>31000</v>
      </c>
    </row>
    <row r="292" spans="1:2" x14ac:dyDescent="0.25">
      <c r="A292" s="92" t="s">
        <v>2304</v>
      </c>
      <c r="B292" s="88">
        <v>30024</v>
      </c>
    </row>
    <row r="293" spans="1:2" x14ac:dyDescent="0.25">
      <c r="A293" s="92" t="s">
        <v>2315</v>
      </c>
      <c r="B293" s="88">
        <v>30000</v>
      </c>
    </row>
    <row r="294" spans="1:2" x14ac:dyDescent="0.25">
      <c r="A294" s="92" t="s">
        <v>2316</v>
      </c>
      <c r="B294" s="88">
        <v>30000</v>
      </c>
    </row>
    <row r="295" spans="1:2" x14ac:dyDescent="0.25">
      <c r="A295" s="92" t="s">
        <v>2313</v>
      </c>
      <c r="B295" s="88">
        <v>30000</v>
      </c>
    </row>
    <row r="296" spans="1:2" x14ac:dyDescent="0.25">
      <c r="A296" s="92" t="s">
        <v>2312</v>
      </c>
      <c r="B296" s="88">
        <v>30000</v>
      </c>
    </row>
    <row r="297" spans="1:2" x14ac:dyDescent="0.25">
      <c r="A297" s="92" t="s">
        <v>2310</v>
      </c>
      <c r="B297" s="88">
        <v>30000</v>
      </c>
    </row>
    <row r="298" spans="1:2" x14ac:dyDescent="0.25">
      <c r="A298" s="92" t="s">
        <v>2311</v>
      </c>
      <c r="B298" s="88">
        <v>30000</v>
      </c>
    </row>
    <row r="299" spans="1:2" x14ac:dyDescent="0.25">
      <c r="A299" s="92" t="s">
        <v>2309</v>
      </c>
      <c r="B299" s="88">
        <v>30000</v>
      </c>
    </row>
    <row r="300" spans="1:2" x14ac:dyDescent="0.25">
      <c r="A300" s="92" t="s">
        <v>2308</v>
      </c>
      <c r="B300" s="88">
        <v>30000</v>
      </c>
    </row>
    <row r="301" spans="1:2" x14ac:dyDescent="0.25">
      <c r="A301" s="92" t="s">
        <v>2305</v>
      </c>
      <c r="B301" s="88">
        <v>30000</v>
      </c>
    </row>
    <row r="302" spans="1:2" x14ac:dyDescent="0.25">
      <c r="A302" s="92" t="s">
        <v>2306</v>
      </c>
      <c r="B302" s="88">
        <v>30000</v>
      </c>
    </row>
    <row r="303" spans="1:2" x14ac:dyDescent="0.25">
      <c r="A303" s="92" t="s">
        <v>2307</v>
      </c>
      <c r="B303" s="88">
        <v>30000</v>
      </c>
    </row>
    <row r="304" spans="1:2" x14ac:dyDescent="0.25">
      <c r="A304" s="92" t="s">
        <v>2317</v>
      </c>
      <c r="B304" s="88">
        <v>29500</v>
      </c>
    </row>
    <row r="305" spans="1:2" x14ac:dyDescent="0.25">
      <c r="A305" s="92" t="s">
        <v>2318</v>
      </c>
      <c r="B305" s="88">
        <v>29190</v>
      </c>
    </row>
    <row r="306" spans="1:2" x14ac:dyDescent="0.25">
      <c r="A306" s="92" t="s">
        <v>2319</v>
      </c>
      <c r="B306" s="88">
        <v>28950</v>
      </c>
    </row>
    <row r="307" spans="1:2" x14ac:dyDescent="0.25">
      <c r="A307" s="92" t="s">
        <v>2441</v>
      </c>
      <c r="B307" s="88">
        <v>28321.35</v>
      </c>
    </row>
    <row r="308" spans="1:2" x14ac:dyDescent="0.25">
      <c r="A308" s="92" t="s">
        <v>2324</v>
      </c>
      <c r="B308" s="88">
        <v>28000</v>
      </c>
    </row>
    <row r="309" spans="1:2" x14ac:dyDescent="0.25">
      <c r="A309" s="92" t="s">
        <v>2321</v>
      </c>
      <c r="B309" s="88">
        <v>28000</v>
      </c>
    </row>
    <row r="310" spans="1:2" x14ac:dyDescent="0.25">
      <c r="A310" s="92" t="s">
        <v>2322</v>
      </c>
      <c r="B310" s="88">
        <v>28000</v>
      </c>
    </row>
    <row r="311" spans="1:2" x14ac:dyDescent="0.25">
      <c r="A311" s="92" t="s">
        <v>2323</v>
      </c>
      <c r="B311" s="88">
        <v>28000</v>
      </c>
    </row>
    <row r="312" spans="1:2" x14ac:dyDescent="0.25">
      <c r="A312" s="92" t="s">
        <v>2320</v>
      </c>
      <c r="B312" s="88">
        <v>28000</v>
      </c>
    </row>
    <row r="313" spans="1:2" x14ac:dyDescent="0.25">
      <c r="A313" s="92" t="s">
        <v>2325</v>
      </c>
      <c r="B313" s="88">
        <v>27647.61</v>
      </c>
    </row>
    <row r="314" spans="1:2" x14ac:dyDescent="0.25">
      <c r="A314" s="92" t="s">
        <v>2326</v>
      </c>
      <c r="B314" s="88">
        <v>27630.9</v>
      </c>
    </row>
    <row r="315" spans="1:2" x14ac:dyDescent="0.25">
      <c r="A315" s="92" t="s">
        <v>2327</v>
      </c>
      <c r="B315" s="88">
        <v>27600</v>
      </c>
    </row>
    <row r="316" spans="1:2" x14ac:dyDescent="0.25">
      <c r="A316" s="92" t="s">
        <v>2329</v>
      </c>
      <c r="B316" s="88">
        <v>27090</v>
      </c>
    </row>
    <row r="317" spans="1:2" x14ac:dyDescent="0.25">
      <c r="A317" s="92" t="s">
        <v>2328</v>
      </c>
      <c r="B317" s="88">
        <v>27090</v>
      </c>
    </row>
    <row r="318" spans="1:2" x14ac:dyDescent="0.25">
      <c r="A318" s="92" t="s">
        <v>2331</v>
      </c>
      <c r="B318" s="88">
        <v>27000</v>
      </c>
    </row>
    <row r="319" spans="1:2" x14ac:dyDescent="0.25">
      <c r="A319" s="92" t="s">
        <v>2330</v>
      </c>
      <c r="B319" s="88">
        <v>27000</v>
      </c>
    </row>
    <row r="320" spans="1:2" x14ac:dyDescent="0.25">
      <c r="A320" s="92" t="s">
        <v>2332</v>
      </c>
      <c r="B320" s="88">
        <v>26616.87</v>
      </c>
    </row>
    <row r="321" spans="1:2" x14ac:dyDescent="0.25">
      <c r="A321" s="92" t="s">
        <v>2333</v>
      </c>
      <c r="B321" s="88">
        <v>26410</v>
      </c>
    </row>
    <row r="322" spans="1:2" x14ac:dyDescent="0.25">
      <c r="A322" s="92" t="s">
        <v>2334</v>
      </c>
      <c r="B322" s="88">
        <v>26024</v>
      </c>
    </row>
    <row r="323" spans="1:2" x14ac:dyDescent="0.25">
      <c r="A323" s="92" t="s">
        <v>2335</v>
      </c>
      <c r="B323" s="88">
        <v>25271.71</v>
      </c>
    </row>
    <row r="324" spans="1:2" x14ac:dyDescent="0.25">
      <c r="A324" s="92" t="s">
        <v>2345</v>
      </c>
      <c r="B324" s="88">
        <v>25000</v>
      </c>
    </row>
    <row r="325" spans="1:2" x14ac:dyDescent="0.25">
      <c r="A325" s="92" t="s">
        <v>2344</v>
      </c>
      <c r="B325" s="88">
        <v>25000</v>
      </c>
    </row>
    <row r="326" spans="1:2" x14ac:dyDescent="0.25">
      <c r="A326" s="92" t="s">
        <v>2341</v>
      </c>
      <c r="B326" s="88">
        <v>25000</v>
      </c>
    </row>
    <row r="327" spans="1:2" x14ac:dyDescent="0.25">
      <c r="A327" s="92" t="s">
        <v>2342</v>
      </c>
      <c r="B327" s="88">
        <v>25000</v>
      </c>
    </row>
    <row r="328" spans="1:2" x14ac:dyDescent="0.25">
      <c r="A328" s="92" t="s">
        <v>2340</v>
      </c>
      <c r="B328" s="88">
        <v>25000</v>
      </c>
    </row>
    <row r="329" spans="1:2" x14ac:dyDescent="0.25">
      <c r="A329" s="92" t="s">
        <v>2339</v>
      </c>
      <c r="B329" s="88">
        <v>25000</v>
      </c>
    </row>
    <row r="330" spans="1:2" x14ac:dyDescent="0.25">
      <c r="A330" s="92" t="s">
        <v>2337</v>
      </c>
      <c r="B330" s="88">
        <v>25000</v>
      </c>
    </row>
    <row r="331" spans="1:2" x14ac:dyDescent="0.25">
      <c r="A331" s="92" t="s">
        <v>2338</v>
      </c>
      <c r="B331" s="88">
        <v>25000</v>
      </c>
    </row>
    <row r="332" spans="1:2" x14ac:dyDescent="0.25">
      <c r="A332" s="92" t="s">
        <v>2346</v>
      </c>
      <c r="B332" s="88">
        <v>24854.62</v>
      </c>
    </row>
    <row r="333" spans="1:2" x14ac:dyDescent="0.25">
      <c r="A333" s="92" t="s">
        <v>2347</v>
      </c>
      <c r="B333" s="88">
        <v>24370</v>
      </c>
    </row>
    <row r="334" spans="1:2" x14ac:dyDescent="0.25">
      <c r="A334" s="92" t="s">
        <v>2383</v>
      </c>
      <c r="B334" s="88">
        <v>24236.1</v>
      </c>
    </row>
    <row r="335" spans="1:2" x14ac:dyDescent="0.25">
      <c r="A335" s="92" t="s">
        <v>2350</v>
      </c>
      <c r="B335" s="88">
        <v>24000</v>
      </c>
    </row>
    <row r="336" spans="1:2" x14ac:dyDescent="0.25">
      <c r="A336" s="92" t="s">
        <v>2349</v>
      </c>
      <c r="B336" s="88">
        <v>24000</v>
      </c>
    </row>
    <row r="337" spans="1:2" x14ac:dyDescent="0.25">
      <c r="A337" s="92" t="s">
        <v>2348</v>
      </c>
      <c r="B337" s="88">
        <v>24000</v>
      </c>
    </row>
    <row r="338" spans="1:2" x14ac:dyDescent="0.25">
      <c r="A338" s="92" t="s">
        <v>2353</v>
      </c>
      <c r="B338" s="88">
        <v>23520</v>
      </c>
    </row>
    <row r="339" spans="1:2" x14ac:dyDescent="0.25">
      <c r="A339" s="92" t="s">
        <v>2354</v>
      </c>
      <c r="B339" s="88">
        <v>23515.22</v>
      </c>
    </row>
    <row r="340" spans="1:2" x14ac:dyDescent="0.25">
      <c r="A340" s="92" t="s">
        <v>2355</v>
      </c>
      <c r="B340" s="88">
        <v>23500</v>
      </c>
    </row>
    <row r="341" spans="1:2" x14ac:dyDescent="0.25">
      <c r="A341" s="92" t="s">
        <v>2356</v>
      </c>
      <c r="B341" s="88">
        <v>23200</v>
      </c>
    </row>
    <row r="342" spans="1:2" x14ac:dyDescent="0.25">
      <c r="A342" s="92" t="s">
        <v>2357</v>
      </c>
      <c r="B342" s="88">
        <v>23174</v>
      </c>
    </row>
    <row r="343" spans="1:2" x14ac:dyDescent="0.25">
      <c r="A343" s="92" t="s">
        <v>2366</v>
      </c>
      <c r="B343" s="88">
        <v>23000</v>
      </c>
    </row>
    <row r="344" spans="1:2" x14ac:dyDescent="0.25">
      <c r="A344" s="92" t="s">
        <v>2364</v>
      </c>
      <c r="B344" s="88">
        <v>23000</v>
      </c>
    </row>
    <row r="345" spans="1:2" x14ac:dyDescent="0.25">
      <c r="A345" s="92" t="s">
        <v>2362</v>
      </c>
      <c r="B345" s="88">
        <v>23000</v>
      </c>
    </row>
    <row r="346" spans="1:2" x14ac:dyDescent="0.25">
      <c r="A346" s="92" t="s">
        <v>2363</v>
      </c>
      <c r="B346" s="88">
        <v>23000</v>
      </c>
    </row>
    <row r="347" spans="1:2" x14ac:dyDescent="0.25">
      <c r="A347" s="92" t="s">
        <v>2365</v>
      </c>
      <c r="B347" s="88">
        <v>23000</v>
      </c>
    </row>
    <row r="348" spans="1:2" x14ac:dyDescent="0.25">
      <c r="A348" s="92" t="s">
        <v>2359</v>
      </c>
      <c r="B348" s="88">
        <v>23000</v>
      </c>
    </row>
    <row r="349" spans="1:2" x14ac:dyDescent="0.25">
      <c r="A349" s="92" t="s">
        <v>2358</v>
      </c>
      <c r="B349" s="88">
        <v>23000</v>
      </c>
    </row>
    <row r="350" spans="1:2" x14ac:dyDescent="0.25">
      <c r="A350" s="92" t="s">
        <v>2361</v>
      </c>
      <c r="B350" s="88">
        <v>23000</v>
      </c>
    </row>
    <row r="351" spans="1:2" x14ac:dyDescent="0.25">
      <c r="A351" s="92" t="s">
        <v>2367</v>
      </c>
      <c r="B351" s="88">
        <v>22383.96</v>
      </c>
    </row>
    <row r="352" spans="1:2" x14ac:dyDescent="0.25">
      <c r="A352" s="92" t="s">
        <v>2371</v>
      </c>
      <c r="B352" s="88">
        <v>22000</v>
      </c>
    </row>
    <row r="353" spans="1:2" x14ac:dyDescent="0.25">
      <c r="A353" s="92" t="s">
        <v>2370</v>
      </c>
      <c r="B353" s="88">
        <v>22000</v>
      </c>
    </row>
    <row r="354" spans="1:2" x14ac:dyDescent="0.25">
      <c r="A354" s="92" t="s">
        <v>2372</v>
      </c>
      <c r="B354" s="88">
        <v>21748.87</v>
      </c>
    </row>
    <row r="355" spans="1:2" x14ac:dyDescent="0.25">
      <c r="A355" s="92" t="s">
        <v>2374</v>
      </c>
      <c r="B355" s="88">
        <v>21500</v>
      </c>
    </row>
    <row r="356" spans="1:2" x14ac:dyDescent="0.25">
      <c r="A356" s="92" t="s">
        <v>2373</v>
      </c>
      <c r="B356" s="88">
        <v>21500</v>
      </c>
    </row>
    <row r="357" spans="1:2" x14ac:dyDescent="0.25">
      <c r="A357" s="92" t="s">
        <v>2375</v>
      </c>
      <c r="B357" s="88">
        <v>21200</v>
      </c>
    </row>
    <row r="358" spans="1:2" x14ac:dyDescent="0.25">
      <c r="A358" s="92" t="s">
        <v>2377</v>
      </c>
      <c r="B358" s="88">
        <v>21100</v>
      </c>
    </row>
    <row r="359" spans="1:2" x14ac:dyDescent="0.25">
      <c r="A359" s="92" t="s">
        <v>2380</v>
      </c>
      <c r="B359" s="88">
        <v>21000</v>
      </c>
    </row>
    <row r="360" spans="1:2" x14ac:dyDescent="0.25">
      <c r="A360" s="92" t="s">
        <v>2378</v>
      </c>
      <c r="B360" s="88">
        <v>21000</v>
      </c>
    </row>
    <row r="361" spans="1:2" x14ac:dyDescent="0.25">
      <c r="A361" s="92" t="s">
        <v>2381</v>
      </c>
      <c r="B361" s="88">
        <v>20926.14</v>
      </c>
    </row>
    <row r="362" spans="1:2" x14ac:dyDescent="0.25">
      <c r="A362" s="92" t="s">
        <v>2630</v>
      </c>
      <c r="B362" s="88">
        <v>20788.47</v>
      </c>
    </row>
    <row r="363" spans="1:2" x14ac:dyDescent="0.25">
      <c r="A363" s="92" t="s">
        <v>2402</v>
      </c>
      <c r="B363" s="88">
        <v>20150.599999999999</v>
      </c>
    </row>
    <row r="364" spans="1:2" x14ac:dyDescent="0.25">
      <c r="A364" s="92" t="s">
        <v>2399</v>
      </c>
      <c r="B364" s="88">
        <v>20000</v>
      </c>
    </row>
    <row r="365" spans="1:2" x14ac:dyDescent="0.25">
      <c r="A365" s="92" t="s">
        <v>2403</v>
      </c>
      <c r="B365" s="88">
        <v>20000</v>
      </c>
    </row>
    <row r="366" spans="1:2" x14ac:dyDescent="0.25">
      <c r="A366" s="92" t="s">
        <v>2404</v>
      </c>
      <c r="B366" s="88">
        <v>20000</v>
      </c>
    </row>
    <row r="367" spans="1:2" x14ac:dyDescent="0.25">
      <c r="A367" s="92" t="s">
        <v>2400</v>
      </c>
      <c r="B367" s="88">
        <v>20000</v>
      </c>
    </row>
    <row r="368" spans="1:2" x14ac:dyDescent="0.25">
      <c r="A368" s="92" t="s">
        <v>2401</v>
      </c>
      <c r="B368" s="88">
        <v>20000</v>
      </c>
    </row>
    <row r="369" spans="1:2" x14ac:dyDescent="0.25">
      <c r="A369" s="92" t="s">
        <v>2398</v>
      </c>
      <c r="B369" s="88">
        <v>20000</v>
      </c>
    </row>
    <row r="370" spans="1:2" x14ac:dyDescent="0.25">
      <c r="A370" s="92" t="s">
        <v>2397</v>
      </c>
      <c r="B370" s="88">
        <v>20000</v>
      </c>
    </row>
    <row r="371" spans="1:2" x14ac:dyDescent="0.25">
      <c r="A371" s="92" t="s">
        <v>2391</v>
      </c>
      <c r="B371" s="88">
        <v>20000</v>
      </c>
    </row>
    <row r="372" spans="1:2" x14ac:dyDescent="0.25">
      <c r="A372" s="92" t="s">
        <v>2395</v>
      </c>
      <c r="B372" s="88">
        <v>20000</v>
      </c>
    </row>
    <row r="373" spans="1:2" x14ac:dyDescent="0.25">
      <c r="A373" s="92" t="s">
        <v>2392</v>
      </c>
      <c r="B373" s="88">
        <v>20000</v>
      </c>
    </row>
    <row r="374" spans="1:2" x14ac:dyDescent="0.25">
      <c r="A374" s="92" t="s">
        <v>2394</v>
      </c>
      <c r="B374" s="88">
        <v>20000</v>
      </c>
    </row>
    <row r="375" spans="1:2" x14ac:dyDescent="0.25">
      <c r="A375" s="92" t="s">
        <v>2393</v>
      </c>
      <c r="B375" s="88">
        <v>20000</v>
      </c>
    </row>
    <row r="376" spans="1:2" x14ac:dyDescent="0.25">
      <c r="A376" s="92" t="s">
        <v>2396</v>
      </c>
      <c r="B376" s="88">
        <v>20000</v>
      </c>
    </row>
    <row r="377" spans="1:2" x14ac:dyDescent="0.25">
      <c r="A377" s="92" t="s">
        <v>2390</v>
      </c>
      <c r="B377" s="88">
        <v>20000</v>
      </c>
    </row>
    <row r="378" spans="1:2" x14ac:dyDescent="0.25">
      <c r="A378" s="92" t="s">
        <v>2385</v>
      </c>
      <c r="B378" s="88">
        <v>20000</v>
      </c>
    </row>
    <row r="379" spans="1:2" x14ac:dyDescent="0.25">
      <c r="A379" s="92" t="s">
        <v>2387</v>
      </c>
      <c r="B379" s="88">
        <v>20000</v>
      </c>
    </row>
    <row r="380" spans="1:2" x14ac:dyDescent="0.25">
      <c r="A380" s="92" t="s">
        <v>2388</v>
      </c>
      <c r="B380" s="88">
        <v>20000</v>
      </c>
    </row>
    <row r="381" spans="1:2" x14ac:dyDescent="0.25">
      <c r="A381" s="92" t="s">
        <v>2386</v>
      </c>
      <c r="B381" s="88">
        <v>20000</v>
      </c>
    </row>
    <row r="382" spans="1:2" x14ac:dyDescent="0.25">
      <c r="A382" s="92" t="s">
        <v>2389</v>
      </c>
      <c r="B382" s="88">
        <v>20000</v>
      </c>
    </row>
    <row r="383" spans="1:2" x14ac:dyDescent="0.25">
      <c r="A383" s="92" t="s">
        <v>2407</v>
      </c>
      <c r="B383" s="88">
        <v>19740</v>
      </c>
    </row>
    <row r="384" spans="1:2" x14ac:dyDescent="0.25">
      <c r="A384" s="92" t="s">
        <v>2409</v>
      </c>
      <c r="B384" s="88">
        <v>19581.3</v>
      </c>
    </row>
    <row r="385" spans="1:2" x14ac:dyDescent="0.25">
      <c r="A385" s="92" t="s">
        <v>2411</v>
      </c>
      <c r="B385" s="88">
        <v>19500</v>
      </c>
    </row>
    <row r="386" spans="1:2" x14ac:dyDescent="0.25">
      <c r="A386" s="92" t="s">
        <v>2538</v>
      </c>
      <c r="B386" s="88">
        <v>19493.940000000002</v>
      </c>
    </row>
    <row r="387" spans="1:2" x14ac:dyDescent="0.25">
      <c r="A387" s="92" t="s">
        <v>2413</v>
      </c>
      <c r="B387" s="88">
        <v>19080</v>
      </c>
    </row>
    <row r="388" spans="1:2" x14ac:dyDescent="0.25">
      <c r="A388" s="92" t="s">
        <v>2415</v>
      </c>
      <c r="B388" s="88">
        <v>18738.330000000002</v>
      </c>
    </row>
    <row r="389" spans="1:2" x14ac:dyDescent="0.25">
      <c r="A389" s="92" t="s">
        <v>2416</v>
      </c>
      <c r="B389" s="88">
        <v>18690</v>
      </c>
    </row>
    <row r="390" spans="1:2" x14ac:dyDescent="0.25">
      <c r="A390" s="92" t="s">
        <v>2417</v>
      </c>
      <c r="B390" s="88">
        <v>18502.990000000002</v>
      </c>
    </row>
    <row r="391" spans="1:2" x14ac:dyDescent="0.25">
      <c r="A391" s="92" t="s">
        <v>2567</v>
      </c>
      <c r="B391" s="88">
        <v>18373.47</v>
      </c>
    </row>
    <row r="392" spans="1:2" x14ac:dyDescent="0.25">
      <c r="A392" s="92" t="s">
        <v>2419</v>
      </c>
      <c r="B392" s="88">
        <v>18141.8</v>
      </c>
    </row>
    <row r="393" spans="1:2" x14ac:dyDescent="0.25">
      <c r="A393" s="92" t="s">
        <v>2429</v>
      </c>
      <c r="B393" s="88">
        <v>18000</v>
      </c>
    </row>
    <row r="394" spans="1:2" x14ac:dyDescent="0.25">
      <c r="A394" s="92" t="s">
        <v>2430</v>
      </c>
      <c r="B394" s="88">
        <v>18000</v>
      </c>
    </row>
    <row r="395" spans="1:2" x14ac:dyDescent="0.25">
      <c r="A395" s="92" t="s">
        <v>2428</v>
      </c>
      <c r="B395" s="88">
        <v>18000</v>
      </c>
    </row>
    <row r="396" spans="1:2" x14ac:dyDescent="0.25">
      <c r="A396" s="92" t="s">
        <v>2427</v>
      </c>
      <c r="B396" s="88">
        <v>18000</v>
      </c>
    </row>
    <row r="397" spans="1:2" x14ac:dyDescent="0.25">
      <c r="A397" s="92" t="s">
        <v>2426</v>
      </c>
      <c r="B397" s="88">
        <v>18000</v>
      </c>
    </row>
    <row r="398" spans="1:2" x14ac:dyDescent="0.25">
      <c r="A398" s="92" t="s">
        <v>2425</v>
      </c>
      <c r="B398" s="88">
        <v>18000</v>
      </c>
    </row>
    <row r="399" spans="1:2" x14ac:dyDescent="0.25">
      <c r="A399" s="92" t="s">
        <v>2423</v>
      </c>
      <c r="B399" s="88">
        <v>18000</v>
      </c>
    </row>
    <row r="400" spans="1:2" x14ac:dyDescent="0.25">
      <c r="A400" s="92" t="s">
        <v>2424</v>
      </c>
      <c r="B400" s="88">
        <v>18000</v>
      </c>
    </row>
    <row r="401" spans="1:2" x14ac:dyDescent="0.25">
      <c r="A401" s="92" t="s">
        <v>2422</v>
      </c>
      <c r="B401" s="88">
        <v>18000</v>
      </c>
    </row>
    <row r="402" spans="1:2" x14ac:dyDescent="0.25">
      <c r="A402" s="92" t="s">
        <v>2421</v>
      </c>
      <c r="B402" s="88">
        <v>18000</v>
      </c>
    </row>
    <row r="403" spans="1:2" x14ac:dyDescent="0.25">
      <c r="A403" s="92" t="s">
        <v>2420</v>
      </c>
      <c r="B403" s="88">
        <v>18000</v>
      </c>
    </row>
    <row r="404" spans="1:2" x14ac:dyDescent="0.25">
      <c r="A404" s="92" t="s">
        <v>2432</v>
      </c>
      <c r="B404" s="88">
        <v>17400</v>
      </c>
    </row>
    <row r="405" spans="1:2" x14ac:dyDescent="0.25">
      <c r="A405" s="92" t="s">
        <v>2435</v>
      </c>
      <c r="B405" s="88">
        <v>17000</v>
      </c>
    </row>
    <row r="406" spans="1:2" x14ac:dyDescent="0.25">
      <c r="A406" s="92" t="s">
        <v>2433</v>
      </c>
      <c r="B406" s="88">
        <v>17000</v>
      </c>
    </row>
    <row r="407" spans="1:2" x14ac:dyDescent="0.25">
      <c r="A407" s="92" t="s">
        <v>2434</v>
      </c>
      <c r="B407" s="88">
        <v>17000</v>
      </c>
    </row>
    <row r="408" spans="1:2" x14ac:dyDescent="0.25">
      <c r="A408" s="92" t="s">
        <v>2436</v>
      </c>
      <c r="B408" s="88">
        <v>16900</v>
      </c>
    </row>
    <row r="409" spans="1:2" x14ac:dyDescent="0.25">
      <c r="A409" s="92" t="s">
        <v>2437</v>
      </c>
      <c r="B409" s="88">
        <v>16829.060000000001</v>
      </c>
    </row>
    <row r="410" spans="1:2" x14ac:dyDescent="0.25">
      <c r="A410" s="92" t="s">
        <v>2671</v>
      </c>
      <c r="B410" s="88">
        <v>16778.580000000002</v>
      </c>
    </row>
    <row r="411" spans="1:2" x14ac:dyDescent="0.25">
      <c r="A411" s="92" t="s">
        <v>2438</v>
      </c>
      <c r="B411" s="88">
        <v>16590</v>
      </c>
    </row>
    <row r="412" spans="1:2" x14ac:dyDescent="0.25">
      <c r="A412" s="92" t="s">
        <v>2439</v>
      </c>
      <c r="B412" s="88">
        <v>16507.810000000001</v>
      </c>
    </row>
    <row r="413" spans="1:2" x14ac:dyDescent="0.25">
      <c r="A413" s="92" t="s">
        <v>2515</v>
      </c>
      <c r="B413" s="88">
        <v>16163.51</v>
      </c>
    </row>
    <row r="414" spans="1:2" x14ac:dyDescent="0.25">
      <c r="A414" s="92" t="s">
        <v>2450</v>
      </c>
      <c r="B414" s="88">
        <v>16103</v>
      </c>
    </row>
    <row r="415" spans="1:2" x14ac:dyDescent="0.25">
      <c r="A415" s="92" t="s">
        <v>2444</v>
      </c>
      <c r="B415" s="88">
        <v>16000</v>
      </c>
    </row>
    <row r="416" spans="1:2" x14ac:dyDescent="0.25">
      <c r="A416" s="92" t="s">
        <v>2443</v>
      </c>
      <c r="B416" s="88">
        <v>16000</v>
      </c>
    </row>
    <row r="417" spans="1:2" x14ac:dyDescent="0.25">
      <c r="A417" s="92" t="s">
        <v>2442</v>
      </c>
      <c r="B417" s="88">
        <v>16000</v>
      </c>
    </row>
    <row r="418" spans="1:2" x14ac:dyDescent="0.25">
      <c r="A418" s="92" t="s">
        <v>2445</v>
      </c>
      <c r="B418" s="88">
        <v>15807.83</v>
      </c>
    </row>
    <row r="419" spans="1:2" x14ac:dyDescent="0.25">
      <c r="A419" s="92" t="s">
        <v>2554</v>
      </c>
      <c r="B419" s="88">
        <v>15790.56</v>
      </c>
    </row>
    <row r="420" spans="1:2" x14ac:dyDescent="0.25">
      <c r="A420" s="92" t="s">
        <v>2448</v>
      </c>
      <c r="B420" s="88">
        <v>15446.63</v>
      </c>
    </row>
    <row r="421" spans="1:2" x14ac:dyDescent="0.25">
      <c r="A421" s="92" t="s">
        <v>2529</v>
      </c>
      <c r="B421" s="88">
        <v>15445.23</v>
      </c>
    </row>
    <row r="422" spans="1:2" x14ac:dyDescent="0.25">
      <c r="A422" s="92" t="s">
        <v>2449</v>
      </c>
      <c r="B422" s="88">
        <v>15300</v>
      </c>
    </row>
    <row r="423" spans="1:2" x14ac:dyDescent="0.25">
      <c r="A423" s="92" t="s">
        <v>2556</v>
      </c>
      <c r="B423" s="88">
        <v>15295</v>
      </c>
    </row>
    <row r="424" spans="1:2" x14ac:dyDescent="0.25">
      <c r="A424" s="92" t="s">
        <v>2464</v>
      </c>
      <c r="B424" s="88">
        <v>15000</v>
      </c>
    </row>
    <row r="425" spans="1:2" x14ac:dyDescent="0.25">
      <c r="A425" s="92" t="s">
        <v>2468</v>
      </c>
      <c r="B425" s="88">
        <v>15000</v>
      </c>
    </row>
    <row r="426" spans="1:2" x14ac:dyDescent="0.25">
      <c r="A426" s="92" t="s">
        <v>2470</v>
      </c>
      <c r="B426" s="88">
        <v>15000</v>
      </c>
    </row>
    <row r="427" spans="1:2" x14ac:dyDescent="0.25">
      <c r="A427" s="92" t="s">
        <v>2466</v>
      </c>
      <c r="B427" s="88">
        <v>15000</v>
      </c>
    </row>
    <row r="428" spans="1:2" x14ac:dyDescent="0.25">
      <c r="A428" s="92" t="s">
        <v>2465</v>
      </c>
      <c r="B428" s="88">
        <v>15000</v>
      </c>
    </row>
    <row r="429" spans="1:2" x14ac:dyDescent="0.25">
      <c r="A429" s="92" t="s">
        <v>2469</v>
      </c>
      <c r="B429" s="88">
        <v>15000</v>
      </c>
    </row>
    <row r="430" spans="1:2" x14ac:dyDescent="0.25">
      <c r="A430" s="92" t="s">
        <v>2467</v>
      </c>
      <c r="B430" s="88">
        <v>15000</v>
      </c>
    </row>
    <row r="431" spans="1:2" x14ac:dyDescent="0.25">
      <c r="A431" s="92" t="s">
        <v>2458</v>
      </c>
      <c r="B431" s="88">
        <v>15000</v>
      </c>
    </row>
    <row r="432" spans="1:2" x14ac:dyDescent="0.25">
      <c r="A432" s="92" t="s">
        <v>2462</v>
      </c>
      <c r="B432" s="88">
        <v>15000</v>
      </c>
    </row>
    <row r="433" spans="1:2" x14ac:dyDescent="0.25">
      <c r="A433" s="92" t="s">
        <v>2457</v>
      </c>
      <c r="B433" s="88">
        <v>15000</v>
      </c>
    </row>
    <row r="434" spans="1:2" x14ac:dyDescent="0.25">
      <c r="A434" s="92" t="s">
        <v>2456</v>
      </c>
      <c r="B434" s="88">
        <v>15000</v>
      </c>
    </row>
    <row r="435" spans="1:2" x14ac:dyDescent="0.25">
      <c r="A435" s="92" t="s">
        <v>2463</v>
      </c>
      <c r="B435" s="88">
        <v>15000</v>
      </c>
    </row>
    <row r="436" spans="1:2" x14ac:dyDescent="0.25">
      <c r="A436" s="92" t="s">
        <v>2459</v>
      </c>
      <c r="B436" s="88">
        <v>15000</v>
      </c>
    </row>
    <row r="437" spans="1:2" x14ac:dyDescent="0.25">
      <c r="A437" s="92" t="s">
        <v>2460</v>
      </c>
      <c r="B437" s="88">
        <v>15000</v>
      </c>
    </row>
    <row r="438" spans="1:2" x14ac:dyDescent="0.25">
      <c r="A438" s="92" t="s">
        <v>2461</v>
      </c>
      <c r="B438" s="88">
        <v>15000</v>
      </c>
    </row>
    <row r="439" spans="1:2" x14ac:dyDescent="0.25">
      <c r="A439" s="92" t="s">
        <v>2455</v>
      </c>
      <c r="B439" s="88">
        <v>15000</v>
      </c>
    </row>
    <row r="440" spans="1:2" x14ac:dyDescent="0.25">
      <c r="A440" s="92" t="s">
        <v>2454</v>
      </c>
      <c r="B440" s="88">
        <v>15000</v>
      </c>
    </row>
    <row r="441" spans="1:2" x14ac:dyDescent="0.25">
      <c r="A441" s="92" t="s">
        <v>2453</v>
      </c>
      <c r="B441" s="88">
        <v>15000</v>
      </c>
    </row>
    <row r="442" spans="1:2" x14ac:dyDescent="0.25">
      <c r="A442" s="92" t="s">
        <v>2452</v>
      </c>
      <c r="B442" s="88">
        <v>15000</v>
      </c>
    </row>
    <row r="443" spans="1:2" x14ac:dyDescent="0.25">
      <c r="A443" s="92" t="s">
        <v>2451</v>
      </c>
      <c r="B443" s="88">
        <v>15000</v>
      </c>
    </row>
    <row r="444" spans="1:2" x14ac:dyDescent="0.25">
      <c r="A444" s="92" t="s">
        <v>2474</v>
      </c>
      <c r="B444" s="88">
        <v>14389.84</v>
      </c>
    </row>
    <row r="445" spans="1:2" x14ac:dyDescent="0.25">
      <c r="A445" s="92" t="s">
        <v>2483</v>
      </c>
      <c r="B445" s="88">
        <v>14000</v>
      </c>
    </row>
    <row r="446" spans="1:2" x14ac:dyDescent="0.25">
      <c r="A446" s="92" t="s">
        <v>2482</v>
      </c>
      <c r="B446" s="88">
        <v>14000</v>
      </c>
    </row>
    <row r="447" spans="1:2" x14ac:dyDescent="0.25">
      <c r="A447" s="92" t="s">
        <v>2480</v>
      </c>
      <c r="B447" s="88">
        <v>14000</v>
      </c>
    </row>
    <row r="448" spans="1:2" x14ac:dyDescent="0.25">
      <c r="A448" s="92" t="s">
        <v>2481</v>
      </c>
      <c r="B448" s="88">
        <v>14000</v>
      </c>
    </row>
    <row r="449" spans="1:2" x14ac:dyDescent="0.25">
      <c r="A449" s="92" t="s">
        <v>2478</v>
      </c>
      <c r="B449" s="88">
        <v>14000</v>
      </c>
    </row>
    <row r="450" spans="1:2" x14ac:dyDescent="0.25">
      <c r="A450" s="92" t="s">
        <v>2479</v>
      </c>
      <c r="B450" s="88">
        <v>14000</v>
      </c>
    </row>
    <row r="451" spans="1:2" x14ac:dyDescent="0.25">
      <c r="A451" s="92" t="s">
        <v>2477</v>
      </c>
      <c r="B451" s="88">
        <v>14000</v>
      </c>
    </row>
    <row r="452" spans="1:2" x14ac:dyDescent="0.25">
      <c r="A452" s="92" t="s">
        <v>2500</v>
      </c>
      <c r="B452" s="88">
        <v>13959.59</v>
      </c>
    </row>
    <row r="453" spans="1:2" x14ac:dyDescent="0.25">
      <c r="A453" s="92" t="s">
        <v>2486</v>
      </c>
      <c r="B453" s="88">
        <v>13774.22</v>
      </c>
    </row>
    <row r="454" spans="1:2" x14ac:dyDescent="0.25">
      <c r="A454" s="92" t="s">
        <v>2487</v>
      </c>
      <c r="B454" s="88">
        <v>13721.98</v>
      </c>
    </row>
    <row r="455" spans="1:2" x14ac:dyDescent="0.25">
      <c r="A455" s="92" t="s">
        <v>2488</v>
      </c>
      <c r="B455" s="88">
        <v>13650</v>
      </c>
    </row>
    <row r="456" spans="1:2" x14ac:dyDescent="0.25">
      <c r="A456" s="92" t="s">
        <v>2489</v>
      </c>
      <c r="B456" s="88">
        <v>13650</v>
      </c>
    </row>
    <row r="457" spans="1:2" x14ac:dyDescent="0.25">
      <c r="A457" s="92" t="s">
        <v>2499</v>
      </c>
      <c r="B457" s="88">
        <v>13000</v>
      </c>
    </row>
    <row r="458" spans="1:2" x14ac:dyDescent="0.25">
      <c r="A458" s="92" t="s">
        <v>2497</v>
      </c>
      <c r="B458" s="88">
        <v>13000</v>
      </c>
    </row>
    <row r="459" spans="1:2" x14ac:dyDescent="0.25">
      <c r="A459" s="92" t="s">
        <v>2496</v>
      </c>
      <c r="B459" s="88">
        <v>13000</v>
      </c>
    </row>
    <row r="460" spans="1:2" x14ac:dyDescent="0.25">
      <c r="A460" s="92" t="s">
        <v>2498</v>
      </c>
      <c r="B460" s="88">
        <v>13000</v>
      </c>
    </row>
    <row r="461" spans="1:2" x14ac:dyDescent="0.25">
      <c r="A461" s="92" t="s">
        <v>2495</v>
      </c>
      <c r="B461" s="88">
        <v>13000</v>
      </c>
    </row>
    <row r="462" spans="1:2" x14ac:dyDescent="0.25">
      <c r="A462" s="92" t="s">
        <v>2494</v>
      </c>
      <c r="B462" s="88">
        <v>13000</v>
      </c>
    </row>
    <row r="463" spans="1:2" x14ac:dyDescent="0.25">
      <c r="A463" s="92" t="s">
        <v>2493</v>
      </c>
      <c r="B463" s="88">
        <v>13000</v>
      </c>
    </row>
    <row r="464" spans="1:2" x14ac:dyDescent="0.25">
      <c r="A464" s="92" t="s">
        <v>2492</v>
      </c>
      <c r="B464" s="88">
        <v>13000</v>
      </c>
    </row>
    <row r="465" spans="1:2" x14ac:dyDescent="0.25">
      <c r="A465" s="92" t="s">
        <v>2491</v>
      </c>
      <c r="B465" s="88">
        <v>13000</v>
      </c>
    </row>
    <row r="466" spans="1:2" x14ac:dyDescent="0.25">
      <c r="A466" s="92" t="s">
        <v>2504</v>
      </c>
      <c r="B466" s="88">
        <v>12975.050000000001</v>
      </c>
    </row>
    <row r="467" spans="1:2" x14ac:dyDescent="0.25">
      <c r="A467" s="92" t="s">
        <v>2501</v>
      </c>
      <c r="B467" s="88">
        <v>12896.61</v>
      </c>
    </row>
    <row r="468" spans="1:2" x14ac:dyDescent="0.25">
      <c r="A468" s="92" t="s">
        <v>2502</v>
      </c>
      <c r="B468" s="88">
        <v>12850</v>
      </c>
    </row>
    <row r="469" spans="1:2" x14ac:dyDescent="0.25">
      <c r="A469" s="92" t="s">
        <v>2503</v>
      </c>
      <c r="B469" s="88">
        <v>12814.8</v>
      </c>
    </row>
    <row r="470" spans="1:2" x14ac:dyDescent="0.25">
      <c r="A470" s="92" t="s">
        <v>2507</v>
      </c>
      <c r="B470" s="88">
        <v>12500</v>
      </c>
    </row>
    <row r="471" spans="1:2" x14ac:dyDescent="0.25">
      <c r="A471" s="92" t="s">
        <v>2508</v>
      </c>
      <c r="B471" s="88">
        <v>12300</v>
      </c>
    </row>
    <row r="472" spans="1:2" x14ac:dyDescent="0.25">
      <c r="A472" s="92" t="s">
        <v>2509</v>
      </c>
      <c r="B472" s="88">
        <v>12293.92</v>
      </c>
    </row>
    <row r="473" spans="1:2" x14ac:dyDescent="0.25">
      <c r="A473" s="92" t="s">
        <v>2511</v>
      </c>
      <c r="B473" s="88">
        <v>12180</v>
      </c>
    </row>
    <row r="474" spans="1:2" x14ac:dyDescent="0.25">
      <c r="A474" s="92" t="s">
        <v>2524</v>
      </c>
      <c r="B474" s="88">
        <v>12000</v>
      </c>
    </row>
    <row r="475" spans="1:2" x14ac:dyDescent="0.25">
      <c r="A475" s="92" t="s">
        <v>2522</v>
      </c>
      <c r="B475" s="88">
        <v>12000</v>
      </c>
    </row>
    <row r="476" spans="1:2" x14ac:dyDescent="0.25">
      <c r="A476" s="92" t="s">
        <v>2525</v>
      </c>
      <c r="B476" s="88">
        <v>12000</v>
      </c>
    </row>
    <row r="477" spans="1:2" x14ac:dyDescent="0.25">
      <c r="A477" s="92" t="s">
        <v>2523</v>
      </c>
      <c r="B477" s="88">
        <v>12000</v>
      </c>
    </row>
    <row r="478" spans="1:2" x14ac:dyDescent="0.25">
      <c r="A478" s="92" t="s">
        <v>2527</v>
      </c>
      <c r="B478" s="88">
        <v>12000</v>
      </c>
    </row>
    <row r="479" spans="1:2" x14ac:dyDescent="0.25">
      <c r="A479" s="92" t="s">
        <v>2526</v>
      </c>
      <c r="B479" s="88">
        <v>12000</v>
      </c>
    </row>
    <row r="480" spans="1:2" x14ac:dyDescent="0.25">
      <c r="A480" s="92" t="s">
        <v>2520</v>
      </c>
      <c r="B480" s="88">
        <v>12000</v>
      </c>
    </row>
    <row r="481" spans="1:2" x14ac:dyDescent="0.25">
      <c r="A481" s="92" t="s">
        <v>2521</v>
      </c>
      <c r="B481" s="88">
        <v>12000</v>
      </c>
    </row>
    <row r="482" spans="1:2" x14ac:dyDescent="0.25">
      <c r="A482" s="92" t="s">
        <v>2519</v>
      </c>
      <c r="B482" s="88">
        <v>12000</v>
      </c>
    </row>
    <row r="483" spans="1:2" x14ac:dyDescent="0.25">
      <c r="A483" s="92" t="s">
        <v>2517</v>
      </c>
      <c r="B483" s="88">
        <v>12000</v>
      </c>
    </row>
    <row r="484" spans="1:2" x14ac:dyDescent="0.25">
      <c r="A484" s="92" t="s">
        <v>2518</v>
      </c>
      <c r="B484" s="88">
        <v>12000</v>
      </c>
    </row>
    <row r="485" spans="1:2" x14ac:dyDescent="0.25">
      <c r="A485" s="92" t="s">
        <v>2516</v>
      </c>
      <c r="B485" s="88">
        <v>12000</v>
      </c>
    </row>
    <row r="486" spans="1:2" x14ac:dyDescent="0.25">
      <c r="A486" s="92" t="s">
        <v>2514</v>
      </c>
      <c r="B486" s="88">
        <v>12000</v>
      </c>
    </row>
    <row r="487" spans="1:2" x14ac:dyDescent="0.25">
      <c r="A487" s="92" t="s">
        <v>2512</v>
      </c>
      <c r="B487" s="88">
        <v>12000</v>
      </c>
    </row>
    <row r="488" spans="1:2" x14ac:dyDescent="0.25">
      <c r="A488" s="92" t="s">
        <v>2513</v>
      </c>
      <c r="B488" s="88">
        <v>12000</v>
      </c>
    </row>
    <row r="489" spans="1:2" x14ac:dyDescent="0.25">
      <c r="A489" s="92" t="s">
        <v>2697</v>
      </c>
      <c r="B489" s="88">
        <v>11878.560000000001</v>
      </c>
    </row>
    <row r="490" spans="1:2" x14ac:dyDescent="0.25">
      <c r="A490" s="92" t="s">
        <v>2530</v>
      </c>
      <c r="B490" s="88">
        <v>11845.9</v>
      </c>
    </row>
    <row r="491" spans="1:2" x14ac:dyDescent="0.25">
      <c r="A491" s="92" t="s">
        <v>2532</v>
      </c>
      <c r="B491" s="88">
        <v>11703</v>
      </c>
    </row>
    <row r="492" spans="1:2" x14ac:dyDescent="0.25">
      <c r="A492" s="92" t="s">
        <v>2533</v>
      </c>
      <c r="B492" s="88">
        <v>11678.51</v>
      </c>
    </row>
    <row r="493" spans="1:2" x14ac:dyDescent="0.25">
      <c r="A493" s="92" t="s">
        <v>2534</v>
      </c>
      <c r="B493" s="88">
        <v>11662</v>
      </c>
    </row>
    <row r="494" spans="1:2" x14ac:dyDescent="0.25">
      <c r="A494" s="92" t="s">
        <v>2919</v>
      </c>
      <c r="B494" s="88">
        <v>11658.400000000001</v>
      </c>
    </row>
    <row r="495" spans="1:2" x14ac:dyDescent="0.25">
      <c r="A495" s="92" t="s">
        <v>2537</v>
      </c>
      <c r="B495" s="88">
        <v>11500</v>
      </c>
    </row>
    <row r="496" spans="1:2" x14ac:dyDescent="0.25">
      <c r="A496" s="92" t="s">
        <v>2539</v>
      </c>
      <c r="B496" s="88">
        <v>11413.5</v>
      </c>
    </row>
    <row r="497" spans="1:2" x14ac:dyDescent="0.25">
      <c r="A497" s="92" t="s">
        <v>2541</v>
      </c>
      <c r="B497" s="88">
        <v>11340</v>
      </c>
    </row>
    <row r="498" spans="1:2" x14ac:dyDescent="0.25">
      <c r="A498" s="92" t="s">
        <v>2540</v>
      </c>
      <c r="B498" s="88">
        <v>11340</v>
      </c>
    </row>
    <row r="499" spans="1:2" x14ac:dyDescent="0.25">
      <c r="A499" s="92" t="s">
        <v>2544</v>
      </c>
      <c r="B499" s="88">
        <v>11100</v>
      </c>
    </row>
    <row r="500" spans="1:2" x14ac:dyDescent="0.25">
      <c r="A500" s="92" t="s">
        <v>2545</v>
      </c>
      <c r="B500" s="88">
        <v>11052.31</v>
      </c>
    </row>
    <row r="501" spans="1:2" x14ac:dyDescent="0.25">
      <c r="A501" s="92" t="s">
        <v>2553</v>
      </c>
      <c r="B501" s="88">
        <v>11000</v>
      </c>
    </row>
    <row r="502" spans="1:2" x14ac:dyDescent="0.25">
      <c r="A502" s="92" t="s">
        <v>2552</v>
      </c>
      <c r="B502" s="88">
        <v>11000</v>
      </c>
    </row>
    <row r="503" spans="1:2" x14ac:dyDescent="0.25">
      <c r="A503" s="92" t="s">
        <v>2551</v>
      </c>
      <c r="B503" s="88">
        <v>11000</v>
      </c>
    </row>
    <row r="504" spans="1:2" x14ac:dyDescent="0.25">
      <c r="A504" s="92" t="s">
        <v>2550</v>
      </c>
      <c r="B504" s="88">
        <v>11000</v>
      </c>
    </row>
    <row r="505" spans="1:2" x14ac:dyDescent="0.25">
      <c r="A505" s="92" t="s">
        <v>2549</v>
      </c>
      <c r="B505" s="88">
        <v>11000</v>
      </c>
    </row>
    <row r="506" spans="1:2" x14ac:dyDescent="0.25">
      <c r="A506" s="92" t="s">
        <v>2547</v>
      </c>
      <c r="B506" s="88">
        <v>11000</v>
      </c>
    </row>
    <row r="507" spans="1:2" x14ac:dyDescent="0.25">
      <c r="A507" s="92" t="s">
        <v>2548</v>
      </c>
      <c r="B507" s="88">
        <v>11000</v>
      </c>
    </row>
    <row r="508" spans="1:2" x14ac:dyDescent="0.25">
      <c r="A508" s="92" t="s">
        <v>2546</v>
      </c>
      <c r="B508" s="88">
        <v>11000</v>
      </c>
    </row>
    <row r="509" spans="1:2" x14ac:dyDescent="0.25">
      <c r="A509" s="92" t="s">
        <v>2555</v>
      </c>
      <c r="B509" s="88">
        <v>10950</v>
      </c>
    </row>
    <row r="510" spans="1:2" x14ac:dyDescent="0.25">
      <c r="A510" s="92" t="s">
        <v>2627</v>
      </c>
      <c r="B510" s="88">
        <v>10620</v>
      </c>
    </row>
    <row r="511" spans="1:2" x14ac:dyDescent="0.25">
      <c r="A511" s="92" t="s">
        <v>2557</v>
      </c>
      <c r="B511" s="88">
        <v>10500</v>
      </c>
    </row>
    <row r="512" spans="1:2" x14ac:dyDescent="0.25">
      <c r="A512" s="92" t="s">
        <v>2558</v>
      </c>
      <c r="B512" s="88">
        <v>10481.4</v>
      </c>
    </row>
    <row r="513" spans="1:2" x14ac:dyDescent="0.25">
      <c r="A513" s="92" t="s">
        <v>2559</v>
      </c>
      <c r="B513" s="88">
        <v>10452.93</v>
      </c>
    </row>
    <row r="514" spans="1:2" x14ac:dyDescent="0.25">
      <c r="A514" s="92" t="s">
        <v>2560</v>
      </c>
      <c r="B514" s="88">
        <v>10400</v>
      </c>
    </row>
    <row r="515" spans="1:2" x14ac:dyDescent="0.25">
      <c r="A515" s="92" t="s">
        <v>2561</v>
      </c>
      <c r="B515" s="88">
        <v>10283</v>
      </c>
    </row>
    <row r="516" spans="1:2" x14ac:dyDescent="0.25">
      <c r="A516" s="92" t="s">
        <v>2562</v>
      </c>
      <c r="B516" s="88">
        <v>10272</v>
      </c>
    </row>
    <row r="517" spans="1:2" x14ac:dyDescent="0.25">
      <c r="A517" s="92" t="s">
        <v>2563</v>
      </c>
      <c r="B517" s="88">
        <v>10220</v>
      </c>
    </row>
    <row r="518" spans="1:2" x14ac:dyDescent="0.25">
      <c r="A518" s="92" t="s">
        <v>2565</v>
      </c>
      <c r="B518" s="88">
        <v>10200</v>
      </c>
    </row>
    <row r="519" spans="1:2" x14ac:dyDescent="0.25">
      <c r="A519" s="92" t="s">
        <v>2564</v>
      </c>
      <c r="B519" s="88">
        <v>10200</v>
      </c>
    </row>
    <row r="520" spans="1:2" x14ac:dyDescent="0.25">
      <c r="A520" s="92" t="s">
        <v>2566</v>
      </c>
      <c r="B520" s="88">
        <v>10098</v>
      </c>
    </row>
    <row r="521" spans="1:2" x14ac:dyDescent="0.25">
      <c r="A521" s="92" t="s">
        <v>2601</v>
      </c>
      <c r="B521" s="88">
        <v>10000</v>
      </c>
    </row>
    <row r="522" spans="1:2" x14ac:dyDescent="0.25">
      <c r="A522" s="92" t="s">
        <v>2602</v>
      </c>
      <c r="B522" s="88">
        <v>10000</v>
      </c>
    </row>
    <row r="523" spans="1:2" x14ac:dyDescent="0.25">
      <c r="A523" s="92" t="s">
        <v>2604</v>
      </c>
      <c r="B523" s="88">
        <v>10000</v>
      </c>
    </row>
    <row r="524" spans="1:2" x14ac:dyDescent="0.25">
      <c r="A524" s="92" t="s">
        <v>2598</v>
      </c>
      <c r="B524" s="88">
        <v>10000</v>
      </c>
    </row>
    <row r="525" spans="1:2" x14ac:dyDescent="0.25">
      <c r="A525" s="92" t="s">
        <v>2605</v>
      </c>
      <c r="B525" s="88">
        <v>10000</v>
      </c>
    </row>
    <row r="526" spans="1:2" x14ac:dyDescent="0.25">
      <c r="A526" s="92" t="s">
        <v>2606</v>
      </c>
      <c r="B526" s="88">
        <v>10000</v>
      </c>
    </row>
    <row r="527" spans="1:2" x14ac:dyDescent="0.25">
      <c r="A527" s="92" t="s">
        <v>2599</v>
      </c>
      <c r="B527" s="88">
        <v>10000</v>
      </c>
    </row>
    <row r="528" spans="1:2" x14ac:dyDescent="0.25">
      <c r="A528" s="92" t="s">
        <v>2597</v>
      </c>
      <c r="B528" s="88">
        <v>10000</v>
      </c>
    </row>
    <row r="529" spans="1:2" x14ac:dyDescent="0.25">
      <c r="A529" s="92" t="s">
        <v>2603</v>
      </c>
      <c r="B529" s="88">
        <v>10000</v>
      </c>
    </row>
    <row r="530" spans="1:2" x14ac:dyDescent="0.25">
      <c r="A530" s="92" t="s">
        <v>2600</v>
      </c>
      <c r="B530" s="88">
        <v>10000</v>
      </c>
    </row>
    <row r="531" spans="1:2" x14ac:dyDescent="0.25">
      <c r="A531" s="92" t="s">
        <v>2596</v>
      </c>
      <c r="B531" s="88">
        <v>10000</v>
      </c>
    </row>
    <row r="532" spans="1:2" x14ac:dyDescent="0.25">
      <c r="A532" s="92" t="s">
        <v>2595</v>
      </c>
      <c r="B532" s="88">
        <v>10000</v>
      </c>
    </row>
    <row r="533" spans="1:2" x14ac:dyDescent="0.25">
      <c r="A533" s="92" t="s">
        <v>2590</v>
      </c>
      <c r="B533" s="88">
        <v>10000</v>
      </c>
    </row>
    <row r="534" spans="1:2" x14ac:dyDescent="0.25">
      <c r="A534" s="92" t="s">
        <v>2594</v>
      </c>
      <c r="B534" s="88">
        <v>10000</v>
      </c>
    </row>
    <row r="535" spans="1:2" x14ac:dyDescent="0.25">
      <c r="A535" s="92" t="s">
        <v>2591</v>
      </c>
      <c r="B535" s="88">
        <v>10000</v>
      </c>
    </row>
    <row r="536" spans="1:2" x14ac:dyDescent="0.25">
      <c r="A536" s="92" t="s">
        <v>2593</v>
      </c>
      <c r="B536" s="88">
        <v>10000</v>
      </c>
    </row>
    <row r="537" spans="1:2" x14ac:dyDescent="0.25">
      <c r="A537" s="92" t="s">
        <v>2592</v>
      </c>
      <c r="B537" s="88">
        <v>10000</v>
      </c>
    </row>
    <row r="538" spans="1:2" x14ac:dyDescent="0.25">
      <c r="A538" s="92" t="s">
        <v>2588</v>
      </c>
      <c r="B538" s="88">
        <v>10000</v>
      </c>
    </row>
    <row r="539" spans="1:2" x14ac:dyDescent="0.25">
      <c r="A539" s="92" t="s">
        <v>2586</v>
      </c>
      <c r="B539" s="88">
        <v>10000</v>
      </c>
    </row>
    <row r="540" spans="1:2" x14ac:dyDescent="0.25">
      <c r="A540" s="92" t="s">
        <v>2584</v>
      </c>
      <c r="B540" s="88">
        <v>10000</v>
      </c>
    </row>
    <row r="541" spans="1:2" x14ac:dyDescent="0.25">
      <c r="A541" s="92" t="s">
        <v>2583</v>
      </c>
      <c r="B541" s="88">
        <v>10000</v>
      </c>
    </row>
    <row r="542" spans="1:2" x14ac:dyDescent="0.25">
      <c r="A542" s="92" t="s">
        <v>2579</v>
      </c>
      <c r="B542" s="88">
        <v>10000</v>
      </c>
    </row>
    <row r="543" spans="1:2" x14ac:dyDescent="0.25">
      <c r="A543" s="92" t="s">
        <v>2580</v>
      </c>
      <c r="B543" s="88">
        <v>10000</v>
      </c>
    </row>
    <row r="544" spans="1:2" x14ac:dyDescent="0.25">
      <c r="A544" s="92" t="s">
        <v>2581</v>
      </c>
      <c r="B544" s="88">
        <v>10000</v>
      </c>
    </row>
    <row r="545" spans="1:2" x14ac:dyDescent="0.25">
      <c r="A545" s="92" t="s">
        <v>2582</v>
      </c>
      <c r="B545" s="88">
        <v>10000</v>
      </c>
    </row>
    <row r="546" spans="1:2" x14ac:dyDescent="0.25">
      <c r="A546" s="92" t="s">
        <v>2589</v>
      </c>
      <c r="B546" s="88">
        <v>10000</v>
      </c>
    </row>
    <row r="547" spans="1:2" x14ac:dyDescent="0.25">
      <c r="A547" s="92" t="s">
        <v>2587</v>
      </c>
      <c r="B547" s="88">
        <v>10000</v>
      </c>
    </row>
    <row r="548" spans="1:2" x14ac:dyDescent="0.25">
      <c r="A548" s="92" t="s">
        <v>2585</v>
      </c>
      <c r="B548" s="88">
        <v>10000</v>
      </c>
    </row>
    <row r="549" spans="1:2" x14ac:dyDescent="0.25">
      <c r="A549" s="92" t="s">
        <v>2571</v>
      </c>
      <c r="B549" s="88">
        <v>10000</v>
      </c>
    </row>
    <row r="550" spans="1:2" x14ac:dyDescent="0.25">
      <c r="A550" s="92" t="s">
        <v>2568</v>
      </c>
      <c r="B550" s="88">
        <v>10000</v>
      </c>
    </row>
    <row r="551" spans="1:2" x14ac:dyDescent="0.25">
      <c r="A551" s="92" t="s">
        <v>2576</v>
      </c>
      <c r="B551" s="88">
        <v>10000</v>
      </c>
    </row>
    <row r="552" spans="1:2" x14ac:dyDescent="0.25">
      <c r="A552" s="92" t="s">
        <v>2573</v>
      </c>
      <c r="B552" s="88">
        <v>10000</v>
      </c>
    </row>
    <row r="553" spans="1:2" x14ac:dyDescent="0.25">
      <c r="A553" s="92" t="s">
        <v>2577</v>
      </c>
      <c r="B553" s="88">
        <v>10000</v>
      </c>
    </row>
    <row r="554" spans="1:2" x14ac:dyDescent="0.25">
      <c r="A554" s="92" t="s">
        <v>2578</v>
      </c>
      <c r="B554" s="88">
        <v>10000</v>
      </c>
    </row>
    <row r="555" spans="1:2" x14ac:dyDescent="0.25">
      <c r="A555" s="92" t="s">
        <v>2569</v>
      </c>
      <c r="B555" s="88">
        <v>10000</v>
      </c>
    </row>
    <row r="556" spans="1:2" x14ac:dyDescent="0.25">
      <c r="A556" s="92" t="s">
        <v>2574</v>
      </c>
      <c r="B556" s="88">
        <v>10000</v>
      </c>
    </row>
    <row r="557" spans="1:2" x14ac:dyDescent="0.25">
      <c r="A557" s="92" t="s">
        <v>2575</v>
      </c>
      <c r="B557" s="88">
        <v>10000</v>
      </c>
    </row>
    <row r="558" spans="1:2" x14ac:dyDescent="0.25">
      <c r="A558" s="92" t="s">
        <v>2572</v>
      </c>
      <c r="B558" s="88">
        <v>10000</v>
      </c>
    </row>
    <row r="559" spans="1:2" x14ac:dyDescent="0.25">
      <c r="A559" s="92" t="s">
        <v>2570</v>
      </c>
      <c r="B559" s="88">
        <v>10000</v>
      </c>
    </row>
    <row r="560" spans="1:2" x14ac:dyDescent="0.25">
      <c r="A560" s="92" t="s">
        <v>2610</v>
      </c>
      <c r="B560" s="88">
        <v>9992</v>
      </c>
    </row>
    <row r="561" spans="1:2" x14ac:dyDescent="0.25">
      <c r="A561" s="92" t="s">
        <v>2611</v>
      </c>
      <c r="B561" s="88">
        <v>9900</v>
      </c>
    </row>
    <row r="562" spans="1:2" x14ac:dyDescent="0.25">
      <c r="A562" s="92" t="s">
        <v>2612</v>
      </c>
      <c r="B562" s="88">
        <v>9689.73</v>
      </c>
    </row>
    <row r="563" spans="1:2" x14ac:dyDescent="0.25">
      <c r="A563" s="92" t="s">
        <v>2613</v>
      </c>
      <c r="B563" s="88">
        <v>9618.1200000000008</v>
      </c>
    </row>
    <row r="564" spans="1:2" x14ac:dyDescent="0.25">
      <c r="A564" s="92" t="s">
        <v>2616</v>
      </c>
      <c r="B564" s="88">
        <v>9500</v>
      </c>
    </row>
    <row r="565" spans="1:2" x14ac:dyDescent="0.25">
      <c r="A565" s="92" t="s">
        <v>2615</v>
      </c>
      <c r="B565" s="88">
        <v>9500</v>
      </c>
    </row>
    <row r="566" spans="1:2" x14ac:dyDescent="0.25">
      <c r="A566" s="92" t="s">
        <v>2614</v>
      </c>
      <c r="B566" s="88">
        <v>9500</v>
      </c>
    </row>
    <row r="567" spans="1:2" x14ac:dyDescent="0.25">
      <c r="A567" s="92" t="s">
        <v>2657</v>
      </c>
      <c r="B567" s="88">
        <v>9466.6</v>
      </c>
    </row>
    <row r="568" spans="1:2" x14ac:dyDescent="0.25">
      <c r="A568" s="92" t="s">
        <v>2628</v>
      </c>
      <c r="B568" s="88">
        <v>9000</v>
      </c>
    </row>
    <row r="569" spans="1:2" x14ac:dyDescent="0.25">
      <c r="A569" s="92" t="s">
        <v>2624</v>
      </c>
      <c r="B569" s="88">
        <v>9000</v>
      </c>
    </row>
    <row r="570" spans="1:2" x14ac:dyDescent="0.25">
      <c r="A570" s="92" t="s">
        <v>2626</v>
      </c>
      <c r="B570" s="88">
        <v>9000</v>
      </c>
    </row>
    <row r="571" spans="1:2" x14ac:dyDescent="0.25">
      <c r="A571" s="92" t="s">
        <v>2625</v>
      </c>
      <c r="B571" s="88">
        <v>9000</v>
      </c>
    </row>
    <row r="572" spans="1:2" x14ac:dyDescent="0.25">
      <c r="A572" s="92" t="s">
        <v>2623</v>
      </c>
      <c r="B572" s="88">
        <v>9000</v>
      </c>
    </row>
    <row r="573" spans="1:2" x14ac:dyDescent="0.25">
      <c r="A573" s="92" t="s">
        <v>2621</v>
      </c>
      <c r="B573" s="88">
        <v>9000</v>
      </c>
    </row>
    <row r="574" spans="1:2" x14ac:dyDescent="0.25">
      <c r="A574" s="92" t="s">
        <v>2622</v>
      </c>
      <c r="B574" s="88">
        <v>9000</v>
      </c>
    </row>
    <row r="575" spans="1:2" x14ac:dyDescent="0.25">
      <c r="A575" s="92" t="s">
        <v>2620</v>
      </c>
      <c r="B575" s="88">
        <v>9000</v>
      </c>
    </row>
    <row r="576" spans="1:2" x14ac:dyDescent="0.25">
      <c r="A576" s="92" t="s">
        <v>2619</v>
      </c>
      <c r="B576" s="88">
        <v>9000</v>
      </c>
    </row>
    <row r="577" spans="1:2" x14ac:dyDescent="0.25">
      <c r="A577" s="92" t="s">
        <v>2618</v>
      </c>
      <c r="B577" s="88">
        <v>9000</v>
      </c>
    </row>
    <row r="578" spans="1:2" x14ac:dyDescent="0.25">
      <c r="A578" s="92" t="s">
        <v>2629</v>
      </c>
      <c r="B578" s="88">
        <v>8951.5400000000009</v>
      </c>
    </row>
    <row r="579" spans="1:2" x14ac:dyDescent="0.25">
      <c r="A579" s="92" t="s">
        <v>2664</v>
      </c>
      <c r="B579" s="88">
        <v>8842.09</v>
      </c>
    </row>
    <row r="580" spans="1:2" x14ac:dyDescent="0.25">
      <c r="A580" s="92" t="s">
        <v>2631</v>
      </c>
      <c r="B580" s="88">
        <v>8810.09</v>
      </c>
    </row>
    <row r="581" spans="1:2" x14ac:dyDescent="0.25">
      <c r="A581" s="92" t="s">
        <v>2635</v>
      </c>
      <c r="B581" s="88">
        <v>8500</v>
      </c>
    </row>
    <row r="582" spans="1:2" x14ac:dyDescent="0.25">
      <c r="A582" s="92" t="s">
        <v>2709</v>
      </c>
      <c r="B582" s="88">
        <v>8487</v>
      </c>
    </row>
    <row r="583" spans="1:2" x14ac:dyDescent="0.25">
      <c r="A583" s="92" t="s">
        <v>2636</v>
      </c>
      <c r="B583" s="88">
        <v>8425.58</v>
      </c>
    </row>
    <row r="584" spans="1:2" x14ac:dyDescent="0.25">
      <c r="A584" s="92" t="s">
        <v>2637</v>
      </c>
      <c r="B584" s="88">
        <v>8094.8</v>
      </c>
    </row>
    <row r="585" spans="1:2" x14ac:dyDescent="0.25">
      <c r="A585" s="92" t="s">
        <v>2656</v>
      </c>
      <c r="B585" s="88">
        <v>8000</v>
      </c>
    </row>
    <row r="586" spans="1:2" x14ac:dyDescent="0.25">
      <c r="A586" s="92" t="s">
        <v>2658</v>
      </c>
      <c r="B586" s="88">
        <v>8000</v>
      </c>
    </row>
    <row r="587" spans="1:2" x14ac:dyDescent="0.25">
      <c r="A587" s="92" t="s">
        <v>2655</v>
      </c>
      <c r="B587" s="88">
        <v>8000</v>
      </c>
    </row>
    <row r="588" spans="1:2" x14ac:dyDescent="0.25">
      <c r="A588" s="92" t="s">
        <v>2651</v>
      </c>
      <c r="B588" s="88">
        <v>8000</v>
      </c>
    </row>
    <row r="589" spans="1:2" x14ac:dyDescent="0.25">
      <c r="A589" s="92" t="s">
        <v>2654</v>
      </c>
      <c r="B589" s="88">
        <v>8000</v>
      </c>
    </row>
    <row r="590" spans="1:2" x14ac:dyDescent="0.25">
      <c r="A590" s="92" t="s">
        <v>2653</v>
      </c>
      <c r="B590" s="88">
        <v>8000</v>
      </c>
    </row>
    <row r="591" spans="1:2" x14ac:dyDescent="0.25">
      <c r="A591" s="92" t="s">
        <v>2649</v>
      </c>
      <c r="B591" s="88">
        <v>8000</v>
      </c>
    </row>
    <row r="592" spans="1:2" x14ac:dyDescent="0.25">
      <c r="A592" s="92" t="s">
        <v>2650</v>
      </c>
      <c r="B592" s="88">
        <v>8000</v>
      </c>
    </row>
    <row r="593" spans="1:2" x14ac:dyDescent="0.25">
      <c r="A593" s="92" t="s">
        <v>2652</v>
      </c>
      <c r="B593" s="88">
        <v>8000</v>
      </c>
    </row>
    <row r="594" spans="1:2" x14ac:dyDescent="0.25">
      <c r="A594" s="92" t="s">
        <v>2646</v>
      </c>
      <c r="B594" s="88">
        <v>8000</v>
      </c>
    </row>
    <row r="595" spans="1:2" x14ac:dyDescent="0.25">
      <c r="A595" s="92" t="s">
        <v>2647</v>
      </c>
      <c r="B595" s="88">
        <v>8000</v>
      </c>
    </row>
    <row r="596" spans="1:2" x14ac:dyDescent="0.25">
      <c r="A596" s="92" t="s">
        <v>2648</v>
      </c>
      <c r="B596" s="88">
        <v>8000</v>
      </c>
    </row>
    <row r="597" spans="1:2" x14ac:dyDescent="0.25">
      <c r="A597" s="92" t="s">
        <v>2644</v>
      </c>
      <c r="B597" s="88">
        <v>8000</v>
      </c>
    </row>
    <row r="598" spans="1:2" x14ac:dyDescent="0.25">
      <c r="A598" s="92" t="s">
        <v>855</v>
      </c>
      <c r="B598" s="88">
        <v>8000</v>
      </c>
    </row>
    <row r="599" spans="1:2" x14ac:dyDescent="0.25">
      <c r="A599" s="92" t="s">
        <v>2645</v>
      </c>
      <c r="B599" s="88">
        <v>8000</v>
      </c>
    </row>
    <row r="600" spans="1:2" x14ac:dyDescent="0.25">
      <c r="A600" s="92" t="s">
        <v>2642</v>
      </c>
      <c r="B600" s="88">
        <v>8000</v>
      </c>
    </row>
    <row r="601" spans="1:2" x14ac:dyDescent="0.25">
      <c r="A601" s="92" t="s">
        <v>2639</v>
      </c>
      <c r="B601" s="88">
        <v>8000</v>
      </c>
    </row>
    <row r="602" spans="1:2" x14ac:dyDescent="0.25">
      <c r="A602" s="92" t="s">
        <v>2641</v>
      </c>
      <c r="B602" s="88">
        <v>8000</v>
      </c>
    </row>
    <row r="603" spans="1:2" x14ac:dyDescent="0.25">
      <c r="A603" s="92" t="s">
        <v>2640</v>
      </c>
      <c r="B603" s="88">
        <v>8000</v>
      </c>
    </row>
    <row r="604" spans="1:2" x14ac:dyDescent="0.25">
      <c r="A604" s="92" t="s">
        <v>2643</v>
      </c>
      <c r="B604" s="88">
        <v>8000</v>
      </c>
    </row>
    <row r="605" spans="1:2" x14ac:dyDescent="0.25">
      <c r="A605" s="92" t="s">
        <v>2638</v>
      </c>
      <c r="B605" s="88">
        <v>8000</v>
      </c>
    </row>
    <row r="606" spans="1:2" x14ac:dyDescent="0.25">
      <c r="A606" s="92" t="s">
        <v>2675</v>
      </c>
      <c r="B606" s="88">
        <v>7932</v>
      </c>
    </row>
    <row r="607" spans="1:2" x14ac:dyDescent="0.25">
      <c r="A607" s="92" t="s">
        <v>2692</v>
      </c>
      <c r="B607" s="88">
        <v>7888</v>
      </c>
    </row>
    <row r="608" spans="1:2" x14ac:dyDescent="0.25">
      <c r="A608" s="92" t="s">
        <v>2762</v>
      </c>
      <c r="B608" s="88">
        <v>7840</v>
      </c>
    </row>
    <row r="609" spans="1:2" x14ac:dyDescent="0.25">
      <c r="A609" s="92" t="s">
        <v>2665</v>
      </c>
      <c r="B609" s="88">
        <v>7826.55</v>
      </c>
    </row>
    <row r="610" spans="1:2" x14ac:dyDescent="0.25">
      <c r="A610" s="92" t="s">
        <v>2666</v>
      </c>
      <c r="B610" s="88">
        <v>7825.18</v>
      </c>
    </row>
    <row r="611" spans="1:2" x14ac:dyDescent="0.25">
      <c r="A611" s="92" t="s">
        <v>2668</v>
      </c>
      <c r="B611" s="88">
        <v>7770</v>
      </c>
    </row>
    <row r="612" spans="1:2" x14ac:dyDescent="0.25">
      <c r="A612" s="92" t="s">
        <v>2669</v>
      </c>
      <c r="B612" s="88">
        <v>7734.4</v>
      </c>
    </row>
    <row r="613" spans="1:2" x14ac:dyDescent="0.25">
      <c r="A613" s="92" t="s">
        <v>2670</v>
      </c>
      <c r="B613" s="88">
        <v>7543.03</v>
      </c>
    </row>
    <row r="614" spans="1:2" x14ac:dyDescent="0.25">
      <c r="A614" s="92" t="s">
        <v>2673</v>
      </c>
      <c r="B614" s="88">
        <v>7500</v>
      </c>
    </row>
    <row r="615" spans="1:2" x14ac:dyDescent="0.25">
      <c r="A615" s="92" t="s">
        <v>2674</v>
      </c>
      <c r="B615" s="88">
        <v>7500</v>
      </c>
    </row>
    <row r="616" spans="1:2" x14ac:dyDescent="0.25">
      <c r="A616" s="92" t="s">
        <v>2672</v>
      </c>
      <c r="B616" s="88">
        <v>7500</v>
      </c>
    </row>
    <row r="617" spans="1:2" x14ac:dyDescent="0.25">
      <c r="A617" s="92" t="s">
        <v>2680</v>
      </c>
      <c r="B617" s="88">
        <v>7462.65</v>
      </c>
    </row>
    <row r="618" spans="1:2" x14ac:dyDescent="0.25">
      <c r="A618" s="92" t="s">
        <v>2679</v>
      </c>
      <c r="B618" s="88">
        <v>7462.65</v>
      </c>
    </row>
    <row r="619" spans="1:2" x14ac:dyDescent="0.25">
      <c r="A619" s="92" t="s">
        <v>2678</v>
      </c>
      <c r="B619" s="88">
        <v>7462.65</v>
      </c>
    </row>
    <row r="620" spans="1:2" x14ac:dyDescent="0.25">
      <c r="A620" s="92" t="s">
        <v>2677</v>
      </c>
      <c r="B620" s="88">
        <v>7462.65</v>
      </c>
    </row>
    <row r="621" spans="1:2" x14ac:dyDescent="0.25">
      <c r="A621" s="92" t="s">
        <v>2681</v>
      </c>
      <c r="B621" s="88">
        <v>7388.65</v>
      </c>
    </row>
    <row r="622" spans="1:2" x14ac:dyDescent="0.25">
      <c r="A622" s="92" t="s">
        <v>2683</v>
      </c>
      <c r="B622" s="88">
        <v>7163.65</v>
      </c>
    </row>
    <row r="623" spans="1:2" x14ac:dyDescent="0.25">
      <c r="A623" s="92" t="s">
        <v>2684</v>
      </c>
      <c r="B623" s="88">
        <v>7143.91</v>
      </c>
    </row>
    <row r="624" spans="1:2" x14ac:dyDescent="0.25">
      <c r="A624" s="92" t="s">
        <v>2685</v>
      </c>
      <c r="B624" s="88">
        <v>7136.01</v>
      </c>
    </row>
    <row r="625" spans="1:2" x14ac:dyDescent="0.25">
      <c r="A625" s="92" t="s">
        <v>2686</v>
      </c>
      <c r="B625" s="88">
        <v>7126</v>
      </c>
    </row>
    <row r="626" spans="1:2" x14ac:dyDescent="0.25">
      <c r="A626" s="92" t="s">
        <v>2704</v>
      </c>
      <c r="B626" s="88">
        <v>7120</v>
      </c>
    </row>
    <row r="627" spans="1:2" x14ac:dyDescent="0.25">
      <c r="A627" s="92" t="s">
        <v>2703</v>
      </c>
      <c r="B627" s="88">
        <v>7000</v>
      </c>
    </row>
    <row r="628" spans="1:2" x14ac:dyDescent="0.25">
      <c r="A628" s="92" t="s">
        <v>2705</v>
      </c>
      <c r="B628" s="88">
        <v>7000</v>
      </c>
    </row>
    <row r="629" spans="1:2" x14ac:dyDescent="0.25">
      <c r="A629" s="92" t="s">
        <v>2700</v>
      </c>
      <c r="B629" s="88">
        <v>7000</v>
      </c>
    </row>
    <row r="630" spans="1:2" x14ac:dyDescent="0.25">
      <c r="A630" s="92" t="s">
        <v>2701</v>
      </c>
      <c r="B630" s="88">
        <v>7000</v>
      </c>
    </row>
    <row r="631" spans="1:2" x14ac:dyDescent="0.25">
      <c r="A631" s="92" t="s">
        <v>2702</v>
      </c>
      <c r="B631" s="88">
        <v>7000</v>
      </c>
    </row>
    <row r="632" spans="1:2" x14ac:dyDescent="0.25">
      <c r="A632" s="92" t="s">
        <v>2699</v>
      </c>
      <c r="B632" s="88">
        <v>7000</v>
      </c>
    </row>
    <row r="633" spans="1:2" x14ac:dyDescent="0.25">
      <c r="A633" s="92" t="s">
        <v>2698</v>
      </c>
      <c r="B633" s="88">
        <v>7000</v>
      </c>
    </row>
    <row r="634" spans="1:2" x14ac:dyDescent="0.25">
      <c r="A634" s="92" t="s">
        <v>2696</v>
      </c>
      <c r="B634" s="88">
        <v>7000</v>
      </c>
    </row>
    <row r="635" spans="1:2" x14ac:dyDescent="0.25">
      <c r="A635" s="92" t="s">
        <v>2693</v>
      </c>
      <c r="B635" s="88">
        <v>7000</v>
      </c>
    </row>
    <row r="636" spans="1:2" x14ac:dyDescent="0.25">
      <c r="A636" s="92" t="s">
        <v>2694</v>
      </c>
      <c r="B636" s="88">
        <v>7000</v>
      </c>
    </row>
    <row r="637" spans="1:2" x14ac:dyDescent="0.25">
      <c r="A637" s="92" t="s">
        <v>2691</v>
      </c>
      <c r="B637" s="88">
        <v>7000</v>
      </c>
    </row>
    <row r="638" spans="1:2" x14ac:dyDescent="0.25">
      <c r="A638" s="92" t="s">
        <v>2690</v>
      </c>
      <c r="B638" s="88">
        <v>7000</v>
      </c>
    </row>
    <row r="639" spans="1:2" x14ac:dyDescent="0.25">
      <c r="A639" s="92" t="s">
        <v>2695</v>
      </c>
      <c r="B639" s="88">
        <v>7000</v>
      </c>
    </row>
    <row r="640" spans="1:2" x14ac:dyDescent="0.25">
      <c r="A640" s="92" t="s">
        <v>2688</v>
      </c>
      <c r="B640" s="88">
        <v>7000</v>
      </c>
    </row>
    <row r="641" spans="1:2" x14ac:dyDescent="0.25">
      <c r="A641" s="92" t="s">
        <v>2689</v>
      </c>
      <c r="B641" s="88">
        <v>7000</v>
      </c>
    </row>
    <row r="642" spans="1:2" x14ac:dyDescent="0.25">
      <c r="A642" s="92" t="s">
        <v>2707</v>
      </c>
      <c r="B642" s="88">
        <v>6800</v>
      </c>
    </row>
    <row r="643" spans="1:2" x14ac:dyDescent="0.25">
      <c r="A643" s="92" t="s">
        <v>2711</v>
      </c>
      <c r="B643" s="88">
        <v>6600</v>
      </c>
    </row>
    <row r="644" spans="1:2" x14ac:dyDescent="0.25">
      <c r="A644" s="92" t="s">
        <v>2710</v>
      </c>
      <c r="B644" s="88">
        <v>6600</v>
      </c>
    </row>
    <row r="645" spans="1:2" x14ac:dyDescent="0.25">
      <c r="A645" s="92" t="s">
        <v>2715</v>
      </c>
      <c r="B645" s="88">
        <v>6500</v>
      </c>
    </row>
    <row r="646" spans="1:2" x14ac:dyDescent="0.25">
      <c r="A646" s="92" t="s">
        <v>2714</v>
      </c>
      <c r="B646" s="88">
        <v>6500</v>
      </c>
    </row>
    <row r="647" spans="1:2" x14ac:dyDescent="0.25">
      <c r="A647" s="92" t="s">
        <v>2713</v>
      </c>
      <c r="B647" s="88">
        <v>6500</v>
      </c>
    </row>
    <row r="648" spans="1:2" x14ac:dyDescent="0.25">
      <c r="A648" s="92" t="s">
        <v>2712</v>
      </c>
      <c r="B648" s="88">
        <v>6500</v>
      </c>
    </row>
    <row r="649" spans="1:2" x14ac:dyDescent="0.25">
      <c r="A649" s="92" t="s">
        <v>2716</v>
      </c>
      <c r="B649" s="88">
        <v>6421.92</v>
      </c>
    </row>
    <row r="650" spans="1:2" x14ac:dyDescent="0.25">
      <c r="A650" s="92" t="s">
        <v>2718</v>
      </c>
      <c r="B650" s="88">
        <v>6246</v>
      </c>
    </row>
    <row r="651" spans="1:2" x14ac:dyDescent="0.25">
      <c r="A651" s="92" t="s">
        <v>2719</v>
      </c>
      <c r="B651" s="88">
        <v>6100.32</v>
      </c>
    </row>
    <row r="652" spans="1:2" x14ac:dyDescent="0.25">
      <c r="A652" s="92" t="s">
        <v>2733</v>
      </c>
      <c r="B652" s="88">
        <v>6000</v>
      </c>
    </row>
    <row r="653" spans="1:2" x14ac:dyDescent="0.25">
      <c r="A653" s="92" t="s">
        <v>2730</v>
      </c>
      <c r="B653" s="88">
        <v>6000</v>
      </c>
    </row>
    <row r="654" spans="1:2" x14ac:dyDescent="0.25">
      <c r="A654" s="92" t="s">
        <v>2735</v>
      </c>
      <c r="B654" s="88">
        <v>6000</v>
      </c>
    </row>
    <row r="655" spans="1:2" x14ac:dyDescent="0.25">
      <c r="A655" s="92" t="s">
        <v>2737</v>
      </c>
      <c r="B655" s="88">
        <v>6000</v>
      </c>
    </row>
    <row r="656" spans="1:2" x14ac:dyDescent="0.25">
      <c r="A656" s="92" t="s">
        <v>2732</v>
      </c>
      <c r="B656" s="88">
        <v>6000</v>
      </c>
    </row>
    <row r="657" spans="1:2" x14ac:dyDescent="0.25">
      <c r="A657" s="92" t="s">
        <v>2734</v>
      </c>
      <c r="B657" s="88">
        <v>6000</v>
      </c>
    </row>
    <row r="658" spans="1:2" x14ac:dyDescent="0.25">
      <c r="A658" s="92" t="s">
        <v>2731</v>
      </c>
      <c r="B658" s="88">
        <v>6000</v>
      </c>
    </row>
    <row r="659" spans="1:2" x14ac:dyDescent="0.25">
      <c r="A659" s="92" t="s">
        <v>2736</v>
      </c>
      <c r="B659" s="88">
        <v>6000</v>
      </c>
    </row>
    <row r="660" spans="1:2" x14ac:dyDescent="0.25">
      <c r="A660" s="92" t="s">
        <v>2724</v>
      </c>
      <c r="B660" s="88">
        <v>6000</v>
      </c>
    </row>
    <row r="661" spans="1:2" x14ac:dyDescent="0.25">
      <c r="A661" s="92" t="s">
        <v>2729</v>
      </c>
      <c r="B661" s="88">
        <v>6000</v>
      </c>
    </row>
    <row r="662" spans="1:2" x14ac:dyDescent="0.25">
      <c r="A662" s="92" t="s">
        <v>2727</v>
      </c>
      <c r="B662" s="88">
        <v>6000</v>
      </c>
    </row>
    <row r="663" spans="1:2" x14ac:dyDescent="0.25">
      <c r="A663" s="92" t="s">
        <v>2728</v>
      </c>
      <c r="B663" s="88">
        <v>6000</v>
      </c>
    </row>
    <row r="664" spans="1:2" x14ac:dyDescent="0.25">
      <c r="A664" s="92" t="s">
        <v>2726</v>
      </c>
      <c r="B664" s="88">
        <v>6000</v>
      </c>
    </row>
    <row r="665" spans="1:2" x14ac:dyDescent="0.25">
      <c r="A665" s="92" t="s">
        <v>2725</v>
      </c>
      <c r="B665" s="88">
        <v>6000</v>
      </c>
    </row>
    <row r="666" spans="1:2" x14ac:dyDescent="0.25">
      <c r="A666" s="92" t="s">
        <v>2723</v>
      </c>
      <c r="B666" s="88">
        <v>6000</v>
      </c>
    </row>
    <row r="667" spans="1:2" x14ac:dyDescent="0.25">
      <c r="A667" s="92" t="s">
        <v>2722</v>
      </c>
      <c r="B667" s="88">
        <v>6000</v>
      </c>
    </row>
    <row r="668" spans="1:2" x14ac:dyDescent="0.25">
      <c r="A668" s="92" t="s">
        <v>2720</v>
      </c>
      <c r="B668" s="88">
        <v>6000</v>
      </c>
    </row>
    <row r="669" spans="1:2" x14ac:dyDescent="0.25">
      <c r="A669" s="92" t="s">
        <v>2721</v>
      </c>
      <c r="B669" s="88">
        <v>6000</v>
      </c>
    </row>
    <row r="670" spans="1:2" x14ac:dyDescent="0.25">
      <c r="A670" s="92" t="s">
        <v>2744</v>
      </c>
      <c r="B670" s="88">
        <v>5908.31</v>
      </c>
    </row>
    <row r="671" spans="1:2" x14ac:dyDescent="0.25">
      <c r="A671" s="92" t="s">
        <v>2746</v>
      </c>
      <c r="B671" s="88">
        <v>5700</v>
      </c>
    </row>
    <row r="672" spans="1:2" x14ac:dyDescent="0.25">
      <c r="A672" s="92" t="s">
        <v>2747</v>
      </c>
      <c r="B672" s="88">
        <v>5645</v>
      </c>
    </row>
    <row r="673" spans="1:2" x14ac:dyDescent="0.25">
      <c r="A673" s="92" t="s">
        <v>2748</v>
      </c>
      <c r="B673" s="88">
        <v>5634.81</v>
      </c>
    </row>
    <row r="674" spans="1:2" x14ac:dyDescent="0.25">
      <c r="A674" s="92" t="s">
        <v>2749</v>
      </c>
      <c r="B674" s="88">
        <v>5628.07</v>
      </c>
    </row>
    <row r="675" spans="1:2" x14ac:dyDescent="0.25">
      <c r="A675" s="92" t="s">
        <v>2751</v>
      </c>
      <c r="B675" s="88">
        <v>5623.58</v>
      </c>
    </row>
    <row r="676" spans="1:2" x14ac:dyDescent="0.25">
      <c r="A676" s="92" t="s">
        <v>2750</v>
      </c>
      <c r="B676" s="88">
        <v>5623.58</v>
      </c>
    </row>
    <row r="677" spans="1:2" x14ac:dyDescent="0.25">
      <c r="A677" s="92" t="s">
        <v>2756</v>
      </c>
      <c r="B677" s="88">
        <v>5500</v>
      </c>
    </row>
    <row r="678" spans="1:2" x14ac:dyDescent="0.25">
      <c r="A678" s="92" t="s">
        <v>2757</v>
      </c>
      <c r="B678" s="88">
        <v>5500</v>
      </c>
    </row>
    <row r="679" spans="1:2" x14ac:dyDescent="0.25">
      <c r="A679" s="92" t="s">
        <v>2755</v>
      </c>
      <c r="B679" s="88">
        <v>5500</v>
      </c>
    </row>
    <row r="680" spans="1:2" x14ac:dyDescent="0.25">
      <c r="A680" s="92" t="s">
        <v>2754</v>
      </c>
      <c r="B680" s="88">
        <v>5500</v>
      </c>
    </row>
    <row r="681" spans="1:2" x14ac:dyDescent="0.25">
      <c r="A681" s="92" t="s">
        <v>2753</v>
      </c>
      <c r="B681" s="88">
        <v>5500</v>
      </c>
    </row>
    <row r="682" spans="1:2" x14ac:dyDescent="0.25">
      <c r="A682" s="92" t="s">
        <v>2758</v>
      </c>
      <c r="B682" s="88">
        <v>5475</v>
      </c>
    </row>
    <row r="683" spans="1:2" x14ac:dyDescent="0.25">
      <c r="A683" s="92" t="s">
        <v>2759</v>
      </c>
      <c r="B683" s="88">
        <v>5450</v>
      </c>
    </row>
    <row r="684" spans="1:2" x14ac:dyDescent="0.25">
      <c r="A684" s="92" t="s">
        <v>2760</v>
      </c>
      <c r="B684" s="88">
        <v>5436</v>
      </c>
    </row>
    <row r="685" spans="1:2" x14ac:dyDescent="0.25">
      <c r="A685" s="92" t="s">
        <v>2763</v>
      </c>
      <c r="B685" s="88">
        <v>5330</v>
      </c>
    </row>
    <row r="686" spans="1:2" x14ac:dyDescent="0.25">
      <c r="A686" s="92" t="s">
        <v>2764</v>
      </c>
      <c r="B686" s="88">
        <v>5321.44</v>
      </c>
    </row>
    <row r="687" spans="1:2" x14ac:dyDescent="0.25">
      <c r="A687" s="92" t="s">
        <v>2767</v>
      </c>
      <c r="B687" s="88">
        <v>5254.59</v>
      </c>
    </row>
    <row r="688" spans="1:2" x14ac:dyDescent="0.25">
      <c r="A688" s="92" t="s">
        <v>2768</v>
      </c>
      <c r="B688" s="88">
        <v>5208</v>
      </c>
    </row>
    <row r="689" spans="1:2" x14ac:dyDescent="0.25">
      <c r="A689" s="92" t="s">
        <v>2769</v>
      </c>
      <c r="B689" s="88">
        <v>5149.75</v>
      </c>
    </row>
    <row r="690" spans="1:2" x14ac:dyDescent="0.25">
      <c r="A690" s="92" t="s">
        <v>2770</v>
      </c>
      <c r="B690" s="88">
        <v>5122.79</v>
      </c>
    </row>
    <row r="691" spans="1:2" x14ac:dyDescent="0.25">
      <c r="A691" s="92" t="s">
        <v>2771</v>
      </c>
      <c r="B691" s="88">
        <v>5020.2299999999996</v>
      </c>
    </row>
    <row r="692" spans="1:2" x14ac:dyDescent="0.25">
      <c r="A692" s="92" t="s">
        <v>2772</v>
      </c>
      <c r="B692" s="88">
        <v>5016.1499999999996</v>
      </c>
    </row>
    <row r="693" spans="1:2" x14ac:dyDescent="0.25">
      <c r="A693" s="92" t="s">
        <v>2832</v>
      </c>
      <c r="B693" s="88">
        <v>5000</v>
      </c>
    </row>
    <row r="694" spans="1:2" x14ac:dyDescent="0.25">
      <c r="A694" s="92" t="s">
        <v>2838</v>
      </c>
      <c r="B694" s="88">
        <v>5000</v>
      </c>
    </row>
    <row r="695" spans="1:2" x14ac:dyDescent="0.25">
      <c r="A695" s="92" t="s">
        <v>2837</v>
      </c>
      <c r="B695" s="88">
        <v>5000</v>
      </c>
    </row>
    <row r="696" spans="1:2" x14ac:dyDescent="0.25">
      <c r="A696" s="92" t="s">
        <v>2835</v>
      </c>
      <c r="B696" s="88">
        <v>5000</v>
      </c>
    </row>
    <row r="697" spans="1:2" x14ac:dyDescent="0.25">
      <c r="A697" s="92" t="s">
        <v>2824</v>
      </c>
      <c r="B697" s="88">
        <v>5000</v>
      </c>
    </row>
    <row r="698" spans="1:2" x14ac:dyDescent="0.25">
      <c r="A698" s="92" t="s">
        <v>2828</v>
      </c>
      <c r="B698" s="88">
        <v>5000</v>
      </c>
    </row>
    <row r="699" spans="1:2" x14ac:dyDescent="0.25">
      <c r="A699" s="92" t="s">
        <v>2827</v>
      </c>
      <c r="B699" s="88">
        <v>5000</v>
      </c>
    </row>
    <row r="700" spans="1:2" x14ac:dyDescent="0.25">
      <c r="A700" s="92" t="s">
        <v>2836</v>
      </c>
      <c r="B700" s="88">
        <v>5000</v>
      </c>
    </row>
    <row r="701" spans="1:2" x14ac:dyDescent="0.25">
      <c r="A701" s="92" t="s">
        <v>2829</v>
      </c>
      <c r="B701" s="88">
        <v>5000</v>
      </c>
    </row>
    <row r="702" spans="1:2" x14ac:dyDescent="0.25">
      <c r="A702" s="92" t="s">
        <v>2823</v>
      </c>
      <c r="B702" s="88">
        <v>5000</v>
      </c>
    </row>
    <row r="703" spans="1:2" x14ac:dyDescent="0.25">
      <c r="A703" s="92" t="s">
        <v>2833</v>
      </c>
      <c r="B703" s="88">
        <v>5000</v>
      </c>
    </row>
    <row r="704" spans="1:2" x14ac:dyDescent="0.25">
      <c r="A704" s="92" t="s">
        <v>2826</v>
      </c>
      <c r="B704" s="88">
        <v>5000</v>
      </c>
    </row>
    <row r="705" spans="1:2" x14ac:dyDescent="0.25">
      <c r="A705" s="92" t="s">
        <v>2839</v>
      </c>
      <c r="B705" s="88">
        <v>5000</v>
      </c>
    </row>
    <row r="706" spans="1:2" x14ac:dyDescent="0.25">
      <c r="A706" s="92" t="s">
        <v>2834</v>
      </c>
      <c r="B706" s="88">
        <v>5000</v>
      </c>
    </row>
    <row r="707" spans="1:2" x14ac:dyDescent="0.25">
      <c r="A707" s="92" t="s">
        <v>2830</v>
      </c>
      <c r="B707" s="88">
        <v>5000</v>
      </c>
    </row>
    <row r="708" spans="1:2" x14ac:dyDescent="0.25">
      <c r="A708" s="92" t="s">
        <v>2831</v>
      </c>
      <c r="B708" s="88">
        <v>5000</v>
      </c>
    </row>
    <row r="709" spans="1:2" x14ac:dyDescent="0.25">
      <c r="A709" s="92" t="s">
        <v>2825</v>
      </c>
      <c r="B709" s="88">
        <v>5000</v>
      </c>
    </row>
    <row r="710" spans="1:2" x14ac:dyDescent="0.25">
      <c r="A710" s="92" t="s">
        <v>2812</v>
      </c>
      <c r="B710" s="88">
        <v>5000</v>
      </c>
    </row>
    <row r="711" spans="1:2" x14ac:dyDescent="0.25">
      <c r="A711" s="92" t="s">
        <v>2819</v>
      </c>
      <c r="B711" s="88">
        <v>5000</v>
      </c>
    </row>
    <row r="712" spans="1:2" x14ac:dyDescent="0.25">
      <c r="A712" s="92" t="s">
        <v>2817</v>
      </c>
      <c r="B712" s="88">
        <v>5000</v>
      </c>
    </row>
    <row r="713" spans="1:2" x14ac:dyDescent="0.25">
      <c r="A713" s="92" t="s">
        <v>2808</v>
      </c>
      <c r="B713" s="88">
        <v>5000</v>
      </c>
    </row>
    <row r="714" spans="1:2" x14ac:dyDescent="0.25">
      <c r="A714" s="92" t="s">
        <v>2809</v>
      </c>
      <c r="B714" s="88">
        <v>5000</v>
      </c>
    </row>
    <row r="715" spans="1:2" x14ac:dyDescent="0.25">
      <c r="A715" s="92" t="s">
        <v>2820</v>
      </c>
      <c r="B715" s="88">
        <v>5000</v>
      </c>
    </row>
    <row r="716" spans="1:2" x14ac:dyDescent="0.25">
      <c r="A716" s="92" t="s">
        <v>2816</v>
      </c>
      <c r="B716" s="88">
        <v>5000</v>
      </c>
    </row>
    <row r="717" spans="1:2" x14ac:dyDescent="0.25">
      <c r="A717" s="92" t="s">
        <v>2803</v>
      </c>
      <c r="B717" s="88">
        <v>5000</v>
      </c>
    </row>
    <row r="718" spans="1:2" x14ac:dyDescent="0.25">
      <c r="A718" s="92" t="s">
        <v>2821</v>
      </c>
      <c r="B718" s="88">
        <v>5000</v>
      </c>
    </row>
    <row r="719" spans="1:2" x14ac:dyDescent="0.25">
      <c r="A719" s="92" t="s">
        <v>2818</v>
      </c>
      <c r="B719" s="88">
        <v>5000</v>
      </c>
    </row>
    <row r="720" spans="1:2" x14ac:dyDescent="0.25">
      <c r="A720" s="92" t="s">
        <v>2811</v>
      </c>
      <c r="B720" s="88">
        <v>5000</v>
      </c>
    </row>
    <row r="721" spans="1:2" x14ac:dyDescent="0.25">
      <c r="A721" s="92" t="s">
        <v>2810</v>
      </c>
      <c r="B721" s="88">
        <v>5000</v>
      </c>
    </row>
    <row r="722" spans="1:2" x14ac:dyDescent="0.25">
      <c r="A722" s="92" t="s">
        <v>2806</v>
      </c>
      <c r="B722" s="88">
        <v>5000</v>
      </c>
    </row>
    <row r="723" spans="1:2" x14ac:dyDescent="0.25">
      <c r="A723" s="92" t="s">
        <v>2805</v>
      </c>
      <c r="B723" s="88">
        <v>5000</v>
      </c>
    </row>
    <row r="724" spans="1:2" x14ac:dyDescent="0.25">
      <c r="A724" s="92" t="s">
        <v>2822</v>
      </c>
      <c r="B724" s="88">
        <v>5000</v>
      </c>
    </row>
    <row r="725" spans="1:2" x14ac:dyDescent="0.25">
      <c r="A725" s="92" t="s">
        <v>2804</v>
      </c>
      <c r="B725" s="88">
        <v>5000</v>
      </c>
    </row>
    <row r="726" spans="1:2" x14ac:dyDescent="0.25">
      <c r="A726" s="92" t="s">
        <v>2807</v>
      </c>
      <c r="B726" s="88">
        <v>5000</v>
      </c>
    </row>
    <row r="727" spans="1:2" x14ac:dyDescent="0.25">
      <c r="A727" s="92" t="s">
        <v>2813</v>
      </c>
      <c r="B727" s="88">
        <v>5000</v>
      </c>
    </row>
    <row r="728" spans="1:2" x14ac:dyDescent="0.25">
      <c r="A728" s="92" t="s">
        <v>2802</v>
      </c>
      <c r="B728" s="88">
        <v>5000</v>
      </c>
    </row>
    <row r="729" spans="1:2" x14ac:dyDescent="0.25">
      <c r="A729" s="92" t="s">
        <v>2815</v>
      </c>
      <c r="B729" s="88">
        <v>5000</v>
      </c>
    </row>
    <row r="730" spans="1:2" x14ac:dyDescent="0.25">
      <c r="A730" s="92" t="s">
        <v>2814</v>
      </c>
      <c r="B730" s="88">
        <v>5000</v>
      </c>
    </row>
    <row r="731" spans="1:2" x14ac:dyDescent="0.25">
      <c r="A731" s="92" t="s">
        <v>2790</v>
      </c>
      <c r="B731" s="88">
        <v>5000</v>
      </c>
    </row>
    <row r="732" spans="1:2" x14ac:dyDescent="0.25">
      <c r="A732" s="92" t="s">
        <v>2794</v>
      </c>
      <c r="B732" s="88">
        <v>5000</v>
      </c>
    </row>
    <row r="733" spans="1:2" x14ac:dyDescent="0.25">
      <c r="A733" s="92" t="s">
        <v>2801</v>
      </c>
      <c r="B733" s="88">
        <v>5000</v>
      </c>
    </row>
    <row r="734" spans="1:2" x14ac:dyDescent="0.25">
      <c r="A734" s="92" t="s">
        <v>2795</v>
      </c>
      <c r="B734" s="88">
        <v>5000</v>
      </c>
    </row>
    <row r="735" spans="1:2" x14ac:dyDescent="0.25">
      <c r="A735" s="92" t="s">
        <v>2786</v>
      </c>
      <c r="B735" s="88">
        <v>5000</v>
      </c>
    </row>
    <row r="736" spans="1:2" x14ac:dyDescent="0.25">
      <c r="A736" s="92" t="s">
        <v>2796</v>
      </c>
      <c r="B736" s="88">
        <v>5000</v>
      </c>
    </row>
    <row r="737" spans="1:2" x14ac:dyDescent="0.25">
      <c r="A737" s="92" t="s">
        <v>2800</v>
      </c>
      <c r="B737" s="88">
        <v>5000</v>
      </c>
    </row>
    <row r="738" spans="1:2" x14ac:dyDescent="0.25">
      <c r="A738" s="92" t="s">
        <v>2797</v>
      </c>
      <c r="B738" s="88">
        <v>5000</v>
      </c>
    </row>
    <row r="739" spans="1:2" x14ac:dyDescent="0.25">
      <c r="A739" s="92" t="s">
        <v>2793</v>
      </c>
      <c r="B739" s="88">
        <v>5000</v>
      </c>
    </row>
    <row r="740" spans="1:2" x14ac:dyDescent="0.25">
      <c r="A740" s="92" t="s">
        <v>2788</v>
      </c>
      <c r="B740" s="88">
        <v>5000</v>
      </c>
    </row>
    <row r="741" spans="1:2" x14ac:dyDescent="0.25">
      <c r="A741" s="92" t="s">
        <v>2787</v>
      </c>
      <c r="B741" s="88">
        <v>5000</v>
      </c>
    </row>
    <row r="742" spans="1:2" x14ac:dyDescent="0.25">
      <c r="A742" s="92" t="s">
        <v>2789</v>
      </c>
      <c r="B742" s="88">
        <v>5000</v>
      </c>
    </row>
    <row r="743" spans="1:2" x14ac:dyDescent="0.25">
      <c r="A743" s="92" t="s">
        <v>2791</v>
      </c>
      <c r="B743" s="88">
        <v>5000</v>
      </c>
    </row>
    <row r="744" spans="1:2" x14ac:dyDescent="0.25">
      <c r="A744" s="92" t="s">
        <v>2785</v>
      </c>
      <c r="B744" s="88">
        <v>5000</v>
      </c>
    </row>
    <row r="745" spans="1:2" x14ac:dyDescent="0.25">
      <c r="A745" s="92" t="s">
        <v>2792</v>
      </c>
      <c r="B745" s="88">
        <v>5000</v>
      </c>
    </row>
    <row r="746" spans="1:2" x14ac:dyDescent="0.25">
      <c r="A746" s="92" t="s">
        <v>2798</v>
      </c>
      <c r="B746" s="88">
        <v>5000</v>
      </c>
    </row>
    <row r="747" spans="1:2" x14ac:dyDescent="0.25">
      <c r="A747" s="92" t="s">
        <v>2799</v>
      </c>
      <c r="B747" s="88">
        <v>5000</v>
      </c>
    </row>
    <row r="748" spans="1:2" x14ac:dyDescent="0.25">
      <c r="A748" s="92" t="s">
        <v>2774</v>
      </c>
      <c r="B748" s="88">
        <v>5000</v>
      </c>
    </row>
    <row r="749" spans="1:2" x14ac:dyDescent="0.25">
      <c r="A749" s="92" t="s">
        <v>2775</v>
      </c>
      <c r="B749" s="88">
        <v>5000</v>
      </c>
    </row>
    <row r="750" spans="1:2" x14ac:dyDescent="0.25">
      <c r="A750" s="92" t="s">
        <v>2781</v>
      </c>
      <c r="B750" s="88">
        <v>5000</v>
      </c>
    </row>
    <row r="751" spans="1:2" x14ac:dyDescent="0.25">
      <c r="A751" s="92" t="s">
        <v>2777</v>
      </c>
      <c r="B751" s="88">
        <v>5000</v>
      </c>
    </row>
    <row r="752" spans="1:2" x14ac:dyDescent="0.25">
      <c r="A752" s="92" t="s">
        <v>2783</v>
      </c>
      <c r="B752" s="88">
        <v>5000</v>
      </c>
    </row>
    <row r="753" spans="1:2" x14ac:dyDescent="0.25">
      <c r="A753" s="92" t="s">
        <v>2773</v>
      </c>
      <c r="B753" s="88">
        <v>5000</v>
      </c>
    </row>
    <row r="754" spans="1:2" x14ac:dyDescent="0.25">
      <c r="A754" s="92" t="s">
        <v>2780</v>
      </c>
      <c r="B754" s="88">
        <v>5000</v>
      </c>
    </row>
    <row r="755" spans="1:2" x14ac:dyDescent="0.25">
      <c r="A755" s="92" t="s">
        <v>2782</v>
      </c>
      <c r="B755" s="88">
        <v>5000</v>
      </c>
    </row>
    <row r="756" spans="1:2" x14ac:dyDescent="0.25">
      <c r="A756" s="92" t="s">
        <v>2776</v>
      </c>
      <c r="B756" s="88">
        <v>5000</v>
      </c>
    </row>
    <row r="757" spans="1:2" x14ac:dyDescent="0.25">
      <c r="A757" s="92" t="s">
        <v>2784</v>
      </c>
      <c r="B757" s="88">
        <v>5000</v>
      </c>
    </row>
    <row r="758" spans="1:2" x14ac:dyDescent="0.25">
      <c r="A758" s="92" t="s">
        <v>2779</v>
      </c>
      <c r="B758" s="88">
        <v>5000</v>
      </c>
    </row>
    <row r="759" spans="1:2" x14ac:dyDescent="0.25">
      <c r="A759" s="92" t="s">
        <v>2778</v>
      </c>
      <c r="B759" s="88">
        <v>5000</v>
      </c>
    </row>
    <row r="760" spans="1:2" x14ac:dyDescent="0.25">
      <c r="A760" s="92" t="s">
        <v>2842</v>
      </c>
      <c r="B760" s="88">
        <v>4861.72</v>
      </c>
    </row>
    <row r="761" spans="1:2" x14ac:dyDescent="0.25">
      <c r="A761" s="92" t="s">
        <v>2843</v>
      </c>
      <c r="B761" s="88">
        <v>4838.07</v>
      </c>
    </row>
    <row r="762" spans="1:2" x14ac:dyDescent="0.25">
      <c r="A762" s="92" t="s">
        <v>2844</v>
      </c>
      <c r="B762" s="88">
        <v>4831</v>
      </c>
    </row>
    <row r="763" spans="1:2" x14ac:dyDescent="0.25">
      <c r="A763" s="92" t="s">
        <v>2845</v>
      </c>
      <c r="B763" s="88">
        <v>4808.32</v>
      </c>
    </row>
    <row r="764" spans="1:2" x14ac:dyDescent="0.25">
      <c r="A764" s="92" t="s">
        <v>2846</v>
      </c>
      <c r="B764" s="88">
        <v>4807.51</v>
      </c>
    </row>
    <row r="765" spans="1:2" x14ac:dyDescent="0.25">
      <c r="A765" s="92" t="s">
        <v>2847</v>
      </c>
      <c r="B765" s="88">
        <v>4769.46</v>
      </c>
    </row>
    <row r="766" spans="1:2" x14ac:dyDescent="0.25">
      <c r="A766" s="92" t="s">
        <v>2849</v>
      </c>
      <c r="B766" s="88">
        <v>4646.08</v>
      </c>
    </row>
    <row r="767" spans="1:2" x14ac:dyDescent="0.25">
      <c r="A767" s="92" t="s">
        <v>2996</v>
      </c>
      <c r="B767" s="88">
        <v>4525.91</v>
      </c>
    </row>
    <row r="768" spans="1:2" x14ac:dyDescent="0.25">
      <c r="A768" s="92" t="s">
        <v>2854</v>
      </c>
      <c r="B768" s="88">
        <v>4500</v>
      </c>
    </row>
    <row r="769" spans="1:2" x14ac:dyDescent="0.25">
      <c r="A769" s="92" t="s">
        <v>2853</v>
      </c>
      <c r="B769" s="88">
        <v>4500</v>
      </c>
    </row>
    <row r="770" spans="1:2" x14ac:dyDescent="0.25">
      <c r="A770" s="92" t="s">
        <v>2852</v>
      </c>
      <c r="B770" s="88">
        <v>4500</v>
      </c>
    </row>
    <row r="771" spans="1:2" x14ac:dyDescent="0.25">
      <c r="A771" s="92" t="s">
        <v>2851</v>
      </c>
      <c r="B771" s="88">
        <v>4500</v>
      </c>
    </row>
    <row r="772" spans="1:2" x14ac:dyDescent="0.25">
      <c r="A772" s="92" t="s">
        <v>2856</v>
      </c>
      <c r="B772" s="88">
        <v>4452.71</v>
      </c>
    </row>
    <row r="773" spans="1:2" x14ac:dyDescent="0.25">
      <c r="A773" s="92" t="s">
        <v>2859</v>
      </c>
      <c r="B773" s="88">
        <v>4413.05</v>
      </c>
    </row>
    <row r="774" spans="1:2" x14ac:dyDescent="0.25">
      <c r="A774" s="92" t="s">
        <v>2860</v>
      </c>
      <c r="B774" s="88">
        <v>4400</v>
      </c>
    </row>
    <row r="775" spans="1:2" x14ac:dyDescent="0.25">
      <c r="A775" s="92" t="s">
        <v>2862</v>
      </c>
      <c r="B775" s="88">
        <v>4377.29</v>
      </c>
    </row>
    <row r="776" spans="1:2" x14ac:dyDescent="0.25">
      <c r="A776" s="92" t="s">
        <v>2863</v>
      </c>
      <c r="B776" s="88">
        <v>4338.78</v>
      </c>
    </row>
    <row r="777" spans="1:2" x14ac:dyDescent="0.25">
      <c r="A777" s="92" t="s">
        <v>2864</v>
      </c>
      <c r="B777" s="88">
        <v>4338.76</v>
      </c>
    </row>
    <row r="778" spans="1:2" x14ac:dyDescent="0.25">
      <c r="A778" s="92" t="s">
        <v>2868</v>
      </c>
      <c r="B778" s="88">
        <v>4200</v>
      </c>
    </row>
    <row r="779" spans="1:2" x14ac:dyDescent="0.25">
      <c r="A779" s="92" t="s">
        <v>2870</v>
      </c>
      <c r="B779" s="88">
        <v>4121.54</v>
      </c>
    </row>
    <row r="780" spans="1:2" x14ac:dyDescent="0.25">
      <c r="A780" s="92" t="s">
        <v>3065</v>
      </c>
      <c r="B780" s="88">
        <v>4115</v>
      </c>
    </row>
    <row r="781" spans="1:2" x14ac:dyDescent="0.25">
      <c r="A781" s="92" t="s">
        <v>2894</v>
      </c>
      <c r="B781" s="88">
        <v>4000</v>
      </c>
    </row>
    <row r="782" spans="1:2" x14ac:dyDescent="0.25">
      <c r="A782" s="92" t="s">
        <v>2905</v>
      </c>
      <c r="B782" s="88">
        <v>4000</v>
      </c>
    </row>
    <row r="783" spans="1:2" x14ac:dyDescent="0.25">
      <c r="A783" s="92" t="s">
        <v>2895</v>
      </c>
      <c r="B783" s="88">
        <v>4000</v>
      </c>
    </row>
    <row r="784" spans="1:2" x14ac:dyDescent="0.25">
      <c r="A784" s="92" t="s">
        <v>2897</v>
      </c>
      <c r="B784" s="88">
        <v>4000</v>
      </c>
    </row>
    <row r="785" spans="1:2" x14ac:dyDescent="0.25">
      <c r="A785" s="92" t="s">
        <v>2904</v>
      </c>
      <c r="B785" s="88">
        <v>4000</v>
      </c>
    </row>
    <row r="786" spans="1:2" x14ac:dyDescent="0.25">
      <c r="A786" s="92" t="s">
        <v>2896</v>
      </c>
      <c r="B786" s="88">
        <v>4000</v>
      </c>
    </row>
    <row r="787" spans="1:2" x14ac:dyDescent="0.25">
      <c r="A787" s="92" t="s">
        <v>2901</v>
      </c>
      <c r="B787" s="88">
        <v>4000</v>
      </c>
    </row>
    <row r="788" spans="1:2" x14ac:dyDescent="0.25">
      <c r="A788" s="92" t="s">
        <v>2903</v>
      </c>
      <c r="B788" s="88">
        <v>4000</v>
      </c>
    </row>
    <row r="789" spans="1:2" x14ac:dyDescent="0.25">
      <c r="A789" s="92" t="s">
        <v>2902</v>
      </c>
      <c r="B789" s="88">
        <v>4000</v>
      </c>
    </row>
    <row r="790" spans="1:2" x14ac:dyDescent="0.25">
      <c r="A790" s="92" t="s">
        <v>2899</v>
      </c>
      <c r="B790" s="88">
        <v>4000</v>
      </c>
    </row>
    <row r="791" spans="1:2" x14ac:dyDescent="0.25">
      <c r="A791" s="92" t="s">
        <v>2898</v>
      </c>
      <c r="B791" s="88">
        <v>4000</v>
      </c>
    </row>
    <row r="792" spans="1:2" x14ac:dyDescent="0.25">
      <c r="A792" s="92" t="s">
        <v>2900</v>
      </c>
      <c r="B792" s="88">
        <v>4000</v>
      </c>
    </row>
    <row r="793" spans="1:2" x14ac:dyDescent="0.25">
      <c r="A793" s="92" t="s">
        <v>2886</v>
      </c>
      <c r="B793" s="88">
        <v>4000</v>
      </c>
    </row>
    <row r="794" spans="1:2" x14ac:dyDescent="0.25">
      <c r="A794" s="92" t="s">
        <v>2891</v>
      </c>
      <c r="B794" s="88">
        <v>4000</v>
      </c>
    </row>
    <row r="795" spans="1:2" x14ac:dyDescent="0.25">
      <c r="A795" s="92" t="s">
        <v>2893</v>
      </c>
      <c r="B795" s="88">
        <v>4000</v>
      </c>
    </row>
    <row r="796" spans="1:2" x14ac:dyDescent="0.25">
      <c r="A796" s="92" t="s">
        <v>2888</v>
      </c>
      <c r="B796" s="88">
        <v>4000</v>
      </c>
    </row>
    <row r="797" spans="1:2" x14ac:dyDescent="0.25">
      <c r="A797" s="92" t="s">
        <v>2889</v>
      </c>
      <c r="B797" s="88">
        <v>4000</v>
      </c>
    </row>
    <row r="798" spans="1:2" x14ac:dyDescent="0.25">
      <c r="A798" s="92" t="s">
        <v>2885</v>
      </c>
      <c r="B798" s="88">
        <v>4000</v>
      </c>
    </row>
    <row r="799" spans="1:2" x14ac:dyDescent="0.25">
      <c r="A799" s="92" t="s">
        <v>2890</v>
      </c>
      <c r="B799" s="88">
        <v>4000</v>
      </c>
    </row>
    <row r="800" spans="1:2" x14ac:dyDescent="0.25">
      <c r="A800" s="92" t="s">
        <v>2887</v>
      </c>
      <c r="B800" s="88">
        <v>4000</v>
      </c>
    </row>
    <row r="801" spans="1:2" x14ac:dyDescent="0.25">
      <c r="A801" s="92" t="s">
        <v>2892</v>
      </c>
      <c r="B801" s="88">
        <v>4000</v>
      </c>
    </row>
    <row r="802" spans="1:2" x14ac:dyDescent="0.25">
      <c r="A802" s="92" t="s">
        <v>2876</v>
      </c>
      <c r="B802" s="88">
        <v>4000</v>
      </c>
    </row>
    <row r="803" spans="1:2" x14ac:dyDescent="0.25">
      <c r="A803" s="92" t="s">
        <v>2878</v>
      </c>
      <c r="B803" s="88">
        <v>4000</v>
      </c>
    </row>
    <row r="804" spans="1:2" x14ac:dyDescent="0.25">
      <c r="A804" s="92" t="s">
        <v>2884</v>
      </c>
      <c r="B804" s="88">
        <v>4000</v>
      </c>
    </row>
    <row r="805" spans="1:2" x14ac:dyDescent="0.25">
      <c r="A805" s="92" t="s">
        <v>2879</v>
      </c>
      <c r="B805" s="88">
        <v>4000</v>
      </c>
    </row>
    <row r="806" spans="1:2" x14ac:dyDescent="0.25">
      <c r="A806" s="92" t="s">
        <v>2875</v>
      </c>
      <c r="B806" s="88">
        <v>4000</v>
      </c>
    </row>
    <row r="807" spans="1:2" x14ac:dyDescent="0.25">
      <c r="A807" s="92" t="s">
        <v>2882</v>
      </c>
      <c r="B807" s="88">
        <v>4000</v>
      </c>
    </row>
    <row r="808" spans="1:2" x14ac:dyDescent="0.25">
      <c r="A808" s="92" t="s">
        <v>2883</v>
      </c>
      <c r="B808" s="88">
        <v>4000</v>
      </c>
    </row>
    <row r="809" spans="1:2" x14ac:dyDescent="0.25">
      <c r="A809" s="92" t="s">
        <v>2881</v>
      </c>
      <c r="B809" s="88">
        <v>4000</v>
      </c>
    </row>
    <row r="810" spans="1:2" x14ac:dyDescent="0.25">
      <c r="A810" s="92" t="s">
        <v>2880</v>
      </c>
      <c r="B810" s="88">
        <v>4000</v>
      </c>
    </row>
    <row r="811" spans="1:2" x14ac:dyDescent="0.25">
      <c r="A811" s="92" t="s">
        <v>2877</v>
      </c>
      <c r="B811" s="88">
        <v>4000</v>
      </c>
    </row>
    <row r="812" spans="1:2" x14ac:dyDescent="0.25">
      <c r="A812" s="92" t="s">
        <v>2872</v>
      </c>
      <c r="B812" s="88">
        <v>4000</v>
      </c>
    </row>
    <row r="813" spans="1:2" x14ac:dyDescent="0.25">
      <c r="A813" s="92" t="s">
        <v>2873</v>
      </c>
      <c r="B813" s="88">
        <v>4000</v>
      </c>
    </row>
    <row r="814" spans="1:2" x14ac:dyDescent="0.25">
      <c r="A814" s="92" t="s">
        <v>2871</v>
      </c>
      <c r="B814" s="88">
        <v>4000</v>
      </c>
    </row>
    <row r="815" spans="1:2" x14ac:dyDescent="0.25">
      <c r="A815" s="92" t="s">
        <v>2874</v>
      </c>
      <c r="B815" s="88">
        <v>4000</v>
      </c>
    </row>
    <row r="816" spans="1:2" x14ac:dyDescent="0.25">
      <c r="A816" s="92" t="s">
        <v>3044</v>
      </c>
      <c r="B816" s="88">
        <v>3982</v>
      </c>
    </row>
    <row r="817" spans="1:2" x14ac:dyDescent="0.25">
      <c r="A817" s="92" t="s">
        <v>2911</v>
      </c>
      <c r="B817" s="88">
        <v>3900</v>
      </c>
    </row>
    <row r="818" spans="1:2" x14ac:dyDescent="0.25">
      <c r="A818" s="92" t="s">
        <v>2910</v>
      </c>
      <c r="B818" s="88">
        <v>3900</v>
      </c>
    </row>
    <row r="819" spans="1:2" x14ac:dyDescent="0.25">
      <c r="A819" s="92" t="s">
        <v>2937</v>
      </c>
      <c r="B819" s="88">
        <v>3896.12</v>
      </c>
    </row>
    <row r="820" spans="1:2" x14ac:dyDescent="0.25">
      <c r="A820" s="92" t="s">
        <v>2913</v>
      </c>
      <c r="B820" s="88">
        <v>3820</v>
      </c>
    </row>
    <row r="821" spans="1:2" x14ac:dyDescent="0.25">
      <c r="A821" s="92" t="s">
        <v>3223</v>
      </c>
      <c r="B821" s="88">
        <v>3750</v>
      </c>
    </row>
    <row r="822" spans="1:2" x14ac:dyDescent="0.25">
      <c r="A822" s="92" t="s">
        <v>2914</v>
      </c>
      <c r="B822" s="88">
        <v>3733.72</v>
      </c>
    </row>
    <row r="823" spans="1:2" x14ac:dyDescent="0.25">
      <c r="A823" s="92" t="s">
        <v>2915</v>
      </c>
      <c r="B823" s="88">
        <v>3731.87</v>
      </c>
    </row>
    <row r="824" spans="1:2" x14ac:dyDescent="0.25">
      <c r="A824" s="92" t="s">
        <v>2917</v>
      </c>
      <c r="B824" s="88">
        <v>3700</v>
      </c>
    </row>
    <row r="825" spans="1:2" x14ac:dyDescent="0.25">
      <c r="A825" s="92" t="s">
        <v>2916</v>
      </c>
      <c r="B825" s="88">
        <v>3700</v>
      </c>
    </row>
    <row r="826" spans="1:2" x14ac:dyDescent="0.25">
      <c r="A826" s="92" t="s">
        <v>3128</v>
      </c>
      <c r="B826" s="88">
        <v>3624.16</v>
      </c>
    </row>
    <row r="827" spans="1:2" x14ac:dyDescent="0.25">
      <c r="A827" s="92" t="s">
        <v>2918</v>
      </c>
      <c r="B827" s="88">
        <v>3619.39</v>
      </c>
    </row>
    <row r="828" spans="1:2" x14ac:dyDescent="0.25">
      <c r="A828" s="92" t="s">
        <v>3012</v>
      </c>
      <c r="B828" s="88">
        <v>3539.07</v>
      </c>
    </row>
    <row r="829" spans="1:2" x14ac:dyDescent="0.25">
      <c r="A829" s="92" t="s">
        <v>2921</v>
      </c>
      <c r="B829" s="88">
        <v>3506.84</v>
      </c>
    </row>
    <row r="830" spans="1:2" x14ac:dyDescent="0.25">
      <c r="A830" s="92" t="s">
        <v>2933</v>
      </c>
      <c r="B830" s="88">
        <v>3500</v>
      </c>
    </row>
    <row r="831" spans="1:2" x14ac:dyDescent="0.25">
      <c r="A831" s="92" t="s">
        <v>2934</v>
      </c>
      <c r="B831" s="88">
        <v>3500</v>
      </c>
    </row>
    <row r="832" spans="1:2" x14ac:dyDescent="0.25">
      <c r="A832" s="92" t="s">
        <v>2927</v>
      </c>
      <c r="B832" s="88">
        <v>3500</v>
      </c>
    </row>
    <row r="833" spans="1:2" x14ac:dyDescent="0.25">
      <c r="A833" s="92" t="s">
        <v>2932</v>
      </c>
      <c r="B833" s="88">
        <v>3500</v>
      </c>
    </row>
    <row r="834" spans="1:2" x14ac:dyDescent="0.25">
      <c r="A834" s="92" t="s">
        <v>2930</v>
      </c>
      <c r="B834" s="88">
        <v>3500</v>
      </c>
    </row>
    <row r="835" spans="1:2" x14ac:dyDescent="0.25">
      <c r="A835" s="92" t="s">
        <v>2931</v>
      </c>
      <c r="B835" s="88">
        <v>3500</v>
      </c>
    </row>
    <row r="836" spans="1:2" x14ac:dyDescent="0.25">
      <c r="A836" s="92" t="s">
        <v>2929</v>
      </c>
      <c r="B836" s="88">
        <v>3500</v>
      </c>
    </row>
    <row r="837" spans="1:2" x14ac:dyDescent="0.25">
      <c r="A837" s="92" t="s">
        <v>2928</v>
      </c>
      <c r="B837" s="88">
        <v>3500</v>
      </c>
    </row>
    <row r="838" spans="1:2" x14ac:dyDescent="0.25">
      <c r="A838" s="92" t="s">
        <v>2926</v>
      </c>
      <c r="B838" s="88">
        <v>3500</v>
      </c>
    </row>
    <row r="839" spans="1:2" x14ac:dyDescent="0.25">
      <c r="A839" s="92" t="s">
        <v>2924</v>
      </c>
      <c r="B839" s="88">
        <v>3500</v>
      </c>
    </row>
    <row r="840" spans="1:2" x14ac:dyDescent="0.25">
      <c r="A840" s="92" t="s">
        <v>2925</v>
      </c>
      <c r="B840" s="88">
        <v>3500</v>
      </c>
    </row>
    <row r="841" spans="1:2" x14ac:dyDescent="0.25">
      <c r="A841" s="92" t="s">
        <v>2922</v>
      </c>
      <c r="B841" s="88">
        <v>3500</v>
      </c>
    </row>
    <row r="842" spans="1:2" x14ac:dyDescent="0.25">
      <c r="A842" s="92" t="s">
        <v>2923</v>
      </c>
      <c r="B842" s="88">
        <v>3500</v>
      </c>
    </row>
    <row r="843" spans="1:2" x14ac:dyDescent="0.25">
      <c r="A843" s="92" t="s">
        <v>2935</v>
      </c>
      <c r="B843" s="88">
        <v>3444.6</v>
      </c>
    </row>
    <row r="844" spans="1:2" x14ac:dyDescent="0.25">
      <c r="A844" s="92" t="s">
        <v>2936</v>
      </c>
      <c r="B844" s="88">
        <v>3400</v>
      </c>
    </row>
    <row r="845" spans="1:2" x14ac:dyDescent="0.25">
      <c r="A845" s="92" t="s">
        <v>2939</v>
      </c>
      <c r="B845" s="88">
        <v>3250</v>
      </c>
    </row>
    <row r="846" spans="1:2" x14ac:dyDescent="0.25">
      <c r="A846" s="92" t="s">
        <v>2944</v>
      </c>
      <c r="B846" s="88">
        <v>3101.68</v>
      </c>
    </row>
    <row r="847" spans="1:2" x14ac:dyDescent="0.25">
      <c r="A847" s="92" t="s">
        <v>2942</v>
      </c>
      <c r="B847" s="88">
        <v>3101.68</v>
      </c>
    </row>
    <row r="848" spans="1:2" x14ac:dyDescent="0.25">
      <c r="A848" s="92" t="s">
        <v>2941</v>
      </c>
      <c r="B848" s="88">
        <v>3101.68</v>
      </c>
    </row>
    <row r="849" spans="1:2" x14ac:dyDescent="0.25">
      <c r="A849" s="92" t="s">
        <v>2943</v>
      </c>
      <c r="B849" s="88">
        <v>3101.68</v>
      </c>
    </row>
    <row r="850" spans="1:2" x14ac:dyDescent="0.25">
      <c r="A850" s="92" t="s">
        <v>2945</v>
      </c>
      <c r="B850" s="88">
        <v>3089.24</v>
      </c>
    </row>
    <row r="851" spans="1:2" x14ac:dyDescent="0.25">
      <c r="A851" s="92" t="s">
        <v>2946</v>
      </c>
      <c r="B851" s="88">
        <v>3073.83</v>
      </c>
    </row>
    <row r="852" spans="1:2" x14ac:dyDescent="0.25">
      <c r="A852" s="92" t="s">
        <v>3004</v>
      </c>
      <c r="B852" s="88">
        <v>3066</v>
      </c>
    </row>
    <row r="853" spans="1:2" x14ac:dyDescent="0.25">
      <c r="A853" s="92" t="s">
        <v>2947</v>
      </c>
      <c r="B853" s="88">
        <v>3050</v>
      </c>
    </row>
    <row r="854" spans="1:2" x14ac:dyDescent="0.25">
      <c r="A854" s="92" t="s">
        <v>2949</v>
      </c>
      <c r="B854" s="88">
        <v>3037.17</v>
      </c>
    </row>
    <row r="855" spans="1:2" x14ac:dyDescent="0.25">
      <c r="A855" s="92" t="s">
        <v>2950</v>
      </c>
      <c r="B855" s="88">
        <v>3010.8</v>
      </c>
    </row>
    <row r="856" spans="1:2" x14ac:dyDescent="0.25">
      <c r="A856" s="92" t="s">
        <v>2951</v>
      </c>
      <c r="B856" s="88">
        <v>3009.41</v>
      </c>
    </row>
    <row r="857" spans="1:2" x14ac:dyDescent="0.25">
      <c r="A857" s="92" t="s">
        <v>2952</v>
      </c>
      <c r="B857" s="88">
        <v>3002.39</v>
      </c>
    </row>
    <row r="858" spans="1:2" x14ac:dyDescent="0.25">
      <c r="A858" s="92" t="s">
        <v>2990</v>
      </c>
      <c r="B858" s="88">
        <v>3000</v>
      </c>
    </row>
    <row r="859" spans="1:2" x14ac:dyDescent="0.25">
      <c r="A859" s="92" t="s">
        <v>2989</v>
      </c>
      <c r="B859" s="88">
        <v>3000</v>
      </c>
    </row>
    <row r="860" spans="1:2" x14ac:dyDescent="0.25">
      <c r="A860" s="92" t="s">
        <v>2991</v>
      </c>
      <c r="B860" s="88">
        <v>3000</v>
      </c>
    </row>
    <row r="861" spans="1:2" x14ac:dyDescent="0.25">
      <c r="A861" s="92" t="s">
        <v>2993</v>
      </c>
      <c r="B861" s="88">
        <v>3000</v>
      </c>
    </row>
    <row r="862" spans="1:2" x14ac:dyDescent="0.25">
      <c r="A862" s="92" t="s">
        <v>2988</v>
      </c>
      <c r="B862" s="88">
        <v>3000</v>
      </c>
    </row>
    <row r="863" spans="1:2" x14ac:dyDescent="0.25">
      <c r="A863" s="92" t="s">
        <v>2987</v>
      </c>
      <c r="B863" s="88">
        <v>3000</v>
      </c>
    </row>
    <row r="864" spans="1:2" x14ac:dyDescent="0.25">
      <c r="A864" s="92" t="s">
        <v>2992</v>
      </c>
      <c r="B864" s="88">
        <v>3000</v>
      </c>
    </row>
    <row r="865" spans="1:2" x14ac:dyDescent="0.25">
      <c r="A865" s="92" t="s">
        <v>2995</v>
      </c>
      <c r="B865" s="88">
        <v>3000</v>
      </c>
    </row>
    <row r="866" spans="1:2" x14ac:dyDescent="0.25">
      <c r="A866" s="92" t="s">
        <v>2994</v>
      </c>
      <c r="B866" s="88">
        <v>3000</v>
      </c>
    </row>
    <row r="867" spans="1:2" x14ac:dyDescent="0.25">
      <c r="A867" s="92" t="s">
        <v>2985</v>
      </c>
      <c r="B867" s="88">
        <v>3000</v>
      </c>
    </row>
    <row r="868" spans="1:2" x14ac:dyDescent="0.25">
      <c r="A868" s="92" t="s">
        <v>2975</v>
      </c>
      <c r="B868" s="88">
        <v>3000</v>
      </c>
    </row>
    <row r="869" spans="1:2" x14ac:dyDescent="0.25">
      <c r="A869" s="92" t="s">
        <v>2981</v>
      </c>
      <c r="B869" s="88">
        <v>3000</v>
      </c>
    </row>
    <row r="870" spans="1:2" x14ac:dyDescent="0.25">
      <c r="A870" s="92" t="s">
        <v>2974</v>
      </c>
      <c r="B870" s="88">
        <v>3000</v>
      </c>
    </row>
    <row r="871" spans="1:2" x14ac:dyDescent="0.25">
      <c r="A871" s="92" t="s">
        <v>2977</v>
      </c>
      <c r="B871" s="88">
        <v>3000</v>
      </c>
    </row>
    <row r="872" spans="1:2" x14ac:dyDescent="0.25">
      <c r="A872" s="92" t="s">
        <v>2972</v>
      </c>
      <c r="B872" s="88">
        <v>3000</v>
      </c>
    </row>
    <row r="873" spans="1:2" x14ac:dyDescent="0.25">
      <c r="A873" s="92" t="s">
        <v>2980</v>
      </c>
      <c r="B873" s="88">
        <v>3000</v>
      </c>
    </row>
    <row r="874" spans="1:2" x14ac:dyDescent="0.25">
      <c r="A874" s="92" t="s">
        <v>2971</v>
      </c>
      <c r="B874" s="88">
        <v>3000</v>
      </c>
    </row>
    <row r="875" spans="1:2" x14ac:dyDescent="0.25">
      <c r="A875" s="92" t="s">
        <v>2986</v>
      </c>
      <c r="B875" s="88">
        <v>3000</v>
      </c>
    </row>
    <row r="876" spans="1:2" x14ac:dyDescent="0.25">
      <c r="A876" s="92" t="s">
        <v>2979</v>
      </c>
      <c r="B876" s="88">
        <v>3000</v>
      </c>
    </row>
    <row r="877" spans="1:2" x14ac:dyDescent="0.25">
      <c r="A877" s="92" t="s">
        <v>2983</v>
      </c>
      <c r="B877" s="88">
        <v>3000</v>
      </c>
    </row>
    <row r="878" spans="1:2" x14ac:dyDescent="0.25">
      <c r="A878" s="92" t="s">
        <v>2982</v>
      </c>
      <c r="B878" s="88">
        <v>3000</v>
      </c>
    </row>
    <row r="879" spans="1:2" x14ac:dyDescent="0.25">
      <c r="A879" s="92" t="s">
        <v>2976</v>
      </c>
      <c r="B879" s="88">
        <v>3000</v>
      </c>
    </row>
    <row r="880" spans="1:2" x14ac:dyDescent="0.25">
      <c r="A880" s="92" t="s">
        <v>2978</v>
      </c>
      <c r="B880" s="88">
        <v>3000</v>
      </c>
    </row>
    <row r="881" spans="1:2" x14ac:dyDescent="0.25">
      <c r="A881" s="92" t="s">
        <v>2973</v>
      </c>
      <c r="B881" s="88">
        <v>3000</v>
      </c>
    </row>
    <row r="882" spans="1:2" x14ac:dyDescent="0.25">
      <c r="A882" s="92" t="s">
        <v>2984</v>
      </c>
      <c r="B882" s="88">
        <v>3000</v>
      </c>
    </row>
    <row r="883" spans="1:2" x14ac:dyDescent="0.25">
      <c r="A883" s="92" t="s">
        <v>2965</v>
      </c>
      <c r="B883" s="88">
        <v>3000</v>
      </c>
    </row>
    <row r="884" spans="1:2" x14ac:dyDescent="0.25">
      <c r="A884" s="92" t="s">
        <v>2964</v>
      </c>
      <c r="B884" s="88">
        <v>3000</v>
      </c>
    </row>
    <row r="885" spans="1:2" x14ac:dyDescent="0.25">
      <c r="A885" s="92" t="s">
        <v>2961</v>
      </c>
      <c r="B885" s="88">
        <v>3000</v>
      </c>
    </row>
    <row r="886" spans="1:2" x14ac:dyDescent="0.25">
      <c r="A886" s="92" t="s">
        <v>2967</v>
      </c>
      <c r="B886" s="88">
        <v>3000</v>
      </c>
    </row>
    <row r="887" spans="1:2" x14ac:dyDescent="0.25">
      <c r="A887" s="92" t="s">
        <v>2962</v>
      </c>
      <c r="B887" s="88">
        <v>3000</v>
      </c>
    </row>
    <row r="888" spans="1:2" x14ac:dyDescent="0.25">
      <c r="A888" s="92" t="s">
        <v>2968</v>
      </c>
      <c r="B888" s="88">
        <v>3000</v>
      </c>
    </row>
    <row r="889" spans="1:2" x14ac:dyDescent="0.25">
      <c r="A889" s="92" t="s">
        <v>2970</v>
      </c>
      <c r="B889" s="88">
        <v>3000</v>
      </c>
    </row>
    <row r="890" spans="1:2" x14ac:dyDescent="0.25">
      <c r="A890" s="92" t="s">
        <v>2966</v>
      </c>
      <c r="B890" s="88">
        <v>3000</v>
      </c>
    </row>
    <row r="891" spans="1:2" x14ac:dyDescent="0.25">
      <c r="A891" s="92" t="s">
        <v>2969</v>
      </c>
      <c r="B891" s="88">
        <v>3000</v>
      </c>
    </row>
    <row r="892" spans="1:2" x14ac:dyDescent="0.25">
      <c r="A892" s="92" t="s">
        <v>2963</v>
      </c>
      <c r="B892" s="88">
        <v>3000</v>
      </c>
    </row>
    <row r="893" spans="1:2" x14ac:dyDescent="0.25">
      <c r="A893" s="92" t="s">
        <v>2953</v>
      </c>
      <c r="B893" s="88">
        <v>3000</v>
      </c>
    </row>
    <row r="894" spans="1:2" x14ac:dyDescent="0.25">
      <c r="A894" s="92" t="s">
        <v>2956</v>
      </c>
      <c r="B894" s="88">
        <v>3000</v>
      </c>
    </row>
    <row r="895" spans="1:2" x14ac:dyDescent="0.25">
      <c r="A895" s="92" t="s">
        <v>2959</v>
      </c>
      <c r="B895" s="88">
        <v>3000</v>
      </c>
    </row>
    <row r="896" spans="1:2" x14ac:dyDescent="0.25">
      <c r="A896" s="92" t="s">
        <v>2958</v>
      </c>
      <c r="B896" s="88">
        <v>3000</v>
      </c>
    </row>
    <row r="897" spans="1:2" x14ac:dyDescent="0.25">
      <c r="A897" s="92" t="s">
        <v>2960</v>
      </c>
      <c r="B897" s="88">
        <v>3000</v>
      </c>
    </row>
    <row r="898" spans="1:2" x14ac:dyDescent="0.25">
      <c r="A898" s="92" t="s">
        <v>2955</v>
      </c>
      <c r="B898" s="88">
        <v>3000</v>
      </c>
    </row>
    <row r="899" spans="1:2" x14ac:dyDescent="0.25">
      <c r="A899" s="92" t="s">
        <v>2954</v>
      </c>
      <c r="B899" s="88">
        <v>3000</v>
      </c>
    </row>
    <row r="900" spans="1:2" x14ac:dyDescent="0.25">
      <c r="A900" s="92" t="s">
        <v>2957</v>
      </c>
      <c r="B900" s="88">
        <v>3000</v>
      </c>
    </row>
    <row r="901" spans="1:2" x14ac:dyDescent="0.25">
      <c r="A901" s="92" t="s">
        <v>3001</v>
      </c>
      <c r="B901" s="88">
        <v>2972.35</v>
      </c>
    </row>
    <row r="902" spans="1:2" x14ac:dyDescent="0.25">
      <c r="A902" s="92" t="s">
        <v>3000</v>
      </c>
      <c r="B902" s="88">
        <v>2972.35</v>
      </c>
    </row>
    <row r="903" spans="1:2" x14ac:dyDescent="0.25">
      <c r="A903" s="92" t="s">
        <v>3008</v>
      </c>
      <c r="B903" s="88">
        <v>2800</v>
      </c>
    </row>
    <row r="904" spans="1:2" x14ac:dyDescent="0.25">
      <c r="A904" s="92" t="s">
        <v>3007</v>
      </c>
      <c r="B904" s="88">
        <v>2800</v>
      </c>
    </row>
    <row r="905" spans="1:2" x14ac:dyDescent="0.25">
      <c r="A905" s="92" t="s">
        <v>3006</v>
      </c>
      <c r="B905" s="88">
        <v>2800</v>
      </c>
    </row>
    <row r="906" spans="1:2" x14ac:dyDescent="0.25">
      <c r="A906" s="92" t="s">
        <v>3005</v>
      </c>
      <c r="B906" s="88">
        <v>2800</v>
      </c>
    </row>
    <row r="907" spans="1:2" x14ac:dyDescent="0.25">
      <c r="A907" s="92" t="s">
        <v>3010</v>
      </c>
      <c r="B907" s="88">
        <v>2778.36</v>
      </c>
    </row>
    <row r="908" spans="1:2" x14ac:dyDescent="0.25">
      <c r="A908" s="92" t="s">
        <v>3009</v>
      </c>
      <c r="B908" s="88">
        <v>2778.36</v>
      </c>
    </row>
    <row r="909" spans="1:2" x14ac:dyDescent="0.25">
      <c r="A909" s="92" t="s">
        <v>3014</v>
      </c>
      <c r="B909" s="88">
        <v>2700</v>
      </c>
    </row>
    <row r="910" spans="1:2" x14ac:dyDescent="0.25">
      <c r="A910" s="92" t="s">
        <v>3013</v>
      </c>
      <c r="B910" s="88">
        <v>2700</v>
      </c>
    </row>
    <row r="911" spans="1:2" x14ac:dyDescent="0.25">
      <c r="A911" s="92" t="s">
        <v>3015</v>
      </c>
      <c r="B911" s="88">
        <v>2700</v>
      </c>
    </row>
    <row r="912" spans="1:2" x14ac:dyDescent="0.25">
      <c r="A912" s="92" t="s">
        <v>3016</v>
      </c>
      <c r="B912" s="88">
        <v>2600</v>
      </c>
    </row>
    <row r="913" spans="1:2" x14ac:dyDescent="0.25">
      <c r="A913" s="92" t="s">
        <v>3017</v>
      </c>
      <c r="B913" s="88">
        <v>2590</v>
      </c>
    </row>
    <row r="914" spans="1:2" x14ac:dyDescent="0.25">
      <c r="A914" s="92" t="s">
        <v>3019</v>
      </c>
      <c r="B914" s="88">
        <v>2556.36</v>
      </c>
    </row>
    <row r="915" spans="1:2" x14ac:dyDescent="0.25">
      <c r="A915" s="92" t="s">
        <v>3020</v>
      </c>
      <c r="B915" s="88">
        <v>2554</v>
      </c>
    </row>
    <row r="916" spans="1:2" x14ac:dyDescent="0.25">
      <c r="A916" s="92" t="s">
        <v>3021</v>
      </c>
      <c r="B916" s="88">
        <v>2543.75</v>
      </c>
    </row>
    <row r="917" spans="1:2" x14ac:dyDescent="0.25">
      <c r="A917" s="92" t="s">
        <v>3022</v>
      </c>
      <c r="B917" s="88">
        <v>2520</v>
      </c>
    </row>
    <row r="918" spans="1:2" x14ac:dyDescent="0.25">
      <c r="A918" s="92" t="s">
        <v>3041</v>
      </c>
      <c r="B918" s="88">
        <v>2500</v>
      </c>
    </row>
    <row r="919" spans="1:2" x14ac:dyDescent="0.25">
      <c r="A919" s="92" t="s">
        <v>3036</v>
      </c>
      <c r="B919" s="88">
        <v>2500</v>
      </c>
    </row>
    <row r="920" spans="1:2" x14ac:dyDescent="0.25">
      <c r="A920" s="92" t="s">
        <v>3039</v>
      </c>
      <c r="B920" s="88">
        <v>2500</v>
      </c>
    </row>
    <row r="921" spans="1:2" x14ac:dyDescent="0.25">
      <c r="A921" s="92" t="s">
        <v>3037</v>
      </c>
      <c r="B921" s="88">
        <v>2500</v>
      </c>
    </row>
    <row r="922" spans="1:2" x14ac:dyDescent="0.25">
      <c r="A922" s="92" t="s">
        <v>3034</v>
      </c>
      <c r="B922" s="88">
        <v>2500</v>
      </c>
    </row>
    <row r="923" spans="1:2" x14ac:dyDescent="0.25">
      <c r="A923" s="92" t="s">
        <v>3038</v>
      </c>
      <c r="B923" s="88">
        <v>2500</v>
      </c>
    </row>
    <row r="924" spans="1:2" x14ac:dyDescent="0.25">
      <c r="A924" s="92" t="s">
        <v>3040</v>
      </c>
      <c r="B924" s="88">
        <v>2500</v>
      </c>
    </row>
    <row r="925" spans="1:2" x14ac:dyDescent="0.25">
      <c r="A925" s="92" t="s">
        <v>3035</v>
      </c>
      <c r="B925" s="88">
        <v>2500</v>
      </c>
    </row>
    <row r="926" spans="1:2" x14ac:dyDescent="0.25">
      <c r="A926" s="92" t="s">
        <v>3033</v>
      </c>
      <c r="B926" s="88">
        <v>2500</v>
      </c>
    </row>
    <row r="927" spans="1:2" x14ac:dyDescent="0.25">
      <c r="A927" s="92" t="s">
        <v>3029</v>
      </c>
      <c r="B927" s="88">
        <v>2500</v>
      </c>
    </row>
    <row r="928" spans="1:2" x14ac:dyDescent="0.25">
      <c r="A928" s="92" t="s">
        <v>3028</v>
      </c>
      <c r="B928" s="88">
        <v>2500</v>
      </c>
    </row>
    <row r="929" spans="1:2" x14ac:dyDescent="0.25">
      <c r="A929" s="92" t="s">
        <v>3031</v>
      </c>
      <c r="B929" s="88">
        <v>2500</v>
      </c>
    </row>
    <row r="930" spans="1:2" x14ac:dyDescent="0.25">
      <c r="A930" s="92" t="s">
        <v>3032</v>
      </c>
      <c r="B930" s="88">
        <v>2500</v>
      </c>
    </row>
    <row r="931" spans="1:2" x14ac:dyDescent="0.25">
      <c r="A931" s="92" t="s">
        <v>3030</v>
      </c>
      <c r="B931" s="88">
        <v>2500</v>
      </c>
    </row>
    <row r="932" spans="1:2" x14ac:dyDescent="0.25">
      <c r="A932" s="92" t="s">
        <v>3026</v>
      </c>
      <c r="B932" s="88">
        <v>2500</v>
      </c>
    </row>
    <row r="933" spans="1:2" x14ac:dyDescent="0.25">
      <c r="A933" s="92" t="s">
        <v>3027</v>
      </c>
      <c r="B933" s="88">
        <v>2500</v>
      </c>
    </row>
    <row r="934" spans="1:2" x14ac:dyDescent="0.25">
      <c r="A934" s="92" t="s">
        <v>3023</v>
      </c>
      <c r="B934" s="88">
        <v>2500</v>
      </c>
    </row>
    <row r="935" spans="1:2" x14ac:dyDescent="0.25">
      <c r="A935" s="92" t="s">
        <v>3025</v>
      </c>
      <c r="B935" s="88">
        <v>2500</v>
      </c>
    </row>
    <row r="936" spans="1:2" x14ac:dyDescent="0.25">
      <c r="A936" s="92" t="s">
        <v>3024</v>
      </c>
      <c r="B936" s="88">
        <v>2500</v>
      </c>
    </row>
    <row r="937" spans="1:2" x14ac:dyDescent="0.25">
      <c r="A937" s="92" t="s">
        <v>3043</v>
      </c>
      <c r="B937" s="88">
        <v>2450</v>
      </c>
    </row>
    <row r="938" spans="1:2" x14ac:dyDescent="0.25">
      <c r="A938" s="92" t="s">
        <v>3045</v>
      </c>
      <c r="B938" s="88">
        <v>2400</v>
      </c>
    </row>
    <row r="939" spans="1:2" x14ac:dyDescent="0.25">
      <c r="A939" s="92" t="s">
        <v>3051</v>
      </c>
      <c r="B939" s="88">
        <v>2371.6999999999998</v>
      </c>
    </row>
    <row r="940" spans="1:2" x14ac:dyDescent="0.25">
      <c r="A940" s="92" t="s">
        <v>3132</v>
      </c>
      <c r="B940" s="88">
        <v>2338</v>
      </c>
    </row>
    <row r="941" spans="1:2" x14ac:dyDescent="0.25">
      <c r="A941" s="92" t="s">
        <v>3055</v>
      </c>
      <c r="B941" s="88">
        <v>2317.5</v>
      </c>
    </row>
    <row r="942" spans="1:2" x14ac:dyDescent="0.25">
      <c r="A942" s="92" t="s">
        <v>3056</v>
      </c>
      <c r="B942" s="88">
        <v>2300</v>
      </c>
    </row>
    <row r="943" spans="1:2" x14ac:dyDescent="0.25">
      <c r="A943" s="92" t="s">
        <v>3057</v>
      </c>
      <c r="B943" s="88">
        <v>2250</v>
      </c>
    </row>
    <row r="944" spans="1:2" x14ac:dyDescent="0.25">
      <c r="A944" s="92" t="s">
        <v>3058</v>
      </c>
      <c r="B944" s="88">
        <v>2250</v>
      </c>
    </row>
    <row r="945" spans="1:2" x14ac:dyDescent="0.25">
      <c r="A945" s="92" t="s">
        <v>3064</v>
      </c>
      <c r="B945" s="88">
        <v>2200</v>
      </c>
    </row>
    <row r="946" spans="1:2" x14ac:dyDescent="0.25">
      <c r="A946" s="92" t="s">
        <v>3063</v>
      </c>
      <c r="B946" s="88">
        <v>2200</v>
      </c>
    </row>
    <row r="947" spans="1:2" x14ac:dyDescent="0.25">
      <c r="A947" s="92" t="s">
        <v>3062</v>
      </c>
      <c r="B947" s="88">
        <v>2200</v>
      </c>
    </row>
    <row r="948" spans="1:2" x14ac:dyDescent="0.25">
      <c r="A948" s="92" t="s">
        <v>3066</v>
      </c>
      <c r="B948" s="88">
        <v>2174.59</v>
      </c>
    </row>
    <row r="949" spans="1:2" x14ac:dyDescent="0.25">
      <c r="A949" s="92" t="s">
        <v>3072</v>
      </c>
      <c r="B949" s="88">
        <v>2088.61</v>
      </c>
    </row>
    <row r="950" spans="1:2" x14ac:dyDescent="0.25">
      <c r="A950" s="92" t="s">
        <v>3071</v>
      </c>
      <c r="B950" s="88">
        <v>2088.61</v>
      </c>
    </row>
    <row r="951" spans="1:2" x14ac:dyDescent="0.25">
      <c r="A951" s="92" t="s">
        <v>3070</v>
      </c>
      <c r="B951" s="88">
        <v>2088.61</v>
      </c>
    </row>
    <row r="952" spans="1:2" x14ac:dyDescent="0.25">
      <c r="A952" s="92" t="s">
        <v>3069</v>
      </c>
      <c r="B952" s="88">
        <v>2088.61</v>
      </c>
    </row>
    <row r="953" spans="1:2" x14ac:dyDescent="0.25">
      <c r="A953" s="92" t="s">
        <v>3073</v>
      </c>
      <c r="B953" s="88">
        <v>2088.6</v>
      </c>
    </row>
    <row r="954" spans="1:2" x14ac:dyDescent="0.25">
      <c r="A954" s="92" t="s">
        <v>3074</v>
      </c>
      <c r="B954" s="88">
        <v>2081.5100000000002</v>
      </c>
    </row>
    <row r="955" spans="1:2" x14ac:dyDescent="0.25">
      <c r="A955" s="92" t="s">
        <v>3075</v>
      </c>
      <c r="B955" s="88">
        <v>2074</v>
      </c>
    </row>
    <row r="956" spans="1:2" x14ac:dyDescent="0.25">
      <c r="A956" s="92" t="s">
        <v>3077</v>
      </c>
      <c r="B956" s="88">
        <v>2065.36</v>
      </c>
    </row>
    <row r="957" spans="1:2" x14ac:dyDescent="0.25">
      <c r="A957" s="92" t="s">
        <v>3078</v>
      </c>
      <c r="B957" s="88">
        <v>2062.92</v>
      </c>
    </row>
    <row r="958" spans="1:2" x14ac:dyDescent="0.25">
      <c r="A958" s="92" t="s">
        <v>3080</v>
      </c>
      <c r="B958" s="88">
        <v>2045.47</v>
      </c>
    </row>
    <row r="959" spans="1:2" x14ac:dyDescent="0.25">
      <c r="A959" s="92" t="s">
        <v>3083</v>
      </c>
      <c r="B959" s="88">
        <v>2002.39</v>
      </c>
    </row>
    <row r="960" spans="1:2" x14ac:dyDescent="0.25">
      <c r="A960" s="92" t="s">
        <v>3081</v>
      </c>
      <c r="B960" s="88">
        <v>2002.39</v>
      </c>
    </row>
    <row r="961" spans="1:2" x14ac:dyDescent="0.25">
      <c r="A961" s="92" t="s">
        <v>3082</v>
      </c>
      <c r="B961" s="88">
        <v>2002.39</v>
      </c>
    </row>
    <row r="962" spans="1:2" x14ac:dyDescent="0.25">
      <c r="A962" s="92" t="s">
        <v>3126</v>
      </c>
      <c r="B962" s="88">
        <v>2000</v>
      </c>
    </row>
    <row r="963" spans="1:2" x14ac:dyDescent="0.25">
      <c r="A963" s="92" t="s">
        <v>3125</v>
      </c>
      <c r="B963" s="88">
        <v>2000</v>
      </c>
    </row>
    <row r="964" spans="1:2" x14ac:dyDescent="0.25">
      <c r="A964" s="92" t="s">
        <v>3123</v>
      </c>
      <c r="B964" s="88">
        <v>2000</v>
      </c>
    </row>
    <row r="965" spans="1:2" x14ac:dyDescent="0.25">
      <c r="A965" s="92" t="s">
        <v>3127</v>
      </c>
      <c r="B965" s="88">
        <v>2000</v>
      </c>
    </row>
    <row r="966" spans="1:2" x14ac:dyDescent="0.25">
      <c r="A966" s="92" t="s">
        <v>3124</v>
      </c>
      <c r="B966" s="88">
        <v>2000</v>
      </c>
    </row>
    <row r="967" spans="1:2" x14ac:dyDescent="0.25">
      <c r="A967" s="92" t="s">
        <v>3121</v>
      </c>
      <c r="B967" s="88">
        <v>2000</v>
      </c>
    </row>
    <row r="968" spans="1:2" x14ac:dyDescent="0.25">
      <c r="A968" s="92" t="s">
        <v>3112</v>
      </c>
      <c r="B968" s="88">
        <v>2000</v>
      </c>
    </row>
    <row r="969" spans="1:2" x14ac:dyDescent="0.25">
      <c r="A969" s="92" t="s">
        <v>3120</v>
      </c>
      <c r="B969" s="88">
        <v>2000</v>
      </c>
    </row>
    <row r="970" spans="1:2" x14ac:dyDescent="0.25">
      <c r="A970" s="92" t="s">
        <v>3114</v>
      </c>
      <c r="B970" s="88">
        <v>2000</v>
      </c>
    </row>
    <row r="971" spans="1:2" x14ac:dyDescent="0.25">
      <c r="A971" s="92" t="s">
        <v>3113</v>
      </c>
      <c r="B971" s="88">
        <v>2000</v>
      </c>
    </row>
    <row r="972" spans="1:2" x14ac:dyDescent="0.25">
      <c r="A972" s="92" t="s">
        <v>3115</v>
      </c>
      <c r="B972" s="88">
        <v>2000</v>
      </c>
    </row>
    <row r="973" spans="1:2" x14ac:dyDescent="0.25">
      <c r="A973" s="92" t="s">
        <v>3116</v>
      </c>
      <c r="B973" s="88">
        <v>2000</v>
      </c>
    </row>
    <row r="974" spans="1:2" x14ac:dyDescent="0.25">
      <c r="A974" s="92" t="s">
        <v>3110</v>
      </c>
      <c r="B974" s="88">
        <v>2000</v>
      </c>
    </row>
    <row r="975" spans="1:2" x14ac:dyDescent="0.25">
      <c r="A975" s="92" t="s">
        <v>3118</v>
      </c>
      <c r="B975" s="88">
        <v>2000</v>
      </c>
    </row>
    <row r="976" spans="1:2" x14ac:dyDescent="0.25">
      <c r="A976" s="92" t="s">
        <v>3122</v>
      </c>
      <c r="B976" s="88">
        <v>2000</v>
      </c>
    </row>
    <row r="977" spans="1:2" x14ac:dyDescent="0.25">
      <c r="A977" s="92" t="s">
        <v>3117</v>
      </c>
      <c r="B977" s="88">
        <v>2000</v>
      </c>
    </row>
    <row r="978" spans="1:2" x14ac:dyDescent="0.25">
      <c r="A978" s="92" t="s">
        <v>3111</v>
      </c>
      <c r="B978" s="88">
        <v>2000</v>
      </c>
    </row>
    <row r="979" spans="1:2" x14ac:dyDescent="0.25">
      <c r="A979" s="92" t="s">
        <v>3119</v>
      </c>
      <c r="B979" s="88">
        <v>2000</v>
      </c>
    </row>
    <row r="980" spans="1:2" x14ac:dyDescent="0.25">
      <c r="A980" s="92" t="s">
        <v>3103</v>
      </c>
      <c r="B980" s="88">
        <v>2000</v>
      </c>
    </row>
    <row r="981" spans="1:2" x14ac:dyDescent="0.25">
      <c r="A981" s="92" t="s">
        <v>3100</v>
      </c>
      <c r="B981" s="88">
        <v>2000</v>
      </c>
    </row>
    <row r="982" spans="1:2" x14ac:dyDescent="0.25">
      <c r="A982" s="92" t="s">
        <v>3104</v>
      </c>
      <c r="B982" s="88">
        <v>2000</v>
      </c>
    </row>
    <row r="983" spans="1:2" x14ac:dyDescent="0.25">
      <c r="A983" s="92" t="s">
        <v>3099</v>
      </c>
      <c r="B983" s="88">
        <v>2000</v>
      </c>
    </row>
    <row r="984" spans="1:2" x14ac:dyDescent="0.25">
      <c r="A984" s="92" t="s">
        <v>3102</v>
      </c>
      <c r="B984" s="88">
        <v>2000</v>
      </c>
    </row>
    <row r="985" spans="1:2" x14ac:dyDescent="0.25">
      <c r="A985" s="92" t="s">
        <v>3098</v>
      </c>
      <c r="B985" s="88">
        <v>2000</v>
      </c>
    </row>
    <row r="986" spans="1:2" x14ac:dyDescent="0.25">
      <c r="A986" s="92" t="s">
        <v>3106</v>
      </c>
      <c r="B986" s="88">
        <v>2000</v>
      </c>
    </row>
    <row r="987" spans="1:2" x14ac:dyDescent="0.25">
      <c r="A987" s="92" t="s">
        <v>3101</v>
      </c>
      <c r="B987" s="88">
        <v>2000</v>
      </c>
    </row>
    <row r="988" spans="1:2" x14ac:dyDescent="0.25">
      <c r="A988" s="92" t="s">
        <v>3096</v>
      </c>
      <c r="B988" s="88">
        <v>2000</v>
      </c>
    </row>
    <row r="989" spans="1:2" x14ac:dyDescent="0.25">
      <c r="A989" s="92" t="s">
        <v>3105</v>
      </c>
      <c r="B989" s="88">
        <v>2000</v>
      </c>
    </row>
    <row r="990" spans="1:2" x14ac:dyDescent="0.25">
      <c r="A990" s="92" t="s">
        <v>3095</v>
      </c>
      <c r="B990" s="88">
        <v>2000</v>
      </c>
    </row>
    <row r="991" spans="1:2" x14ac:dyDescent="0.25">
      <c r="A991" s="92" t="s">
        <v>3108</v>
      </c>
      <c r="B991" s="88">
        <v>2000</v>
      </c>
    </row>
    <row r="992" spans="1:2" x14ac:dyDescent="0.25">
      <c r="A992" s="92" t="s">
        <v>3097</v>
      </c>
      <c r="B992" s="88">
        <v>2000</v>
      </c>
    </row>
    <row r="993" spans="1:2" x14ac:dyDescent="0.25">
      <c r="A993" s="92" t="s">
        <v>3107</v>
      </c>
      <c r="B993" s="88">
        <v>2000</v>
      </c>
    </row>
    <row r="994" spans="1:2" x14ac:dyDescent="0.25">
      <c r="A994" s="92" t="s">
        <v>3109</v>
      </c>
      <c r="B994" s="88">
        <v>2000</v>
      </c>
    </row>
    <row r="995" spans="1:2" x14ac:dyDescent="0.25">
      <c r="A995" s="92" t="s">
        <v>3092</v>
      </c>
      <c r="B995" s="88">
        <v>2000</v>
      </c>
    </row>
    <row r="996" spans="1:2" x14ac:dyDescent="0.25">
      <c r="A996" s="92" t="s">
        <v>3084</v>
      </c>
      <c r="B996" s="88">
        <v>2000</v>
      </c>
    </row>
    <row r="997" spans="1:2" x14ac:dyDescent="0.25">
      <c r="A997" s="92" t="s">
        <v>3094</v>
      </c>
      <c r="B997" s="88">
        <v>2000</v>
      </c>
    </row>
    <row r="998" spans="1:2" x14ac:dyDescent="0.25">
      <c r="A998" s="92" t="s">
        <v>3091</v>
      </c>
      <c r="B998" s="88">
        <v>2000</v>
      </c>
    </row>
    <row r="999" spans="1:2" x14ac:dyDescent="0.25">
      <c r="A999" s="92" t="s">
        <v>3090</v>
      </c>
      <c r="B999" s="88">
        <v>2000</v>
      </c>
    </row>
    <row r="1000" spans="1:2" x14ac:dyDescent="0.25">
      <c r="A1000" s="92" t="s">
        <v>3087</v>
      </c>
      <c r="B1000" s="88">
        <v>2000</v>
      </c>
    </row>
    <row r="1001" spans="1:2" x14ac:dyDescent="0.25">
      <c r="A1001" s="92" t="s">
        <v>3093</v>
      </c>
      <c r="B1001" s="88">
        <v>2000</v>
      </c>
    </row>
    <row r="1002" spans="1:2" x14ac:dyDescent="0.25">
      <c r="A1002" s="92" t="s">
        <v>3088</v>
      </c>
      <c r="B1002" s="88">
        <v>2000</v>
      </c>
    </row>
    <row r="1003" spans="1:2" x14ac:dyDescent="0.25">
      <c r="A1003" s="92" t="s">
        <v>3086</v>
      </c>
      <c r="B1003" s="88">
        <v>2000</v>
      </c>
    </row>
    <row r="1004" spans="1:2" x14ac:dyDescent="0.25">
      <c r="A1004" s="92" t="s">
        <v>3085</v>
      </c>
      <c r="B1004" s="88">
        <v>2000</v>
      </c>
    </row>
    <row r="1005" spans="1:2" x14ac:dyDescent="0.25">
      <c r="A1005" s="92" t="s">
        <v>3089</v>
      </c>
      <c r="B1005" s="88">
        <v>2000</v>
      </c>
    </row>
    <row r="1006" spans="1:2" x14ac:dyDescent="0.25">
      <c r="A1006" s="92" t="s">
        <v>3335</v>
      </c>
      <c r="B1006" s="88">
        <v>1982</v>
      </c>
    </row>
    <row r="1007" spans="1:2" x14ac:dyDescent="0.25">
      <c r="A1007" s="92" t="s">
        <v>3134</v>
      </c>
      <c r="B1007" s="88">
        <v>1931.95</v>
      </c>
    </row>
    <row r="1008" spans="1:2" x14ac:dyDescent="0.25">
      <c r="A1008" s="92" t="s">
        <v>3135</v>
      </c>
      <c r="B1008" s="88">
        <v>1882</v>
      </c>
    </row>
    <row r="1009" spans="1:2" x14ac:dyDescent="0.25">
      <c r="A1009" s="92" t="s">
        <v>3136</v>
      </c>
      <c r="B1009" s="88">
        <v>1879.4</v>
      </c>
    </row>
    <row r="1010" spans="1:2" x14ac:dyDescent="0.25">
      <c r="A1010" s="92" t="s">
        <v>3137</v>
      </c>
      <c r="B1010" s="88">
        <v>1805.48</v>
      </c>
    </row>
    <row r="1011" spans="1:2" x14ac:dyDescent="0.25">
      <c r="A1011" s="92" t="s">
        <v>3139</v>
      </c>
      <c r="B1011" s="88">
        <v>1800</v>
      </c>
    </row>
    <row r="1012" spans="1:2" x14ac:dyDescent="0.25">
      <c r="A1012" s="92" t="s">
        <v>3138</v>
      </c>
      <c r="B1012" s="88">
        <v>1800</v>
      </c>
    </row>
    <row r="1013" spans="1:2" x14ac:dyDescent="0.25">
      <c r="A1013" s="92" t="s">
        <v>3141</v>
      </c>
      <c r="B1013" s="88">
        <v>1764.1</v>
      </c>
    </row>
    <row r="1014" spans="1:2" x14ac:dyDescent="0.25">
      <c r="A1014" s="92" t="s">
        <v>3142</v>
      </c>
      <c r="B1014" s="88">
        <v>1750</v>
      </c>
    </row>
    <row r="1015" spans="1:2" x14ac:dyDescent="0.25">
      <c r="A1015" s="92" t="s">
        <v>3146</v>
      </c>
      <c r="B1015" s="88">
        <v>1700</v>
      </c>
    </row>
    <row r="1016" spans="1:2" x14ac:dyDescent="0.25">
      <c r="A1016" s="92" t="s">
        <v>3152</v>
      </c>
      <c r="B1016" s="88">
        <v>1680</v>
      </c>
    </row>
    <row r="1017" spans="1:2" x14ac:dyDescent="0.25">
      <c r="A1017" s="92" t="s">
        <v>3151</v>
      </c>
      <c r="B1017" s="88">
        <v>1680</v>
      </c>
    </row>
    <row r="1018" spans="1:2" x14ac:dyDescent="0.25">
      <c r="A1018" s="92" t="s">
        <v>3149</v>
      </c>
      <c r="B1018" s="88">
        <v>1680</v>
      </c>
    </row>
    <row r="1019" spans="1:2" x14ac:dyDescent="0.25">
      <c r="A1019" s="92" t="s">
        <v>3150</v>
      </c>
      <c r="B1019" s="88">
        <v>1680</v>
      </c>
    </row>
    <row r="1020" spans="1:2" x14ac:dyDescent="0.25">
      <c r="A1020" s="92" t="s">
        <v>3155</v>
      </c>
      <c r="B1020" s="88">
        <v>1655.53</v>
      </c>
    </row>
    <row r="1021" spans="1:2" x14ac:dyDescent="0.25">
      <c r="A1021" s="92" t="s">
        <v>3163</v>
      </c>
      <c r="B1021" s="88">
        <v>1600</v>
      </c>
    </row>
    <row r="1022" spans="1:2" x14ac:dyDescent="0.25">
      <c r="A1022" s="92" t="s">
        <v>3222</v>
      </c>
      <c r="B1022" s="88">
        <v>1560</v>
      </c>
    </row>
    <row r="1023" spans="1:2" x14ac:dyDescent="0.25">
      <c r="A1023" s="92" t="s">
        <v>3201</v>
      </c>
      <c r="B1023" s="88">
        <v>1500</v>
      </c>
    </row>
    <row r="1024" spans="1:2" x14ac:dyDescent="0.25">
      <c r="A1024" s="92" t="s">
        <v>3196</v>
      </c>
      <c r="B1024" s="88">
        <v>1500</v>
      </c>
    </row>
    <row r="1025" spans="1:2" x14ac:dyDescent="0.25">
      <c r="A1025" s="92" t="s">
        <v>3198</v>
      </c>
      <c r="B1025" s="88">
        <v>1500</v>
      </c>
    </row>
    <row r="1026" spans="1:2" x14ac:dyDescent="0.25">
      <c r="A1026" s="92" t="s">
        <v>3197</v>
      </c>
      <c r="B1026" s="88">
        <v>1500</v>
      </c>
    </row>
    <row r="1027" spans="1:2" x14ac:dyDescent="0.25">
      <c r="A1027" s="92" t="s">
        <v>3200</v>
      </c>
      <c r="B1027" s="88">
        <v>1500</v>
      </c>
    </row>
    <row r="1028" spans="1:2" x14ac:dyDescent="0.25">
      <c r="A1028" s="92" t="s">
        <v>3199</v>
      </c>
      <c r="B1028" s="88">
        <v>1500</v>
      </c>
    </row>
    <row r="1029" spans="1:2" x14ac:dyDescent="0.25">
      <c r="A1029" s="92" t="s">
        <v>3186</v>
      </c>
      <c r="B1029" s="88">
        <v>1500</v>
      </c>
    </row>
    <row r="1030" spans="1:2" x14ac:dyDescent="0.25">
      <c r="A1030" s="92" t="s">
        <v>3194</v>
      </c>
      <c r="B1030" s="88">
        <v>1500</v>
      </c>
    </row>
    <row r="1031" spans="1:2" x14ac:dyDescent="0.25">
      <c r="A1031" s="92" t="s">
        <v>3193</v>
      </c>
      <c r="B1031" s="88">
        <v>1500</v>
      </c>
    </row>
    <row r="1032" spans="1:2" x14ac:dyDescent="0.25">
      <c r="A1032" s="92" t="s">
        <v>3190</v>
      </c>
      <c r="B1032" s="88">
        <v>1500</v>
      </c>
    </row>
    <row r="1033" spans="1:2" x14ac:dyDescent="0.25">
      <c r="A1033" s="92" t="s">
        <v>3187</v>
      </c>
      <c r="B1033" s="88">
        <v>1500</v>
      </c>
    </row>
    <row r="1034" spans="1:2" x14ac:dyDescent="0.25">
      <c r="A1034" s="92" t="s">
        <v>3195</v>
      </c>
      <c r="B1034" s="88">
        <v>1500</v>
      </c>
    </row>
    <row r="1035" spans="1:2" x14ac:dyDescent="0.25">
      <c r="A1035" s="92" t="s">
        <v>3189</v>
      </c>
      <c r="B1035" s="88">
        <v>1500</v>
      </c>
    </row>
    <row r="1036" spans="1:2" x14ac:dyDescent="0.25">
      <c r="A1036" s="92" t="s">
        <v>3188</v>
      </c>
      <c r="B1036" s="88">
        <v>1500</v>
      </c>
    </row>
    <row r="1037" spans="1:2" x14ac:dyDescent="0.25">
      <c r="A1037" s="92" t="s">
        <v>3192</v>
      </c>
      <c r="B1037" s="88">
        <v>1500</v>
      </c>
    </row>
    <row r="1038" spans="1:2" x14ac:dyDescent="0.25">
      <c r="A1038" s="92" t="s">
        <v>3191</v>
      </c>
      <c r="B1038" s="88">
        <v>1500</v>
      </c>
    </row>
    <row r="1039" spans="1:2" x14ac:dyDescent="0.25">
      <c r="A1039" s="92" t="s">
        <v>3180</v>
      </c>
      <c r="B1039" s="88">
        <v>1500</v>
      </c>
    </row>
    <row r="1040" spans="1:2" x14ac:dyDescent="0.25">
      <c r="A1040" s="92" t="s">
        <v>3184</v>
      </c>
      <c r="B1040" s="88">
        <v>1500</v>
      </c>
    </row>
    <row r="1041" spans="1:2" x14ac:dyDescent="0.25">
      <c r="A1041" s="92" t="s">
        <v>3177</v>
      </c>
      <c r="B1041" s="88">
        <v>1500</v>
      </c>
    </row>
    <row r="1042" spans="1:2" x14ac:dyDescent="0.25">
      <c r="A1042" s="92" t="s">
        <v>3179</v>
      </c>
      <c r="B1042" s="88">
        <v>1500</v>
      </c>
    </row>
    <row r="1043" spans="1:2" x14ac:dyDescent="0.25">
      <c r="A1043" s="92" t="s">
        <v>3183</v>
      </c>
      <c r="B1043" s="88">
        <v>1500</v>
      </c>
    </row>
    <row r="1044" spans="1:2" x14ac:dyDescent="0.25">
      <c r="A1044" s="92" t="s">
        <v>3182</v>
      </c>
      <c r="B1044" s="88">
        <v>1500</v>
      </c>
    </row>
    <row r="1045" spans="1:2" x14ac:dyDescent="0.25">
      <c r="A1045" s="92" t="s">
        <v>3178</v>
      </c>
      <c r="B1045" s="88">
        <v>1500</v>
      </c>
    </row>
    <row r="1046" spans="1:2" x14ac:dyDescent="0.25">
      <c r="A1046" s="92" t="s">
        <v>3185</v>
      </c>
      <c r="B1046" s="88">
        <v>1500</v>
      </c>
    </row>
    <row r="1047" spans="1:2" x14ac:dyDescent="0.25">
      <c r="A1047" s="92" t="s">
        <v>3181</v>
      </c>
      <c r="B1047" s="88">
        <v>1500</v>
      </c>
    </row>
    <row r="1048" spans="1:2" x14ac:dyDescent="0.25">
      <c r="A1048" s="92" t="s">
        <v>3170</v>
      </c>
      <c r="B1048" s="88">
        <v>1500</v>
      </c>
    </row>
    <row r="1049" spans="1:2" x14ac:dyDescent="0.25">
      <c r="A1049" s="92" t="s">
        <v>3167</v>
      </c>
      <c r="B1049" s="88">
        <v>1500</v>
      </c>
    </row>
    <row r="1050" spans="1:2" x14ac:dyDescent="0.25">
      <c r="A1050" s="92" t="s">
        <v>3166</v>
      </c>
      <c r="B1050" s="88">
        <v>1500</v>
      </c>
    </row>
    <row r="1051" spans="1:2" x14ac:dyDescent="0.25">
      <c r="A1051" s="92" t="s">
        <v>3171</v>
      </c>
      <c r="B1051" s="88">
        <v>1500</v>
      </c>
    </row>
    <row r="1052" spans="1:2" x14ac:dyDescent="0.25">
      <c r="A1052" s="92" t="s">
        <v>3174</v>
      </c>
      <c r="B1052" s="88">
        <v>1500</v>
      </c>
    </row>
    <row r="1053" spans="1:2" x14ac:dyDescent="0.25">
      <c r="A1053" s="92" t="s">
        <v>3176</v>
      </c>
      <c r="B1053" s="88">
        <v>1500</v>
      </c>
    </row>
    <row r="1054" spans="1:2" x14ac:dyDescent="0.25">
      <c r="A1054" s="92" t="s">
        <v>3169</v>
      </c>
      <c r="B1054" s="88">
        <v>1500</v>
      </c>
    </row>
    <row r="1055" spans="1:2" x14ac:dyDescent="0.25">
      <c r="A1055" s="92" t="s">
        <v>3173</v>
      </c>
      <c r="B1055" s="88">
        <v>1500</v>
      </c>
    </row>
    <row r="1056" spans="1:2" x14ac:dyDescent="0.25">
      <c r="A1056" s="92" t="s">
        <v>3172</v>
      </c>
      <c r="B1056" s="88">
        <v>1500</v>
      </c>
    </row>
    <row r="1057" spans="1:2" x14ac:dyDescent="0.25">
      <c r="A1057" s="92" t="s">
        <v>3175</v>
      </c>
      <c r="B1057" s="88">
        <v>1500</v>
      </c>
    </row>
    <row r="1058" spans="1:2" x14ac:dyDescent="0.25">
      <c r="A1058" s="92" t="s">
        <v>3168</v>
      </c>
      <c r="B1058" s="88">
        <v>1500</v>
      </c>
    </row>
    <row r="1059" spans="1:2" x14ac:dyDescent="0.25">
      <c r="A1059" s="92" t="s">
        <v>3205</v>
      </c>
      <c r="B1059" s="88">
        <v>1419.52</v>
      </c>
    </row>
    <row r="1060" spans="1:2" x14ac:dyDescent="0.25">
      <c r="A1060" s="92" t="s">
        <v>3206</v>
      </c>
      <c r="B1060" s="88">
        <v>1411.26</v>
      </c>
    </row>
    <row r="1061" spans="1:2" x14ac:dyDescent="0.25">
      <c r="A1061" s="92" t="s">
        <v>3208</v>
      </c>
      <c r="B1061" s="88">
        <v>1400</v>
      </c>
    </row>
    <row r="1062" spans="1:2" x14ac:dyDescent="0.25">
      <c r="A1062" s="92" t="s">
        <v>3209</v>
      </c>
      <c r="B1062" s="88">
        <v>1400</v>
      </c>
    </row>
    <row r="1063" spans="1:2" x14ac:dyDescent="0.25">
      <c r="A1063" s="92" t="s">
        <v>3207</v>
      </c>
      <c r="B1063" s="88">
        <v>1400</v>
      </c>
    </row>
    <row r="1064" spans="1:2" x14ac:dyDescent="0.25">
      <c r="A1064" s="92" t="s">
        <v>3211</v>
      </c>
      <c r="B1064" s="88">
        <v>1378.49</v>
      </c>
    </row>
    <row r="1065" spans="1:2" x14ac:dyDescent="0.25">
      <c r="A1065" s="92" t="s">
        <v>3220</v>
      </c>
      <c r="B1065" s="88">
        <v>1329.88</v>
      </c>
    </row>
    <row r="1066" spans="1:2" x14ac:dyDescent="0.25">
      <c r="A1066" s="92" t="s">
        <v>3217</v>
      </c>
      <c r="B1066" s="88">
        <v>1329.88</v>
      </c>
    </row>
    <row r="1067" spans="1:2" x14ac:dyDescent="0.25">
      <c r="A1067" s="92" t="s">
        <v>3219</v>
      </c>
      <c r="B1067" s="88">
        <v>1329.88</v>
      </c>
    </row>
    <row r="1068" spans="1:2" x14ac:dyDescent="0.25">
      <c r="A1068" s="92" t="s">
        <v>3216</v>
      </c>
      <c r="B1068" s="88">
        <v>1329.88</v>
      </c>
    </row>
    <row r="1069" spans="1:2" x14ac:dyDescent="0.25">
      <c r="A1069" s="92" t="s">
        <v>3218</v>
      </c>
      <c r="B1069" s="88">
        <v>1329.88</v>
      </c>
    </row>
    <row r="1070" spans="1:2" x14ac:dyDescent="0.25">
      <c r="A1070" s="92" t="s">
        <v>3221</v>
      </c>
      <c r="B1070" s="88">
        <v>1320</v>
      </c>
    </row>
    <row r="1071" spans="1:2" x14ac:dyDescent="0.25">
      <c r="A1071" s="92" t="s">
        <v>3224</v>
      </c>
      <c r="B1071" s="88">
        <v>1300</v>
      </c>
    </row>
    <row r="1072" spans="1:2" x14ac:dyDescent="0.25">
      <c r="A1072" s="92" t="s">
        <v>3247</v>
      </c>
      <c r="B1072" s="88">
        <v>1300</v>
      </c>
    </row>
    <row r="1073" spans="1:2" x14ac:dyDescent="0.25">
      <c r="A1073" s="92" t="s">
        <v>3300</v>
      </c>
      <c r="B1073" s="88">
        <v>1272</v>
      </c>
    </row>
    <row r="1074" spans="1:2" x14ac:dyDescent="0.25">
      <c r="A1074" s="92" t="s">
        <v>3240</v>
      </c>
      <c r="B1074" s="88">
        <v>1200</v>
      </c>
    </row>
    <row r="1075" spans="1:2" x14ac:dyDescent="0.25">
      <c r="A1075" s="92" t="s">
        <v>3239</v>
      </c>
      <c r="B1075" s="88">
        <v>1200</v>
      </c>
    </row>
    <row r="1076" spans="1:2" x14ac:dyDescent="0.25">
      <c r="A1076" s="92" t="s">
        <v>3238</v>
      </c>
      <c r="B1076" s="88">
        <v>1200</v>
      </c>
    </row>
    <row r="1077" spans="1:2" x14ac:dyDescent="0.25">
      <c r="A1077" s="92" t="s">
        <v>3237</v>
      </c>
      <c r="B1077" s="88">
        <v>1200</v>
      </c>
    </row>
    <row r="1078" spans="1:2" x14ac:dyDescent="0.25">
      <c r="A1078" s="92" t="s">
        <v>3236</v>
      </c>
      <c r="B1078" s="88">
        <v>1200</v>
      </c>
    </row>
    <row r="1079" spans="1:2" x14ac:dyDescent="0.25">
      <c r="A1079" s="92" t="s">
        <v>3241</v>
      </c>
      <c r="B1079" s="88">
        <v>1190.3399999999999</v>
      </c>
    </row>
    <row r="1080" spans="1:2" x14ac:dyDescent="0.25">
      <c r="A1080" s="92" t="s">
        <v>3245</v>
      </c>
      <c r="B1080" s="88">
        <v>1125.28</v>
      </c>
    </row>
    <row r="1081" spans="1:2" x14ac:dyDescent="0.25">
      <c r="A1081" s="92" t="s">
        <v>3246</v>
      </c>
      <c r="B1081" s="88">
        <v>1100</v>
      </c>
    </row>
    <row r="1082" spans="1:2" x14ac:dyDescent="0.25">
      <c r="A1082" s="92" t="s">
        <v>3248</v>
      </c>
      <c r="B1082" s="88">
        <v>1097.4100000000001</v>
      </c>
    </row>
    <row r="1083" spans="1:2" x14ac:dyDescent="0.25">
      <c r="A1083" s="92" t="s">
        <v>3253</v>
      </c>
      <c r="B1083" s="88">
        <v>1056</v>
      </c>
    </row>
    <row r="1084" spans="1:2" x14ac:dyDescent="0.25">
      <c r="A1084" s="92" t="s">
        <v>3256</v>
      </c>
      <c r="B1084" s="88">
        <v>1006</v>
      </c>
    </row>
    <row r="1085" spans="1:2" x14ac:dyDescent="0.25">
      <c r="A1085" s="92" t="s">
        <v>3289</v>
      </c>
      <c r="B1085" s="88">
        <v>1000</v>
      </c>
    </row>
    <row r="1086" spans="1:2" x14ac:dyDescent="0.25">
      <c r="A1086" s="92" t="s">
        <v>3287</v>
      </c>
      <c r="B1086" s="88">
        <v>1000</v>
      </c>
    </row>
    <row r="1087" spans="1:2" x14ac:dyDescent="0.25">
      <c r="A1087" s="92" t="s">
        <v>3288</v>
      </c>
      <c r="B1087" s="88">
        <v>1000</v>
      </c>
    </row>
    <row r="1088" spans="1:2" x14ac:dyDescent="0.25">
      <c r="A1088" s="92" t="s">
        <v>3285</v>
      </c>
      <c r="B1088" s="88">
        <v>1000</v>
      </c>
    </row>
    <row r="1089" spans="1:2" x14ac:dyDescent="0.25">
      <c r="A1089" s="92" t="s">
        <v>3286</v>
      </c>
      <c r="B1089" s="88">
        <v>1000</v>
      </c>
    </row>
    <row r="1090" spans="1:2" x14ac:dyDescent="0.25">
      <c r="A1090" s="92" t="s">
        <v>3281</v>
      </c>
      <c r="B1090" s="88">
        <v>1000</v>
      </c>
    </row>
    <row r="1091" spans="1:2" x14ac:dyDescent="0.25">
      <c r="A1091" s="92" t="s">
        <v>3279</v>
      </c>
      <c r="B1091" s="88">
        <v>1000</v>
      </c>
    </row>
    <row r="1092" spans="1:2" x14ac:dyDescent="0.25">
      <c r="A1092" s="92" t="s">
        <v>3283</v>
      </c>
      <c r="B1092" s="88">
        <v>1000</v>
      </c>
    </row>
    <row r="1093" spans="1:2" x14ac:dyDescent="0.25">
      <c r="A1093" s="92" t="s">
        <v>3284</v>
      </c>
      <c r="B1093" s="88">
        <v>1000</v>
      </c>
    </row>
    <row r="1094" spans="1:2" x14ac:dyDescent="0.25">
      <c r="A1094" s="92" t="s">
        <v>3280</v>
      </c>
      <c r="B1094" s="88">
        <v>1000</v>
      </c>
    </row>
    <row r="1095" spans="1:2" x14ac:dyDescent="0.25">
      <c r="A1095" s="92" t="s">
        <v>3282</v>
      </c>
      <c r="B1095" s="88">
        <v>1000</v>
      </c>
    </row>
    <row r="1096" spans="1:2" x14ac:dyDescent="0.25">
      <c r="A1096" s="92" t="s">
        <v>3273</v>
      </c>
      <c r="B1096" s="88">
        <v>1000</v>
      </c>
    </row>
    <row r="1097" spans="1:2" x14ac:dyDescent="0.25">
      <c r="A1097" s="92" t="s">
        <v>3269</v>
      </c>
      <c r="B1097" s="88">
        <v>1000</v>
      </c>
    </row>
    <row r="1098" spans="1:2" x14ac:dyDescent="0.25">
      <c r="A1098" s="92" t="s">
        <v>3274</v>
      </c>
      <c r="B1098" s="88">
        <v>1000</v>
      </c>
    </row>
    <row r="1099" spans="1:2" x14ac:dyDescent="0.25">
      <c r="A1099" s="92" t="s">
        <v>3277</v>
      </c>
      <c r="B1099" s="88">
        <v>1000</v>
      </c>
    </row>
    <row r="1100" spans="1:2" x14ac:dyDescent="0.25">
      <c r="A1100" s="92" t="s">
        <v>3271</v>
      </c>
      <c r="B1100" s="88">
        <v>1000</v>
      </c>
    </row>
    <row r="1101" spans="1:2" x14ac:dyDescent="0.25">
      <c r="A1101" s="92" t="s">
        <v>3270</v>
      </c>
      <c r="B1101" s="88">
        <v>1000</v>
      </c>
    </row>
    <row r="1102" spans="1:2" x14ac:dyDescent="0.25">
      <c r="A1102" s="92" t="s">
        <v>3272</v>
      </c>
      <c r="B1102" s="88">
        <v>1000</v>
      </c>
    </row>
    <row r="1103" spans="1:2" x14ac:dyDescent="0.25">
      <c r="A1103" s="92" t="s">
        <v>3275</v>
      </c>
      <c r="B1103" s="88">
        <v>1000</v>
      </c>
    </row>
    <row r="1104" spans="1:2" x14ac:dyDescent="0.25">
      <c r="A1104" s="92" t="s">
        <v>3276</v>
      </c>
      <c r="B1104" s="88">
        <v>1000</v>
      </c>
    </row>
    <row r="1105" spans="1:2" x14ac:dyDescent="0.25">
      <c r="A1105" s="92" t="s">
        <v>3278</v>
      </c>
      <c r="B1105" s="88">
        <v>1000</v>
      </c>
    </row>
    <row r="1106" spans="1:2" x14ac:dyDescent="0.25">
      <c r="A1106" s="92" t="s">
        <v>3257</v>
      </c>
      <c r="B1106" s="88">
        <v>1000</v>
      </c>
    </row>
    <row r="1107" spans="1:2" x14ac:dyDescent="0.25">
      <c r="A1107" s="92" t="s">
        <v>3265</v>
      </c>
      <c r="B1107" s="88">
        <v>1000</v>
      </c>
    </row>
    <row r="1108" spans="1:2" x14ac:dyDescent="0.25">
      <c r="A1108" s="92" t="s">
        <v>3258</v>
      </c>
      <c r="B1108" s="88">
        <v>1000</v>
      </c>
    </row>
    <row r="1109" spans="1:2" x14ac:dyDescent="0.25">
      <c r="A1109" s="92" t="s">
        <v>3267</v>
      </c>
      <c r="B1109" s="88">
        <v>1000</v>
      </c>
    </row>
    <row r="1110" spans="1:2" x14ac:dyDescent="0.25">
      <c r="A1110" s="92" t="s">
        <v>3263</v>
      </c>
      <c r="B1110" s="88">
        <v>1000</v>
      </c>
    </row>
    <row r="1111" spans="1:2" x14ac:dyDescent="0.25">
      <c r="A1111" s="92" t="s">
        <v>3266</v>
      </c>
      <c r="B1111" s="88">
        <v>1000</v>
      </c>
    </row>
    <row r="1112" spans="1:2" x14ac:dyDescent="0.25">
      <c r="A1112" s="92" t="s">
        <v>3262</v>
      </c>
      <c r="B1112" s="88">
        <v>1000</v>
      </c>
    </row>
    <row r="1113" spans="1:2" x14ac:dyDescent="0.25">
      <c r="A1113" s="92" t="s">
        <v>3264</v>
      </c>
      <c r="B1113" s="88">
        <v>1000</v>
      </c>
    </row>
    <row r="1114" spans="1:2" x14ac:dyDescent="0.25">
      <c r="A1114" s="92" t="s">
        <v>3268</v>
      </c>
      <c r="B1114" s="88">
        <v>1000</v>
      </c>
    </row>
    <row r="1115" spans="1:2" x14ac:dyDescent="0.25">
      <c r="A1115" s="92" t="s">
        <v>3259</v>
      </c>
      <c r="B1115" s="88">
        <v>1000</v>
      </c>
    </row>
    <row r="1116" spans="1:2" x14ac:dyDescent="0.25">
      <c r="A1116" s="92" t="s">
        <v>3261</v>
      </c>
      <c r="B1116" s="88">
        <v>1000</v>
      </c>
    </row>
    <row r="1117" spans="1:2" x14ac:dyDescent="0.25">
      <c r="A1117" s="92" t="s">
        <v>3260</v>
      </c>
      <c r="B1117" s="88">
        <v>1000</v>
      </c>
    </row>
    <row r="1118" spans="1:2" x14ac:dyDescent="0.25">
      <c r="A1118" s="92" t="s">
        <v>3297</v>
      </c>
      <c r="B1118" s="88">
        <v>940</v>
      </c>
    </row>
    <row r="1119" spans="1:2" x14ac:dyDescent="0.25">
      <c r="A1119" s="92" t="s">
        <v>3298</v>
      </c>
      <c r="B1119" s="88">
        <v>936.17</v>
      </c>
    </row>
    <row r="1120" spans="1:2" x14ac:dyDescent="0.25">
      <c r="A1120" s="92" t="s">
        <v>3301</v>
      </c>
      <c r="B1120" s="88">
        <v>900</v>
      </c>
    </row>
    <row r="1121" spans="1:2" x14ac:dyDescent="0.25">
      <c r="A1121" s="92" t="s">
        <v>3307</v>
      </c>
      <c r="B1121" s="88">
        <v>850.36</v>
      </c>
    </row>
    <row r="1122" spans="1:2" x14ac:dyDescent="0.25">
      <c r="A1122" s="92" t="s">
        <v>3310</v>
      </c>
      <c r="B1122" s="88">
        <v>820</v>
      </c>
    </row>
    <row r="1123" spans="1:2" x14ac:dyDescent="0.25">
      <c r="A1123" s="92" t="s">
        <v>3312</v>
      </c>
      <c r="B1123" s="88">
        <v>804</v>
      </c>
    </row>
    <row r="1124" spans="1:2" x14ac:dyDescent="0.25">
      <c r="A1124" s="92" t="s">
        <v>3317</v>
      </c>
      <c r="B1124" s="88">
        <v>800</v>
      </c>
    </row>
    <row r="1125" spans="1:2" x14ac:dyDescent="0.25">
      <c r="A1125" s="92" t="s">
        <v>3315</v>
      </c>
      <c r="B1125" s="88">
        <v>800</v>
      </c>
    </row>
    <row r="1126" spans="1:2" x14ac:dyDescent="0.25">
      <c r="A1126" s="92" t="s">
        <v>3316</v>
      </c>
      <c r="B1126" s="88">
        <v>800</v>
      </c>
    </row>
    <row r="1127" spans="1:2" x14ac:dyDescent="0.25">
      <c r="A1127" s="92" t="s">
        <v>3314</v>
      </c>
      <c r="B1127" s="88">
        <v>800</v>
      </c>
    </row>
    <row r="1128" spans="1:2" x14ac:dyDescent="0.25">
      <c r="A1128" s="92" t="s">
        <v>3313</v>
      </c>
      <c r="B1128" s="88">
        <v>800</v>
      </c>
    </row>
    <row r="1129" spans="1:2" x14ac:dyDescent="0.25">
      <c r="A1129" s="92" t="s">
        <v>3394</v>
      </c>
      <c r="B1129" s="88">
        <v>792</v>
      </c>
    </row>
    <row r="1130" spans="1:2" x14ac:dyDescent="0.25">
      <c r="A1130" s="92" t="s">
        <v>3318</v>
      </c>
      <c r="B1130" s="88">
        <v>791.16</v>
      </c>
    </row>
    <row r="1131" spans="1:2" x14ac:dyDescent="0.25">
      <c r="A1131" s="92" t="s">
        <v>3321</v>
      </c>
      <c r="B1131" s="88">
        <v>750.12</v>
      </c>
    </row>
    <row r="1132" spans="1:2" x14ac:dyDescent="0.25">
      <c r="A1132" s="92" t="s">
        <v>3323</v>
      </c>
      <c r="B1132" s="88">
        <v>750</v>
      </c>
    </row>
    <row r="1133" spans="1:2" x14ac:dyDescent="0.25">
      <c r="A1133" s="92" t="s">
        <v>3322</v>
      </c>
      <c r="B1133" s="88">
        <v>750</v>
      </c>
    </row>
    <row r="1134" spans="1:2" x14ac:dyDescent="0.25">
      <c r="A1134" s="92" t="s">
        <v>3328</v>
      </c>
      <c r="B1134" s="88">
        <v>727</v>
      </c>
    </row>
    <row r="1135" spans="1:2" x14ac:dyDescent="0.25">
      <c r="A1135" s="92" t="s">
        <v>3329</v>
      </c>
      <c r="B1135" s="88">
        <v>717.47</v>
      </c>
    </row>
    <row r="1136" spans="1:2" x14ac:dyDescent="0.25">
      <c r="A1136" s="92" t="s">
        <v>3331</v>
      </c>
      <c r="B1136" s="88">
        <v>692.81</v>
      </c>
    </row>
    <row r="1137" spans="1:2" x14ac:dyDescent="0.25">
      <c r="A1137" s="92" t="s">
        <v>3332</v>
      </c>
      <c r="B1137" s="88">
        <v>690</v>
      </c>
    </row>
    <row r="1138" spans="1:2" x14ac:dyDescent="0.25">
      <c r="A1138" s="92" t="s">
        <v>3369</v>
      </c>
      <c r="B1138" s="88">
        <v>680</v>
      </c>
    </row>
    <row r="1139" spans="1:2" x14ac:dyDescent="0.25">
      <c r="A1139" s="92" t="s">
        <v>3339</v>
      </c>
      <c r="B1139" s="88">
        <v>639.27</v>
      </c>
    </row>
    <row r="1140" spans="1:2" x14ac:dyDescent="0.25">
      <c r="A1140" s="92" t="s">
        <v>3340</v>
      </c>
      <c r="B1140" s="88">
        <v>630</v>
      </c>
    </row>
    <row r="1141" spans="1:2" x14ac:dyDescent="0.25">
      <c r="A1141" s="92" t="s">
        <v>3341</v>
      </c>
      <c r="B1141" s="88">
        <v>615.73</v>
      </c>
    </row>
    <row r="1142" spans="1:2" x14ac:dyDescent="0.25">
      <c r="A1142" s="92" t="s">
        <v>3344</v>
      </c>
      <c r="B1142" s="88">
        <v>600</v>
      </c>
    </row>
    <row r="1143" spans="1:2" x14ac:dyDescent="0.25">
      <c r="A1143" s="92" t="s">
        <v>3343</v>
      </c>
      <c r="B1143" s="88">
        <v>600</v>
      </c>
    </row>
    <row r="1144" spans="1:2" x14ac:dyDescent="0.25">
      <c r="A1144" s="92" t="s">
        <v>3342</v>
      </c>
      <c r="B1144" s="88">
        <v>600</v>
      </c>
    </row>
    <row r="1145" spans="1:2" x14ac:dyDescent="0.25">
      <c r="A1145" s="92" t="s">
        <v>3350</v>
      </c>
      <c r="B1145" s="88">
        <v>560</v>
      </c>
    </row>
    <row r="1146" spans="1:2" x14ac:dyDescent="0.25">
      <c r="A1146" s="92" t="s">
        <v>3361</v>
      </c>
      <c r="B1146" s="88">
        <v>500</v>
      </c>
    </row>
    <row r="1147" spans="1:2" x14ac:dyDescent="0.25">
      <c r="A1147" s="92" t="s">
        <v>3362</v>
      </c>
      <c r="B1147" s="88">
        <v>500</v>
      </c>
    </row>
    <row r="1148" spans="1:2" x14ac:dyDescent="0.25">
      <c r="A1148" s="92" t="s">
        <v>3363</v>
      </c>
      <c r="B1148" s="88">
        <v>500</v>
      </c>
    </row>
    <row r="1149" spans="1:2" x14ac:dyDescent="0.25">
      <c r="A1149" s="92" t="s">
        <v>3360</v>
      </c>
      <c r="B1149" s="88">
        <v>500</v>
      </c>
    </row>
    <row r="1150" spans="1:2" x14ac:dyDescent="0.25">
      <c r="A1150" s="92" t="s">
        <v>3359</v>
      </c>
      <c r="B1150" s="88">
        <v>500</v>
      </c>
    </row>
    <row r="1151" spans="1:2" x14ac:dyDescent="0.25">
      <c r="A1151" s="92" t="s">
        <v>3358</v>
      </c>
      <c r="B1151" s="88">
        <v>500</v>
      </c>
    </row>
    <row r="1152" spans="1:2" x14ac:dyDescent="0.25">
      <c r="A1152" s="92" t="s">
        <v>3370</v>
      </c>
      <c r="B1152" s="88">
        <v>462</v>
      </c>
    </row>
    <row r="1153" spans="1:2" x14ac:dyDescent="0.25">
      <c r="A1153" s="92" t="s">
        <v>3371</v>
      </c>
      <c r="B1153" s="88">
        <v>450</v>
      </c>
    </row>
    <row r="1154" spans="1:2" x14ac:dyDescent="0.25">
      <c r="A1154" s="92" t="s">
        <v>3373</v>
      </c>
      <c r="B1154" s="88">
        <v>422.27</v>
      </c>
    </row>
    <row r="1155" spans="1:2" x14ac:dyDescent="0.25">
      <c r="A1155" s="92" t="s">
        <v>3378</v>
      </c>
      <c r="B1155" s="88">
        <v>336.12</v>
      </c>
    </row>
    <row r="1156" spans="1:2" x14ac:dyDescent="0.25">
      <c r="A1156" s="92" t="s">
        <v>3381</v>
      </c>
      <c r="B1156" s="88">
        <v>324</v>
      </c>
    </row>
    <row r="1157" spans="1:2" x14ac:dyDescent="0.25">
      <c r="A1157" s="92" t="s">
        <v>3382</v>
      </c>
      <c r="B1157" s="88">
        <v>320</v>
      </c>
    </row>
    <row r="1158" spans="1:2" x14ac:dyDescent="0.25">
      <c r="A1158" s="92" t="s">
        <v>3386</v>
      </c>
      <c r="B1158" s="88">
        <v>300</v>
      </c>
    </row>
    <row r="1159" spans="1:2" x14ac:dyDescent="0.25">
      <c r="A1159" s="92" t="s">
        <v>3388</v>
      </c>
      <c r="B1159" s="88">
        <v>300</v>
      </c>
    </row>
    <row r="1160" spans="1:2" x14ac:dyDescent="0.25">
      <c r="A1160" s="92" t="s">
        <v>3387</v>
      </c>
      <c r="B1160" s="88">
        <v>300</v>
      </c>
    </row>
    <row r="1161" spans="1:2" x14ac:dyDescent="0.25">
      <c r="A1161" s="92" t="s">
        <v>3383</v>
      </c>
      <c r="B1161" s="88">
        <v>300</v>
      </c>
    </row>
    <row r="1162" spans="1:2" x14ac:dyDescent="0.25">
      <c r="A1162" s="92" t="s">
        <v>3384</v>
      </c>
      <c r="B1162" s="88">
        <v>300</v>
      </c>
    </row>
    <row r="1163" spans="1:2" x14ac:dyDescent="0.25">
      <c r="A1163" s="92" t="s">
        <v>3385</v>
      </c>
      <c r="B1163" s="88">
        <v>300</v>
      </c>
    </row>
    <row r="1164" spans="1:2" x14ac:dyDescent="0.25">
      <c r="A1164" s="92" t="s">
        <v>3389</v>
      </c>
      <c r="B1164" s="88">
        <v>292.5</v>
      </c>
    </row>
    <row r="1165" spans="1:2" x14ac:dyDescent="0.25">
      <c r="A1165" s="92" t="s">
        <v>3390</v>
      </c>
      <c r="B1165" s="88">
        <v>260.5</v>
      </c>
    </row>
    <row r="1166" spans="1:2" x14ac:dyDescent="0.25">
      <c r="A1166" s="92" t="s">
        <v>3391</v>
      </c>
      <c r="B1166" s="88">
        <v>254.62</v>
      </c>
    </row>
    <row r="1167" spans="1:2" x14ac:dyDescent="0.25">
      <c r="A1167" s="92" t="s">
        <v>3393</v>
      </c>
      <c r="B1167" s="88">
        <v>250</v>
      </c>
    </row>
    <row r="1168" spans="1:2" x14ac:dyDescent="0.25">
      <c r="A1168" s="92" t="s">
        <v>3392</v>
      </c>
      <c r="B1168" s="88">
        <v>250</v>
      </c>
    </row>
    <row r="1169" spans="1:2" x14ac:dyDescent="0.25">
      <c r="A1169" s="92" t="s">
        <v>3395</v>
      </c>
      <c r="B1169" s="88">
        <v>240</v>
      </c>
    </row>
    <row r="1170" spans="1:2" x14ac:dyDescent="0.25">
      <c r="A1170" s="92" t="s">
        <v>3397</v>
      </c>
      <c r="B1170" s="88">
        <v>190</v>
      </c>
    </row>
    <row r="1171" spans="1:2" x14ac:dyDescent="0.25">
      <c r="A1171" s="92" t="s">
        <v>3399</v>
      </c>
      <c r="B1171" s="88">
        <v>150</v>
      </c>
    </row>
    <row r="1172" spans="1:2" x14ac:dyDescent="0.25">
      <c r="A1172" s="92" t="s">
        <v>3400</v>
      </c>
      <c r="B1172" s="88">
        <v>120</v>
      </c>
    </row>
    <row r="1173" spans="1:2" x14ac:dyDescent="0.25">
      <c r="A1173" s="92" t="s">
        <v>3401</v>
      </c>
      <c r="B1173" s="88">
        <v>108.72</v>
      </c>
    </row>
    <row r="1174" spans="1:2" x14ac:dyDescent="0.25">
      <c r="A1174" s="92" t="s">
        <v>3405</v>
      </c>
      <c r="B1174" s="88">
        <v>100</v>
      </c>
    </row>
    <row r="1175" spans="1:2" x14ac:dyDescent="0.25">
      <c r="A1175" s="92" t="s">
        <v>3406</v>
      </c>
      <c r="B1175" s="88">
        <v>100</v>
      </c>
    </row>
    <row r="1176" spans="1:2" x14ac:dyDescent="0.25">
      <c r="A1176" s="92" t="s">
        <v>3404</v>
      </c>
      <c r="B1176" s="88">
        <v>100</v>
      </c>
    </row>
    <row r="1177" spans="1:2" x14ac:dyDescent="0.25">
      <c r="A1177" s="92" t="s">
        <v>3409</v>
      </c>
      <c r="B1177" s="88">
        <v>54</v>
      </c>
    </row>
    <row r="1178" spans="1:2" x14ac:dyDescent="0.25">
      <c r="A1178" s="92" t="s">
        <v>3415</v>
      </c>
      <c r="B1178" s="88">
        <v>0</v>
      </c>
    </row>
    <row r="1179" spans="1:2" x14ac:dyDescent="0.25">
      <c r="A1179" s="92" t="s">
        <v>3416</v>
      </c>
      <c r="B1179" s="88">
        <v>0</v>
      </c>
    </row>
    <row r="1180" spans="1:2" x14ac:dyDescent="0.25">
      <c r="A1180" s="92" t="s">
        <v>3412</v>
      </c>
      <c r="B1180" s="88">
        <v>0</v>
      </c>
    </row>
    <row r="1181" spans="1:2" x14ac:dyDescent="0.25">
      <c r="A1181" s="92" t="s">
        <v>3413</v>
      </c>
      <c r="B1181" s="88">
        <v>0</v>
      </c>
    </row>
    <row r="1182" spans="1:2" x14ac:dyDescent="0.25">
      <c r="A1182" s="92" t="s">
        <v>3411</v>
      </c>
      <c r="B1182" s="88">
        <v>0</v>
      </c>
    </row>
    <row r="1183" spans="1:2" x14ac:dyDescent="0.25">
      <c r="A1183" s="92" t="s">
        <v>3414</v>
      </c>
      <c r="B1183" s="88">
        <v>0</v>
      </c>
    </row>
    <row r="1184" spans="1:2" x14ac:dyDescent="0.25">
      <c r="A1184" s="26" t="s">
        <v>138</v>
      </c>
      <c r="B1184" s="88">
        <v>128202.49</v>
      </c>
    </row>
    <row r="1185" spans="1:2" x14ac:dyDescent="0.25">
      <c r="A1185" s="26" t="s">
        <v>1982</v>
      </c>
      <c r="B1185" s="88">
        <v>18265793.849999987</v>
      </c>
    </row>
    <row r="1186" spans="1:2" x14ac:dyDescent="0.25">
      <c r="A1186" s="26" t="s">
        <v>2282</v>
      </c>
      <c r="B1186" s="88">
        <v>428478.41000000015</v>
      </c>
    </row>
    <row r="1187" spans="1:2" x14ac:dyDescent="0.25">
      <c r="A1187" s="25" t="s">
        <v>1976</v>
      </c>
      <c r="B1187" s="88">
        <v>30701032.169999998</v>
      </c>
    </row>
    <row r="1188" spans="1:2" x14ac:dyDescent="0.25">
      <c r="A1188" s="26" t="s">
        <v>138</v>
      </c>
      <c r="B1188" s="88">
        <v>6780891.5899999989</v>
      </c>
    </row>
    <row r="1189" spans="1:2" x14ac:dyDescent="0.25">
      <c r="A1189" s="26" t="s">
        <v>2472</v>
      </c>
      <c r="B1189" s="88">
        <v>14966.45</v>
      </c>
    </row>
    <row r="1190" spans="1:2" x14ac:dyDescent="0.25">
      <c r="A1190" s="26" t="s">
        <v>1977</v>
      </c>
      <c r="B1190" s="88">
        <v>23905174.129999999</v>
      </c>
    </row>
    <row r="1191" spans="1:2" x14ac:dyDescent="0.25">
      <c r="A1191" s="25" t="s">
        <v>404</v>
      </c>
      <c r="B1191" s="88">
        <v>129324205.69999994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workbookViewId="0">
      <selection activeCell="B15" sqref="B15"/>
    </sheetView>
  </sheetViews>
  <sheetFormatPr baseColWidth="10" defaultColWidth="8" defaultRowHeight="12.75" x14ac:dyDescent="0.25"/>
  <cols>
    <col min="1" max="1" width="39.42578125" style="91" bestFit="1" customWidth="1"/>
    <col min="2" max="3" width="39.42578125" style="91" customWidth="1"/>
    <col min="4" max="4" width="42.7109375" style="101" bestFit="1" customWidth="1"/>
    <col min="5" max="5" width="23.140625" style="101" bestFit="1" customWidth="1"/>
    <col min="6" max="6" width="50.42578125" style="101" bestFit="1" customWidth="1"/>
    <col min="7" max="7" width="62.140625" style="101" bestFit="1" customWidth="1"/>
    <col min="8" max="8" width="49.85546875" style="101" bestFit="1" customWidth="1"/>
    <col min="9" max="9" width="43.85546875" style="101" bestFit="1" customWidth="1"/>
    <col min="10" max="10" width="40.28515625" style="101" bestFit="1" customWidth="1"/>
    <col min="11" max="11" width="2.85546875" style="91" customWidth="1"/>
    <col min="12" max="16384" width="8" style="91"/>
  </cols>
  <sheetData>
    <row r="1" spans="1:10" x14ac:dyDescent="0.25">
      <c r="A1" s="90" t="s">
        <v>400</v>
      </c>
      <c r="B1" s="90" t="s">
        <v>3634</v>
      </c>
      <c r="C1" s="90" t="s">
        <v>3635</v>
      </c>
      <c r="D1" s="93" t="s">
        <v>3418</v>
      </c>
      <c r="E1" s="94" t="s">
        <v>3419</v>
      </c>
      <c r="F1" s="93" t="s">
        <v>3420</v>
      </c>
      <c r="G1" s="93" t="s">
        <v>3421</v>
      </c>
      <c r="H1" s="93" t="s">
        <v>3422</v>
      </c>
      <c r="I1" s="93" t="s">
        <v>3423</v>
      </c>
      <c r="J1" s="93" t="s">
        <v>3424</v>
      </c>
    </row>
    <row r="2" spans="1:10" x14ac:dyDescent="0.25">
      <c r="A2" s="19" t="s">
        <v>3425</v>
      </c>
      <c r="B2" s="19" t="str">
        <f>LEFT(RIGHT(Tableau16[[#This Row],[Intitulé]],LEN(Tableau16[[#This Row],[Intitulé]])-4),4)</f>
        <v>2017</v>
      </c>
      <c r="C2" s="19" t="str">
        <f>CONCATENATE(LEFT(Tableau16[[#This Row],[Intitulé]],3)," - ",RIGHT(Tableau16[[#This Row],[Intitulé]],LEN(Tableau16[[#This Row],[Intitulé]])-9))</f>
        <v>I14 - Accueil et vie citoyenne</v>
      </c>
      <c r="D2" s="95">
        <v>1000000</v>
      </c>
      <c r="E2" s="96">
        <v>0</v>
      </c>
      <c r="F2" s="95">
        <v>1000000</v>
      </c>
      <c r="G2" s="96">
        <v>0</v>
      </c>
      <c r="H2" s="95">
        <v>83188</v>
      </c>
      <c r="I2" s="96">
        <v>0</v>
      </c>
      <c r="J2" s="97">
        <v>700000</v>
      </c>
    </row>
    <row r="3" spans="1:10" x14ac:dyDescent="0.25">
      <c r="A3" s="19" t="s">
        <v>3426</v>
      </c>
      <c r="B3" s="19" t="str">
        <f>LEFT(RIGHT(Tableau16[[#This Row],[Intitulé]],LEN(Tableau16[[#This Row],[Intitulé]])-4),4)</f>
        <v>2018</v>
      </c>
      <c r="C3" s="19" t="str">
        <f>CONCATENATE(LEFT(Tableau16[[#This Row],[Intitulé]],3)," - ",RIGHT(Tableau16[[#This Row],[Intitulé]],LEN(Tableau16[[#This Row],[Intitulé]])-9))</f>
        <v>I14 - Accueil et vie citoyenne</v>
      </c>
      <c r="D3" s="95">
        <v>1000000</v>
      </c>
      <c r="E3" s="96">
        <v>0</v>
      </c>
      <c r="F3" s="95">
        <v>1000000</v>
      </c>
      <c r="G3" s="96">
        <v>0</v>
      </c>
      <c r="H3" s="95">
        <v>417979.92</v>
      </c>
      <c r="I3" s="95">
        <v>410925</v>
      </c>
      <c r="J3" s="97">
        <v>317075</v>
      </c>
    </row>
    <row r="4" spans="1:10" x14ac:dyDescent="0.25">
      <c r="A4" s="19" t="s">
        <v>3427</v>
      </c>
      <c r="B4" s="19" t="str">
        <f>LEFT(RIGHT(Tableau16[[#This Row],[Intitulé]],LEN(Tableau16[[#This Row],[Intitulé]])-4),4)</f>
        <v>2018</v>
      </c>
      <c r="C4" s="19" t="str">
        <f>CONCATENATE(LEFT(Tableau16[[#This Row],[Intitulé]],3)," - ",RIGHT(Tableau16[[#This Row],[Intitulé]],LEN(Tableau16[[#This Row],[Intitulé]])-9))</f>
        <v>I23 - Direction Générale des Services</v>
      </c>
      <c r="D4" s="95">
        <v>1000000</v>
      </c>
      <c r="E4" s="96">
        <v>0</v>
      </c>
      <c r="F4" s="95">
        <v>1000000</v>
      </c>
      <c r="G4" s="96">
        <v>0</v>
      </c>
      <c r="H4" s="95">
        <v>43987</v>
      </c>
      <c r="I4" s="95">
        <v>43984.5</v>
      </c>
      <c r="J4" s="97">
        <v>920015.5</v>
      </c>
    </row>
    <row r="5" spans="1:10" x14ac:dyDescent="0.25">
      <c r="A5" s="19" t="s">
        <v>3428</v>
      </c>
      <c r="B5" s="19" t="str">
        <f>LEFT(RIGHT(Tableau16[[#This Row],[Intitulé]],LEN(Tableau16[[#This Row],[Intitulé]])-4),4)</f>
        <v>2014</v>
      </c>
      <c r="C5" s="19" t="str">
        <f>CONCATENATE(LEFT(Tableau16[[#This Row],[Intitulé]],3)," - ",RIGHT(Tableau16[[#This Row],[Intitulé]],LEN(Tableau16[[#This Row],[Intitulé]])-9))</f>
        <v>I15 - Gestion urbaine de proximité</v>
      </c>
      <c r="D5" s="95">
        <v>1000000</v>
      </c>
      <c r="E5" s="96">
        <v>0</v>
      </c>
      <c r="F5" s="95">
        <v>1000000</v>
      </c>
      <c r="G5" s="95">
        <v>151629.70000000001</v>
      </c>
      <c r="H5" s="95">
        <v>21943.87</v>
      </c>
      <c r="I5" s="95">
        <v>21943.87</v>
      </c>
      <c r="J5" s="97">
        <v>766701.3</v>
      </c>
    </row>
    <row r="6" spans="1:10" x14ac:dyDescent="0.25">
      <c r="A6" s="19" t="s">
        <v>3429</v>
      </c>
      <c r="B6" s="19" t="str">
        <f>LEFT(RIGHT(Tableau16[[#This Row],[Intitulé]],LEN(Tableau16[[#This Row],[Intitulé]])-4),4)</f>
        <v>2017</v>
      </c>
      <c r="C6" s="19" t="str">
        <f>CONCATENATE(LEFT(Tableau16[[#This Row],[Intitulé]],3)," - ",RIGHT(Tableau16[[#This Row],[Intitulé]],LEN(Tableau16[[#This Row],[Intitulé]])-9))</f>
        <v>I15 - Gestion urbaine de proximité</v>
      </c>
      <c r="D6" s="95">
        <v>1000000</v>
      </c>
      <c r="E6" s="95">
        <v>395000</v>
      </c>
      <c r="F6" s="95">
        <v>1395000</v>
      </c>
      <c r="G6" s="95">
        <v>360242.58</v>
      </c>
      <c r="H6" s="95">
        <v>554492.4</v>
      </c>
      <c r="I6" s="95">
        <v>426323.12</v>
      </c>
      <c r="J6" s="97">
        <v>705033.56</v>
      </c>
    </row>
    <row r="7" spans="1:10" x14ac:dyDescent="0.25">
      <c r="A7" s="19" t="s">
        <v>3430</v>
      </c>
      <c r="B7" s="19" t="str">
        <f>LEFT(RIGHT(Tableau16[[#This Row],[Intitulé]],LEN(Tableau16[[#This Row],[Intitulé]])-4),4)</f>
        <v>2018</v>
      </c>
      <c r="C7" s="19" t="str">
        <f>CONCATENATE(LEFT(Tableau16[[#This Row],[Intitulé]],3)," - ",RIGHT(Tableau16[[#This Row],[Intitulé]],LEN(Tableau16[[#This Row],[Intitulé]])-9))</f>
        <v>I15 - Gestion urbaine de proximité</v>
      </c>
      <c r="D7" s="95">
        <v>1000000</v>
      </c>
      <c r="E7" s="96">
        <v>0</v>
      </c>
      <c r="F7" s="95">
        <v>1000000</v>
      </c>
      <c r="G7" s="96">
        <v>0</v>
      </c>
      <c r="H7" s="95">
        <v>4440</v>
      </c>
      <c r="I7" s="95">
        <v>4440</v>
      </c>
      <c r="J7" s="97">
        <v>135160</v>
      </c>
    </row>
    <row r="8" spans="1:10" x14ac:dyDescent="0.25">
      <c r="A8" s="19" t="s">
        <v>3431</v>
      </c>
      <c r="B8" s="19" t="str">
        <f>LEFT(RIGHT(Tableau16[[#This Row],[Intitulé]],LEN(Tableau16[[#This Row],[Intitulé]])-4),4)</f>
        <v>2014</v>
      </c>
      <c r="C8" s="19" t="str">
        <f>CONCATENATE(LEFT(Tableau16[[#This Row],[Intitulé]],3)," - ",RIGHT(Tableau16[[#This Row],[Intitulé]],LEN(Tableau16[[#This Row],[Intitulé]])-9))</f>
        <v>I18 - Stratégie immobilière et patrimoine</v>
      </c>
      <c r="D8" s="95">
        <v>1000000</v>
      </c>
      <c r="E8" s="96">
        <v>0</v>
      </c>
      <c r="F8" s="95">
        <v>1000000</v>
      </c>
      <c r="G8" s="95">
        <v>44354.39</v>
      </c>
      <c r="H8" s="95">
        <v>119201</v>
      </c>
      <c r="I8" s="95">
        <v>53006.05</v>
      </c>
      <c r="J8" s="97">
        <v>784861.9</v>
      </c>
    </row>
    <row r="9" spans="1:10" x14ac:dyDescent="0.25">
      <c r="A9" s="19" t="s">
        <v>3432</v>
      </c>
      <c r="B9" s="19" t="str">
        <f>LEFT(RIGHT(Tableau16[[#This Row],[Intitulé]],LEN(Tableau16[[#This Row],[Intitulé]])-4),4)</f>
        <v>2018</v>
      </c>
      <c r="C9" s="19" t="str">
        <f>CONCATENATE(LEFT(Tableau16[[#This Row],[Intitulé]],3)," - ",RIGHT(Tableau16[[#This Row],[Intitulé]],LEN(Tableau16[[#This Row],[Intitulé]])-9))</f>
        <v>A18 - Stratégie immobilière et patrimoine</v>
      </c>
      <c r="D9" s="95">
        <v>1048000</v>
      </c>
      <c r="E9" s="95">
        <v>100000</v>
      </c>
      <c r="F9" s="95">
        <v>1148000</v>
      </c>
      <c r="G9" s="96">
        <v>0</v>
      </c>
      <c r="H9" s="95">
        <v>578871.31999999995</v>
      </c>
      <c r="I9" s="95">
        <v>548332.91</v>
      </c>
      <c r="J9" s="97">
        <v>569128.68000000005</v>
      </c>
    </row>
    <row r="10" spans="1:10" x14ac:dyDescent="0.25">
      <c r="A10" s="19" t="s">
        <v>3433</v>
      </c>
      <c r="B10" s="19" t="str">
        <f>LEFT(RIGHT(Tableau16[[#This Row],[Intitulé]],LEN(Tableau16[[#This Row],[Intitulé]])-4),4)</f>
        <v>2018</v>
      </c>
      <c r="C10" s="19" t="str">
        <f>CONCATENATE(LEFT(Tableau16[[#This Row],[Intitulé]],3)," - ",RIGHT(Tableau16[[#This Row],[Intitulé]],LEN(Tableau16[[#This Row],[Intitulé]])-9))</f>
        <v>A13 - Action sociale / solidarités</v>
      </c>
      <c r="D10" s="95">
        <v>1160000</v>
      </c>
      <c r="E10" s="95">
        <v>186000</v>
      </c>
      <c r="F10" s="95">
        <v>1346000</v>
      </c>
      <c r="G10" s="96">
        <v>0</v>
      </c>
      <c r="H10" s="95">
        <v>842873.5</v>
      </c>
      <c r="I10" s="95">
        <v>676586.33</v>
      </c>
      <c r="J10" s="97">
        <v>503126.5</v>
      </c>
    </row>
    <row r="11" spans="1:10" x14ac:dyDescent="0.25">
      <c r="A11" s="19" t="s">
        <v>3434</v>
      </c>
      <c r="B11" s="19" t="str">
        <f>LEFT(RIGHT(Tableau16[[#This Row],[Intitulé]],LEN(Tableau16[[#This Row],[Intitulé]])-4),4)</f>
        <v>2018</v>
      </c>
      <c r="C11" s="19" t="str">
        <f>CONCATENATE(LEFT(Tableau16[[#This Row],[Intitulé]],3)," - ",RIGHT(Tableau16[[#This Row],[Intitulé]],LEN(Tableau16[[#This Row],[Intitulé]])-9))</f>
        <v>A23 - Direction Générale des Services</v>
      </c>
      <c r="D11" s="95">
        <v>1191000</v>
      </c>
      <c r="E11" s="96">
        <v>0</v>
      </c>
      <c r="F11" s="95">
        <v>1191000</v>
      </c>
      <c r="G11" s="96">
        <v>0</v>
      </c>
      <c r="H11" s="95">
        <v>638554.71</v>
      </c>
      <c r="I11" s="95">
        <v>438569.7</v>
      </c>
      <c r="J11" s="97">
        <v>552445.29</v>
      </c>
    </row>
    <row r="12" spans="1:10" x14ac:dyDescent="0.25">
      <c r="A12" s="19" t="s">
        <v>3435</v>
      </c>
      <c r="B12" s="19" t="str">
        <f>LEFT(RIGHT(Tableau16[[#This Row],[Intitulé]],LEN(Tableau16[[#This Row],[Intitulé]])-4),4)</f>
        <v>2014</v>
      </c>
      <c r="C12" s="19" t="str">
        <f>CONCATENATE(LEFT(Tableau16[[#This Row],[Intitulé]],3)," - ",RIGHT(Tableau16[[#This Row],[Intitulé]],LEN(Tableau16[[#This Row],[Intitulé]])-9))</f>
        <v>I23 - Direction Générale des Services</v>
      </c>
      <c r="D12" s="95">
        <v>1197195</v>
      </c>
      <c r="E12" s="96">
        <v>0</v>
      </c>
      <c r="F12" s="95">
        <v>1197195</v>
      </c>
      <c r="G12" s="96">
        <v>0</v>
      </c>
      <c r="H12" s="96">
        <v>0</v>
      </c>
      <c r="I12" s="96">
        <v>0</v>
      </c>
      <c r="J12" s="97">
        <v>1197195</v>
      </c>
    </row>
    <row r="13" spans="1:10" x14ac:dyDescent="0.25">
      <c r="A13" s="19" t="s">
        <v>3436</v>
      </c>
      <c r="B13" s="19" t="str">
        <f>LEFT(RIGHT(Tableau16[[#This Row],[Intitulé]],LEN(Tableau16[[#This Row],[Intitulé]])-4),4)</f>
        <v>2011</v>
      </c>
      <c r="C13" s="19" t="str">
        <f>CONCATENATE(LEFT(Tableau16[[#This Row],[Intitulé]],3)," - ",RIGHT(Tableau16[[#This Row],[Intitulé]],LEN(Tableau16[[#This Row],[Intitulé]])-9))</f>
        <v>I14 - Accueil et vie citoyenne</v>
      </c>
      <c r="D13" s="95">
        <v>1226000</v>
      </c>
      <c r="E13" s="96">
        <v>0</v>
      </c>
      <c r="F13" s="95">
        <v>1226000</v>
      </c>
      <c r="G13" s="95">
        <v>1050375.06</v>
      </c>
      <c r="H13" s="95">
        <v>61752</v>
      </c>
      <c r="I13" s="95">
        <v>61680.21</v>
      </c>
      <c r="J13" s="97">
        <v>146662.56</v>
      </c>
    </row>
    <row r="14" spans="1:10" x14ac:dyDescent="0.25">
      <c r="A14" s="19" t="s">
        <v>3437</v>
      </c>
      <c r="B14" s="19" t="str">
        <f>LEFT(RIGHT(Tableau16[[#This Row],[Intitulé]],LEN(Tableau16[[#This Row],[Intitulé]])-4),4)</f>
        <v>2014</v>
      </c>
      <c r="C14" s="19" t="str">
        <f>CONCATENATE(LEFT(Tableau16[[#This Row],[Intitulé]],3)," - ",RIGHT(Tableau16[[#This Row],[Intitulé]],LEN(Tableau16[[#This Row],[Intitulé]])-9))</f>
        <v>I19 - Attractivité Economique</v>
      </c>
      <c r="D14" s="95">
        <v>1350000</v>
      </c>
      <c r="E14" s="96">
        <v>0</v>
      </c>
      <c r="F14" s="95">
        <v>1350000</v>
      </c>
      <c r="G14" s="95">
        <v>199298.22</v>
      </c>
      <c r="H14" s="96">
        <v>0</v>
      </c>
      <c r="I14" s="96">
        <v>0</v>
      </c>
      <c r="J14" s="97">
        <v>1167762.54</v>
      </c>
    </row>
    <row r="15" spans="1:10" x14ac:dyDescent="0.25">
      <c r="A15" s="19" t="s">
        <v>3438</v>
      </c>
      <c r="B15" s="19" t="str">
        <f>LEFT(RIGHT(Tableau16[[#This Row],[Intitulé]],LEN(Tableau16[[#This Row],[Intitulé]])-4),4)</f>
        <v>2015</v>
      </c>
      <c r="C15" s="19" t="str">
        <f>CONCATENATE(LEFT(Tableau16[[#This Row],[Intitulé]],3)," - ",RIGHT(Tableau16[[#This Row],[Intitulé]],LEN(Tableau16[[#This Row],[Intitulé]])-9))</f>
        <v>I21 - Construction et entretien</v>
      </c>
      <c r="D15" s="95">
        <v>1400000</v>
      </c>
      <c r="E15" s="96">
        <v>0</v>
      </c>
      <c r="F15" s="95">
        <v>1400000</v>
      </c>
      <c r="G15" s="95">
        <v>751564.51</v>
      </c>
      <c r="H15" s="95">
        <v>96555.82</v>
      </c>
      <c r="I15" s="95">
        <v>92548.41</v>
      </c>
      <c r="J15" s="97">
        <v>895708.58</v>
      </c>
    </row>
    <row r="16" spans="1:10" x14ac:dyDescent="0.25">
      <c r="A16" s="19" t="s">
        <v>3439</v>
      </c>
      <c r="B16" s="19" t="str">
        <f>LEFT(RIGHT(Tableau16[[#This Row],[Intitulé]],LEN(Tableau16[[#This Row],[Intitulé]])-4),4)</f>
        <v>2014</v>
      </c>
      <c r="C16" s="19" t="str">
        <f>CONCATENATE(LEFT(Tableau16[[#This Row],[Intitulé]],3)," - ",RIGHT(Tableau16[[#This Row],[Intitulé]],LEN(Tableau16[[#This Row],[Intitulé]])-9))</f>
        <v>I14 - Accueil et vie citoyenne</v>
      </c>
      <c r="D16" s="95">
        <v>1435000</v>
      </c>
      <c r="E16" s="96">
        <v>0</v>
      </c>
      <c r="F16" s="95">
        <v>1435000</v>
      </c>
      <c r="G16" s="95">
        <v>433213.57</v>
      </c>
      <c r="H16" s="95">
        <v>111600.92</v>
      </c>
      <c r="I16" s="95">
        <v>110009.83</v>
      </c>
      <c r="J16" s="97">
        <v>950014.61</v>
      </c>
    </row>
    <row r="17" spans="1:10" x14ac:dyDescent="0.25">
      <c r="A17" s="19" t="s">
        <v>3440</v>
      </c>
      <c r="B17" s="19" t="str">
        <f>LEFT(RIGHT(Tableau16[[#This Row],[Intitulé]],LEN(Tableau16[[#This Row],[Intitulé]])-4),4)</f>
        <v>2018</v>
      </c>
      <c r="C17" s="19" t="str">
        <f>CONCATENATE(LEFT(Tableau16[[#This Row],[Intitulé]],3)," - ",RIGHT(Tableau16[[#This Row],[Intitulé]],LEN(Tableau16[[#This Row],[Intitulé]])-9))</f>
        <v>A24 - Actions d'urgence</v>
      </c>
      <c r="D17" s="95">
        <v>1444000</v>
      </c>
      <c r="E17" s="95">
        <v>-1426000</v>
      </c>
      <c r="F17" s="95">
        <v>18000</v>
      </c>
      <c r="G17" s="96">
        <v>0</v>
      </c>
      <c r="H17" s="96">
        <v>0</v>
      </c>
      <c r="I17" s="96">
        <v>0</v>
      </c>
      <c r="J17" s="97">
        <v>18000</v>
      </c>
    </row>
    <row r="18" spans="1:10" x14ac:dyDescent="0.25">
      <c r="A18" s="19" t="s">
        <v>3441</v>
      </c>
      <c r="B18" s="19" t="str">
        <f>LEFT(RIGHT(Tableau16[[#This Row],[Intitulé]],LEN(Tableau16[[#This Row],[Intitulé]])-4),4)</f>
        <v>2006</v>
      </c>
      <c r="C18" s="19" t="str">
        <f>CONCATENATE(LEFT(Tableau16[[#This Row],[Intitulé]],3)," - ",RIGHT(Tableau16[[#This Row],[Intitulé]],LEN(Tableau16[[#This Row],[Intitulé]])-9))</f>
        <v>I18 - Stratégie immobilière et patrimoine</v>
      </c>
      <c r="D18" s="95">
        <v>1484500</v>
      </c>
      <c r="E18" s="96">
        <v>0</v>
      </c>
      <c r="F18" s="95">
        <v>1484500</v>
      </c>
      <c r="G18" s="95">
        <v>1147464.26</v>
      </c>
      <c r="H18" s="96">
        <v>0</v>
      </c>
      <c r="I18" s="96">
        <v>0</v>
      </c>
      <c r="J18" s="97">
        <v>337035.74</v>
      </c>
    </row>
    <row r="19" spans="1:10" x14ac:dyDescent="0.25">
      <c r="A19" s="19" t="s">
        <v>3442</v>
      </c>
      <c r="B19" s="19" t="str">
        <f>LEFT(RIGHT(Tableau16[[#This Row],[Intitulé]],LEN(Tableau16[[#This Row],[Intitulé]])-4),4)</f>
        <v>2015</v>
      </c>
      <c r="C19" s="19" t="str">
        <f>CONCATENATE(LEFT(Tableau16[[#This Row],[Intitulé]],3)," - ",RIGHT(Tableau16[[#This Row],[Intitulé]],LEN(Tableau16[[#This Row],[Intitulé]])-9))</f>
        <v>I23 - Direction Générale des Services</v>
      </c>
      <c r="D19" s="95">
        <v>1500000</v>
      </c>
      <c r="E19" s="96">
        <v>0</v>
      </c>
      <c r="F19" s="95">
        <v>1500000</v>
      </c>
      <c r="G19" s="95">
        <v>1140.5999999999999</v>
      </c>
      <c r="H19" s="96">
        <v>0</v>
      </c>
      <c r="I19" s="96">
        <v>0</v>
      </c>
      <c r="J19" s="97">
        <v>1498859.4</v>
      </c>
    </row>
    <row r="20" spans="1:10" x14ac:dyDescent="0.25">
      <c r="A20" s="19" t="s">
        <v>3443</v>
      </c>
      <c r="B20" s="19" t="str">
        <f>LEFT(RIGHT(Tableau16[[#This Row],[Intitulé]],LEN(Tableau16[[#This Row],[Intitulé]])-4),4)</f>
        <v>2007</v>
      </c>
      <c r="C20" s="19" t="str">
        <f>CONCATENATE(LEFT(Tableau16[[#This Row],[Intitulé]],3)," - ",RIGHT(Tableau16[[#This Row],[Intitulé]],LEN(Tableau16[[#This Row],[Intitulé]])-9))</f>
        <v>I21 - Construction et entretien</v>
      </c>
      <c r="D20" s="95">
        <v>1610500</v>
      </c>
      <c r="E20" s="96">
        <v>0</v>
      </c>
      <c r="F20" s="95">
        <v>1610500</v>
      </c>
      <c r="G20" s="95">
        <v>1548928.19</v>
      </c>
      <c r="H20" s="96">
        <v>0</v>
      </c>
      <c r="I20" s="96">
        <v>0</v>
      </c>
      <c r="J20" s="97">
        <v>80689.17</v>
      </c>
    </row>
    <row r="21" spans="1:10" x14ac:dyDescent="0.25">
      <c r="A21" s="19" t="s">
        <v>3444</v>
      </c>
      <c r="B21" s="19" t="str">
        <f>LEFT(RIGHT(Tableau16[[#This Row],[Intitulé]],LEN(Tableau16[[#This Row],[Intitulé]])-4),4)</f>
        <v>2013</v>
      </c>
      <c r="C21" s="19" t="str">
        <f>CONCATENATE(LEFT(Tableau16[[#This Row],[Intitulé]],3)," - ",RIGHT(Tableau16[[#This Row],[Intitulé]],LEN(Tableau16[[#This Row],[Intitulé]])-9))</f>
        <v>I14 - Accueil et vie citoyenne</v>
      </c>
      <c r="D21" s="95">
        <v>1700000</v>
      </c>
      <c r="E21" s="96">
        <v>0</v>
      </c>
      <c r="F21" s="95">
        <v>1700000</v>
      </c>
      <c r="G21" s="95">
        <v>561518.68000000005</v>
      </c>
      <c r="H21" s="95">
        <v>105611.08</v>
      </c>
      <c r="I21" s="95">
        <v>104357.05</v>
      </c>
      <c r="J21" s="97">
        <v>1136455.8700000001</v>
      </c>
    </row>
    <row r="22" spans="1:10" x14ac:dyDescent="0.25">
      <c r="A22" s="19" t="s">
        <v>3445</v>
      </c>
      <c r="B22" s="19" t="str">
        <f>LEFT(RIGHT(Tableau16[[#This Row],[Intitulé]],LEN(Tableau16[[#This Row],[Intitulé]])-4),4)</f>
        <v>2016</v>
      </c>
      <c r="C22" s="19" t="str">
        <f>CONCATENATE(LEFT(Tableau16[[#This Row],[Intitulé]],3)," - ",RIGHT(Tableau16[[#This Row],[Intitulé]],LEN(Tableau16[[#This Row],[Intitulé]])-9))</f>
        <v>I14 - Accueil et vie citoyenne</v>
      </c>
      <c r="D22" s="95">
        <v>1700000</v>
      </c>
      <c r="E22" s="96">
        <v>0</v>
      </c>
      <c r="F22" s="95">
        <v>1700000</v>
      </c>
      <c r="G22" s="95">
        <v>107829.08</v>
      </c>
      <c r="H22" s="95">
        <v>126651.29</v>
      </c>
      <c r="I22" s="95">
        <v>82937.75</v>
      </c>
      <c r="J22" s="97">
        <v>1531543.25</v>
      </c>
    </row>
    <row r="23" spans="1:10" x14ac:dyDescent="0.25">
      <c r="A23" s="19" t="s">
        <v>3446</v>
      </c>
      <c r="B23" s="19" t="str">
        <f>LEFT(RIGHT(Tableau16[[#This Row],[Intitulé]],LEN(Tableau16[[#This Row],[Intitulé]])-4),4)</f>
        <v>2018</v>
      </c>
      <c r="C23" s="19" t="str">
        <f>CONCATENATE(LEFT(Tableau16[[#This Row],[Intitulé]],3)," - ",RIGHT(Tableau16[[#This Row],[Intitulé]],LEN(Tableau16[[#This Row],[Intitulé]])-9))</f>
        <v>A17 - Aménagement durable et urbanisme</v>
      </c>
      <c r="D23" s="95">
        <v>1757000</v>
      </c>
      <c r="E23" s="96">
        <v>0</v>
      </c>
      <c r="F23" s="95">
        <v>1757000</v>
      </c>
      <c r="G23" s="96">
        <v>0</v>
      </c>
      <c r="H23" s="95">
        <v>1417646.35</v>
      </c>
      <c r="I23" s="95">
        <v>729350.52</v>
      </c>
      <c r="J23" s="97">
        <v>339353.65</v>
      </c>
    </row>
    <row r="24" spans="1:10" x14ac:dyDescent="0.25">
      <c r="A24" s="19" t="s">
        <v>3447</v>
      </c>
      <c r="B24" s="19" t="str">
        <f>LEFT(RIGHT(Tableau16[[#This Row],[Intitulé]],LEN(Tableau16[[#This Row],[Intitulé]])-4),4)</f>
        <v>2011</v>
      </c>
      <c r="C24" s="19" t="str">
        <f>CONCATENATE(LEFT(Tableau16[[#This Row],[Intitulé]],3)," - ",RIGHT(Tableau16[[#This Row],[Intitulé]],LEN(Tableau16[[#This Row],[Intitulé]])-9))</f>
        <v>I19 - Attractivité Economique</v>
      </c>
      <c r="D24" s="95">
        <v>10104000</v>
      </c>
      <c r="E24" s="96">
        <v>0</v>
      </c>
      <c r="F24" s="95">
        <v>10104000</v>
      </c>
      <c r="G24" s="95">
        <v>7758093.2999999998</v>
      </c>
      <c r="H24" s="96">
        <v>0</v>
      </c>
      <c r="I24" s="96">
        <v>0</v>
      </c>
      <c r="J24" s="97">
        <v>2408960.9700000002</v>
      </c>
    </row>
    <row r="25" spans="1:10" x14ac:dyDescent="0.25">
      <c r="A25" s="19" t="s">
        <v>3448</v>
      </c>
      <c r="B25" s="19" t="str">
        <f>LEFT(RIGHT(Tableau16[[#This Row],[Intitulé]],LEN(Tableau16[[#This Row],[Intitulé]])-4),4)</f>
        <v>2007</v>
      </c>
      <c r="C25" s="19" t="str">
        <f>CONCATENATE(LEFT(Tableau16[[#This Row],[Intitulé]],3)," - ",RIGHT(Tableau16[[#This Row],[Intitulé]],LEN(Tableau16[[#This Row],[Intitulé]])-9))</f>
        <v>I16 - Environnement et espace urbain</v>
      </c>
      <c r="D25" s="95">
        <v>10110000</v>
      </c>
      <c r="E25" s="96">
        <v>0</v>
      </c>
      <c r="F25" s="95">
        <v>10110000</v>
      </c>
      <c r="G25" s="95">
        <v>7270593.96</v>
      </c>
      <c r="H25" s="95">
        <v>185000</v>
      </c>
      <c r="I25" s="96">
        <v>0</v>
      </c>
      <c r="J25" s="97">
        <v>2902463.64</v>
      </c>
    </row>
    <row r="26" spans="1:10" x14ac:dyDescent="0.25">
      <c r="A26" s="19" t="s">
        <v>3449</v>
      </c>
      <c r="B26" s="19" t="str">
        <f>LEFT(RIGHT(Tableau16[[#This Row],[Intitulé]],LEN(Tableau16[[#This Row],[Intitulé]])-4),4)</f>
        <v>2005</v>
      </c>
      <c r="C26" s="19" t="str">
        <f>CONCATENATE(LEFT(Tableau16[[#This Row],[Intitulé]],3)," - ",RIGHT(Tableau16[[#This Row],[Intitulé]],LEN(Tableau16[[#This Row],[Intitulé]])-9))</f>
        <v>I12 - Action culturelle</v>
      </c>
      <c r="D26" s="95">
        <v>10400000</v>
      </c>
      <c r="E26" s="96">
        <v>0</v>
      </c>
      <c r="F26" s="95">
        <v>10400000</v>
      </c>
      <c r="G26" s="95">
        <v>8222608.5499999998</v>
      </c>
      <c r="H26" s="95">
        <v>2500</v>
      </c>
      <c r="I26" s="95">
        <v>2460.0700000000002</v>
      </c>
      <c r="J26" s="97">
        <v>2176619.7799999998</v>
      </c>
    </row>
    <row r="27" spans="1:10" x14ac:dyDescent="0.25">
      <c r="A27" s="19" t="s">
        <v>3450</v>
      </c>
      <c r="B27" s="19" t="str">
        <f>LEFT(RIGHT(Tableau16[[#This Row],[Intitulé]],LEN(Tableau16[[#This Row],[Intitulé]])-4),4)</f>
        <v>2008</v>
      </c>
      <c r="C27" s="19" t="str">
        <f>CONCATENATE(LEFT(Tableau16[[#This Row],[Intitulé]],3)," - ",RIGHT(Tableau16[[#This Row],[Intitulé]],LEN(Tableau16[[#This Row],[Intitulé]])-9))</f>
        <v>I22 - Gestion des ressources et des moyens</v>
      </c>
      <c r="D27" s="95">
        <v>10500000</v>
      </c>
      <c r="E27" s="95">
        <v>-370000</v>
      </c>
      <c r="F27" s="95">
        <v>10130000</v>
      </c>
      <c r="G27" s="95">
        <v>9250665.2100000009</v>
      </c>
      <c r="H27" s="95">
        <v>21060</v>
      </c>
      <c r="I27" s="95">
        <v>21060</v>
      </c>
      <c r="J27" s="97">
        <v>978595.41</v>
      </c>
    </row>
    <row r="28" spans="1:10" x14ac:dyDescent="0.25">
      <c r="A28" s="19" t="s">
        <v>3451</v>
      </c>
      <c r="B28" s="19" t="str">
        <f>LEFT(RIGHT(Tableau16[[#This Row],[Intitulé]],LEN(Tableau16[[#This Row],[Intitulé]])-4),4)</f>
        <v>2007</v>
      </c>
      <c r="C28" s="19" t="str">
        <f>CONCATENATE(LEFT(Tableau16[[#This Row],[Intitulé]],3)," - ",RIGHT(Tableau16[[#This Row],[Intitulé]],LEN(Tableau16[[#This Row],[Intitulé]])-9))</f>
        <v>I12 - Action culturelle</v>
      </c>
      <c r="D28" s="95">
        <v>10607000</v>
      </c>
      <c r="E28" s="96">
        <v>0</v>
      </c>
      <c r="F28" s="95">
        <v>10607000</v>
      </c>
      <c r="G28" s="95">
        <v>8736431.8599999994</v>
      </c>
      <c r="H28" s="95">
        <v>113672</v>
      </c>
      <c r="I28" s="95">
        <v>96400.3</v>
      </c>
      <c r="J28" s="97">
        <v>1707803.84</v>
      </c>
    </row>
    <row r="29" spans="1:10" x14ac:dyDescent="0.25">
      <c r="A29" s="19" t="s">
        <v>3452</v>
      </c>
      <c r="B29" s="19" t="str">
        <f>LEFT(RIGHT(Tableau16[[#This Row],[Intitulé]],LEN(Tableau16[[#This Row],[Intitulé]])-4),4)</f>
        <v>2009</v>
      </c>
      <c r="C29" s="19" t="str">
        <f>CONCATENATE(LEFT(Tableau16[[#This Row],[Intitulé]],3)," - ",RIGHT(Tableau16[[#This Row],[Intitulé]],LEN(Tableau16[[#This Row],[Intitulé]])-9))</f>
        <v>I23 - Direction Générale des Services</v>
      </c>
      <c r="D29" s="95">
        <v>10615000</v>
      </c>
      <c r="E29" s="96">
        <v>0</v>
      </c>
      <c r="F29" s="95">
        <v>10615000</v>
      </c>
      <c r="G29" s="95">
        <v>8522906.3300000001</v>
      </c>
      <c r="H29" s="95">
        <v>589059.5</v>
      </c>
      <c r="I29" s="95">
        <v>550958.66</v>
      </c>
      <c r="J29" s="97">
        <v>1864418.68</v>
      </c>
    </row>
    <row r="30" spans="1:10" x14ac:dyDescent="0.25">
      <c r="A30" s="19" t="s">
        <v>3453</v>
      </c>
      <c r="B30" s="19" t="str">
        <f>LEFT(RIGHT(Tableau16[[#This Row],[Intitulé]],LEN(Tableau16[[#This Row],[Intitulé]])-4),4)</f>
        <v>2018</v>
      </c>
      <c r="C30" s="19" t="str">
        <f>CONCATENATE(LEFT(Tableau16[[#This Row],[Intitulé]],3)," - ",RIGHT(Tableau16[[#This Row],[Intitulé]],LEN(Tableau16[[#This Row],[Intitulé]])-9))</f>
        <v>A11 - Vie scolaire, Crèche et Jeunesse</v>
      </c>
      <c r="D30" s="95">
        <v>10811000</v>
      </c>
      <c r="E30" s="95">
        <v>-150000</v>
      </c>
      <c r="F30" s="95">
        <v>10661000</v>
      </c>
      <c r="G30" s="96">
        <v>0</v>
      </c>
      <c r="H30" s="95">
        <v>8398407.9000000004</v>
      </c>
      <c r="I30" s="95">
        <v>6273198.0899999999</v>
      </c>
      <c r="J30" s="97">
        <v>2262592.1</v>
      </c>
    </row>
    <row r="31" spans="1:10" x14ac:dyDescent="0.25">
      <c r="A31" s="19" t="s">
        <v>3454</v>
      </c>
      <c r="B31" s="19" t="str">
        <f>LEFT(RIGHT(Tableau16[[#This Row],[Intitulé]],LEN(Tableau16[[#This Row],[Intitulé]])-4),4)</f>
        <v>2005</v>
      </c>
      <c r="C31" s="19" t="str">
        <f>CONCATENATE(LEFT(Tableau16[[#This Row],[Intitulé]],3)," - ",RIGHT(Tableau16[[#This Row],[Intitulé]],LEN(Tableau16[[#This Row],[Intitulé]])-9))</f>
        <v>I17 - Aménagement durable et urbanisme</v>
      </c>
      <c r="D31" s="95">
        <v>100000000</v>
      </c>
      <c r="E31" s="96">
        <v>0</v>
      </c>
      <c r="F31" s="95">
        <v>100000000</v>
      </c>
      <c r="G31" s="95">
        <v>89726464.790000007</v>
      </c>
      <c r="H31" s="95">
        <v>42000</v>
      </c>
      <c r="I31" s="95">
        <v>32865.43</v>
      </c>
      <c r="J31" s="97">
        <v>10379850.17</v>
      </c>
    </row>
    <row r="32" spans="1:10" x14ac:dyDescent="0.25">
      <c r="A32" s="19" t="s">
        <v>3455</v>
      </c>
      <c r="B32" s="19" t="str">
        <f>LEFT(RIGHT(Tableau16[[#This Row],[Intitulé]],LEN(Tableau16[[#This Row],[Intitulé]])-4),4)</f>
        <v>2011</v>
      </c>
      <c r="C32" s="19" t="str">
        <f>CONCATENATE(LEFT(Tableau16[[#This Row],[Intitulé]],3)," - ",RIGHT(Tableau16[[#This Row],[Intitulé]],LEN(Tableau16[[#This Row],[Intitulé]])-9))</f>
        <v>I17 - Aménagement durable et urbanisme</v>
      </c>
      <c r="D32" s="95">
        <v>102580000</v>
      </c>
      <c r="E32" s="96">
        <v>0</v>
      </c>
      <c r="F32" s="95">
        <v>102580000</v>
      </c>
      <c r="G32" s="95">
        <v>80920059.430000007</v>
      </c>
      <c r="H32" s="95">
        <v>3777588.55</v>
      </c>
      <c r="I32" s="95">
        <v>2825164.05</v>
      </c>
      <c r="J32" s="97">
        <v>26259690.329999998</v>
      </c>
    </row>
    <row r="33" spans="1:10" x14ac:dyDescent="0.25">
      <c r="A33" s="19" t="s">
        <v>3456</v>
      </c>
      <c r="B33" s="19" t="str">
        <f>LEFT(RIGHT(Tableau16[[#This Row],[Intitulé]],LEN(Tableau16[[#This Row],[Intitulé]])-4),4)</f>
        <v>2011</v>
      </c>
      <c r="C33" s="19" t="str">
        <f>CONCATENATE(LEFT(Tableau16[[#This Row],[Intitulé]],3)," - ",RIGHT(Tableau16[[#This Row],[Intitulé]],LEN(Tableau16[[#This Row],[Intitulé]])-9))</f>
        <v>I22 - Gestion des ressources et des moyens</v>
      </c>
      <c r="D33" s="95">
        <v>11220000</v>
      </c>
      <c r="E33" s="96">
        <v>0</v>
      </c>
      <c r="F33" s="95">
        <v>11220000</v>
      </c>
      <c r="G33" s="95">
        <v>9258907.9399999995</v>
      </c>
      <c r="H33" s="95">
        <v>167867.61</v>
      </c>
      <c r="I33" s="95">
        <v>167867.61</v>
      </c>
      <c r="J33" s="97">
        <v>2079099.97</v>
      </c>
    </row>
    <row r="34" spans="1:10" x14ac:dyDescent="0.25">
      <c r="A34" s="19" t="s">
        <v>3457</v>
      </c>
      <c r="B34" s="19" t="str">
        <f>LEFT(RIGHT(Tableau16[[#This Row],[Intitulé]],LEN(Tableau16[[#This Row],[Intitulé]])-4),4)</f>
        <v>2006</v>
      </c>
      <c r="C34" s="19" t="str">
        <f>CONCATENATE(LEFT(Tableau16[[#This Row],[Intitulé]],3)," - ",RIGHT(Tableau16[[#This Row],[Intitulé]],LEN(Tableau16[[#This Row],[Intitulé]])-9))</f>
        <v>I20 - Sports, Nautisme et Plages</v>
      </c>
      <c r="D34" s="95">
        <v>11817500</v>
      </c>
      <c r="E34" s="96">
        <v>0</v>
      </c>
      <c r="F34" s="95">
        <v>11817500</v>
      </c>
      <c r="G34" s="95">
        <v>11730454.449999999</v>
      </c>
      <c r="H34" s="96">
        <v>0</v>
      </c>
      <c r="I34" s="96">
        <v>0</v>
      </c>
      <c r="J34" s="97">
        <v>83783.070000000007</v>
      </c>
    </row>
    <row r="35" spans="1:10" x14ac:dyDescent="0.25">
      <c r="A35" s="19" t="s">
        <v>3458</v>
      </c>
      <c r="B35" s="19" t="str">
        <f>LEFT(RIGHT(Tableau16[[#This Row],[Intitulé]],LEN(Tableau16[[#This Row],[Intitulé]])-4),4)</f>
        <v>2013</v>
      </c>
      <c r="C35" s="19" t="str">
        <f>CONCATENATE(LEFT(Tableau16[[#This Row],[Intitulé]],3)," - ",RIGHT(Tableau16[[#This Row],[Intitulé]],LEN(Tableau16[[#This Row],[Intitulé]])-9))</f>
        <v>I19 - Attractivité Economique</v>
      </c>
      <c r="D35" s="95">
        <v>11822000</v>
      </c>
      <c r="E35" s="95">
        <v>-3400000</v>
      </c>
      <c r="F35" s="95">
        <v>8422000</v>
      </c>
      <c r="G35" s="95">
        <v>5475992.9800000004</v>
      </c>
      <c r="H35" s="95">
        <v>1600000</v>
      </c>
      <c r="I35" s="95">
        <v>1600000</v>
      </c>
      <c r="J35" s="97">
        <v>1846007.02</v>
      </c>
    </row>
    <row r="36" spans="1:10" x14ac:dyDescent="0.25">
      <c r="A36" s="19" t="s">
        <v>3459</v>
      </c>
      <c r="B36" s="19" t="str">
        <f>LEFT(RIGHT(Tableau16[[#This Row],[Intitulé]],LEN(Tableau16[[#This Row],[Intitulé]])-4),4)</f>
        <v>2014</v>
      </c>
      <c r="C36" s="19" t="str">
        <f>CONCATENATE(LEFT(Tableau16[[#This Row],[Intitulé]],3)," - ",RIGHT(Tableau16[[#This Row],[Intitulé]],LEN(Tableau16[[#This Row],[Intitulé]])-9))</f>
        <v>I27 - Extension du stade Vélodrome</v>
      </c>
      <c r="D36" s="95">
        <v>116607818.56999999</v>
      </c>
      <c r="E36" s="96">
        <v>0</v>
      </c>
      <c r="F36" s="95">
        <v>116607818.56999999</v>
      </c>
      <c r="G36" s="95">
        <v>20791732.390000001</v>
      </c>
      <c r="H36" s="95">
        <v>4419000</v>
      </c>
      <c r="I36" s="95">
        <v>4418963.18</v>
      </c>
      <c r="J36" s="97">
        <v>91397086.180000007</v>
      </c>
    </row>
    <row r="37" spans="1:10" x14ac:dyDescent="0.25">
      <c r="A37" s="19" t="s">
        <v>3460</v>
      </c>
      <c r="B37" s="19" t="str">
        <f>LEFT(RIGHT(Tableau16[[#This Row],[Intitulé]],LEN(Tableau16[[#This Row],[Intitulé]])-4),4)</f>
        <v>2012</v>
      </c>
      <c r="C37" s="19" t="str">
        <f>CONCATENATE(LEFT(Tableau16[[#This Row],[Intitulé]],3)," - ",RIGHT(Tableau16[[#This Row],[Intitulé]],LEN(Tableau16[[#This Row],[Intitulé]])-9))</f>
        <v>I17 - Aménagement durable et urbanisme</v>
      </c>
      <c r="D37" s="95">
        <v>117708000</v>
      </c>
      <c r="E37" s="96">
        <v>0</v>
      </c>
      <c r="F37" s="95">
        <v>117708000</v>
      </c>
      <c r="G37" s="95">
        <v>32206893.050000001</v>
      </c>
      <c r="H37" s="95">
        <v>1775761.96</v>
      </c>
      <c r="I37" s="95">
        <v>735224.05</v>
      </c>
      <c r="J37" s="97">
        <v>84816502.040000007</v>
      </c>
    </row>
    <row r="38" spans="1:10" x14ac:dyDescent="0.25">
      <c r="A38" s="19" t="s">
        <v>3461</v>
      </c>
      <c r="B38" s="19" t="str">
        <f>LEFT(RIGHT(Tableau16[[#This Row],[Intitulé]],LEN(Tableau16[[#This Row],[Intitulé]])-4),4)</f>
        <v>2012</v>
      </c>
      <c r="C38" s="19" t="str">
        <f>CONCATENATE(LEFT(Tableau16[[#This Row],[Intitulé]],3)," - ",RIGHT(Tableau16[[#This Row],[Intitulé]],LEN(Tableau16[[#This Row],[Intitulé]])-9))</f>
        <v>I11 - Vie scolaire, Crèche et Jeunesse</v>
      </c>
      <c r="D38" s="95">
        <v>12220000</v>
      </c>
      <c r="E38" s="96">
        <v>0</v>
      </c>
      <c r="F38" s="95">
        <v>12220000</v>
      </c>
      <c r="G38" s="95">
        <v>10261813.98</v>
      </c>
      <c r="H38" s="95">
        <v>410638.05</v>
      </c>
      <c r="I38" s="95">
        <v>288089.53000000003</v>
      </c>
      <c r="J38" s="97">
        <v>2122500.2599999998</v>
      </c>
    </row>
    <row r="39" spans="1:10" x14ac:dyDescent="0.25">
      <c r="A39" s="19" t="s">
        <v>3462</v>
      </c>
      <c r="B39" s="19" t="str">
        <f>LEFT(RIGHT(Tableau16[[#This Row],[Intitulé]],LEN(Tableau16[[#This Row],[Intitulé]])-4),4)</f>
        <v>2009</v>
      </c>
      <c r="C39" s="19" t="str">
        <f>CONCATENATE(LEFT(Tableau16[[#This Row],[Intitulé]],3)," - ",RIGHT(Tableau16[[#This Row],[Intitulé]],LEN(Tableau16[[#This Row],[Intitulé]])-9))</f>
        <v>I17 - Aménagement durable et urbanisme</v>
      </c>
      <c r="D39" s="95">
        <v>12500000</v>
      </c>
      <c r="E39" s="96">
        <v>0</v>
      </c>
      <c r="F39" s="95">
        <v>12500000</v>
      </c>
      <c r="G39" s="95">
        <v>7602680.3300000001</v>
      </c>
      <c r="H39" s="95">
        <v>736720</v>
      </c>
      <c r="I39" s="95">
        <v>583642.6</v>
      </c>
      <c r="J39" s="97">
        <v>359376.33</v>
      </c>
    </row>
    <row r="40" spans="1:10" x14ac:dyDescent="0.25">
      <c r="A40" s="19" t="s">
        <v>3463</v>
      </c>
      <c r="B40" s="19" t="str">
        <f>LEFT(RIGHT(Tableau16[[#This Row],[Intitulé]],LEN(Tableau16[[#This Row],[Intitulé]])-4),4)</f>
        <v>2002</v>
      </c>
      <c r="C40" s="19" t="str">
        <f>CONCATENATE(LEFT(Tableau16[[#This Row],[Intitulé]],3)," - ",RIGHT(Tableau16[[#This Row],[Intitulé]],LEN(Tableau16[[#This Row],[Intitulé]])-9))</f>
        <v>I16 - Environnement et espace urbain</v>
      </c>
      <c r="D40" s="95">
        <v>12500000</v>
      </c>
      <c r="E40" s="96">
        <v>0</v>
      </c>
      <c r="F40" s="95">
        <v>12500000</v>
      </c>
      <c r="G40" s="95">
        <v>10482883.32</v>
      </c>
      <c r="H40" s="95">
        <v>30000</v>
      </c>
      <c r="I40" s="95">
        <v>29971.33</v>
      </c>
      <c r="J40" s="97">
        <v>1977030.67</v>
      </c>
    </row>
    <row r="41" spans="1:10" x14ac:dyDescent="0.25">
      <c r="A41" s="19" t="s">
        <v>3464</v>
      </c>
      <c r="B41" s="19" t="str">
        <f>LEFT(RIGHT(Tableau16[[#This Row],[Intitulé]],LEN(Tableau16[[#This Row],[Intitulé]])-4),4)</f>
        <v>2005</v>
      </c>
      <c r="C41" s="19" t="str">
        <f>CONCATENATE(LEFT(Tableau16[[#This Row],[Intitulé]],3)," - ",RIGHT(Tableau16[[#This Row],[Intitulé]],LEN(Tableau16[[#This Row],[Intitulé]])-9))</f>
        <v>I11 - Vie scolaire, Crèche et Jeunesse</v>
      </c>
      <c r="D41" s="95">
        <v>12804000</v>
      </c>
      <c r="E41" s="96">
        <v>0</v>
      </c>
      <c r="F41" s="95">
        <v>12804000</v>
      </c>
      <c r="G41" s="95">
        <v>12478946.939999999</v>
      </c>
      <c r="H41" s="95">
        <v>3381</v>
      </c>
      <c r="I41" s="95">
        <v>3195</v>
      </c>
      <c r="J41" s="97">
        <v>339951.23</v>
      </c>
    </row>
    <row r="42" spans="1:10" x14ac:dyDescent="0.25">
      <c r="A42" s="19" t="s">
        <v>3465</v>
      </c>
      <c r="B42" s="19" t="str">
        <f>LEFT(RIGHT(Tableau16[[#This Row],[Intitulé]],LEN(Tableau16[[#This Row],[Intitulé]])-4),4)</f>
        <v>2010</v>
      </c>
      <c r="C42" s="19" t="str">
        <f>CONCATENATE(LEFT(Tableau16[[#This Row],[Intitulé]],3)," - ",RIGHT(Tableau16[[#This Row],[Intitulé]],LEN(Tableau16[[#This Row],[Intitulé]])-9))</f>
        <v>I23 - Direction Générale des Services</v>
      </c>
      <c r="D42" s="95">
        <v>13640000</v>
      </c>
      <c r="E42" s="96">
        <v>0</v>
      </c>
      <c r="F42" s="95">
        <v>13640000</v>
      </c>
      <c r="G42" s="95">
        <v>12068778.67</v>
      </c>
      <c r="H42" s="95">
        <v>251867.83</v>
      </c>
      <c r="I42" s="95">
        <v>118605.01</v>
      </c>
      <c r="J42" s="97">
        <v>1582953.33</v>
      </c>
    </row>
    <row r="43" spans="1:10" x14ac:dyDescent="0.25">
      <c r="A43" s="19" t="s">
        <v>3466</v>
      </c>
      <c r="B43" s="19" t="str">
        <f>LEFT(RIGHT(Tableau16[[#This Row],[Intitulé]],LEN(Tableau16[[#This Row],[Intitulé]])-4),4)</f>
        <v>2018</v>
      </c>
      <c r="C43" s="19" t="str">
        <f>CONCATENATE(LEFT(Tableau16[[#This Row],[Intitulé]],3)," - ",RIGHT(Tableau16[[#This Row],[Intitulé]],LEN(Tableau16[[#This Row],[Intitulé]])-9))</f>
        <v>I17 - Aménagement durable et urbanisme</v>
      </c>
      <c r="D43" s="95">
        <v>132000000</v>
      </c>
      <c r="E43" s="95">
        <v>15603438</v>
      </c>
      <c r="F43" s="95">
        <v>147603438</v>
      </c>
      <c r="G43" s="96">
        <v>0</v>
      </c>
      <c r="H43" s="95">
        <v>22386551</v>
      </c>
      <c r="I43" s="95">
        <v>22133222.329999998</v>
      </c>
      <c r="J43" s="97">
        <v>123968780.67</v>
      </c>
    </row>
    <row r="44" spans="1:10" x14ac:dyDescent="0.25">
      <c r="A44" s="19" t="s">
        <v>3467</v>
      </c>
      <c r="B44" s="19" t="str">
        <f>LEFT(RIGHT(Tableau16[[#This Row],[Intitulé]],LEN(Tableau16[[#This Row],[Intitulé]])-4),4)</f>
        <v>2013</v>
      </c>
      <c r="C44" s="19" t="str">
        <f>CONCATENATE(LEFT(Tableau16[[#This Row],[Intitulé]],3)," - ",RIGHT(Tableau16[[#This Row],[Intitulé]],LEN(Tableau16[[#This Row],[Intitulé]])-9))</f>
        <v>I17 - Aménagement durable et urbanisme</v>
      </c>
      <c r="D44" s="95">
        <v>134100000</v>
      </c>
      <c r="E44" s="96">
        <v>0</v>
      </c>
      <c r="F44" s="95">
        <v>134100000</v>
      </c>
      <c r="G44" s="95">
        <v>78777203.900000006</v>
      </c>
      <c r="H44" s="95">
        <v>1570471.36</v>
      </c>
      <c r="I44" s="95">
        <v>1216851.97</v>
      </c>
      <c r="J44" s="97">
        <v>62875144.310000002</v>
      </c>
    </row>
    <row r="45" spans="1:10" x14ac:dyDescent="0.25">
      <c r="A45" s="19" t="s">
        <v>3468</v>
      </c>
      <c r="B45" s="19" t="str">
        <f>LEFT(RIGHT(Tableau16[[#This Row],[Intitulé]],LEN(Tableau16[[#This Row],[Intitulé]])-4),4)</f>
        <v>1999</v>
      </c>
      <c r="C45" s="19" t="str">
        <f>CONCATENATE(LEFT(Tableau16[[#This Row],[Intitulé]],3)," - ",RIGHT(Tableau16[[#This Row],[Intitulé]],LEN(Tableau16[[#This Row],[Intitulé]])-9))</f>
        <v>I11 - Vie scolaire, Crèche et Jeunesse</v>
      </c>
      <c r="D45" s="95">
        <v>14400000</v>
      </c>
      <c r="E45" s="96">
        <v>0</v>
      </c>
      <c r="F45" s="95">
        <v>14400000</v>
      </c>
      <c r="G45" s="95">
        <v>13823472.65</v>
      </c>
      <c r="H45" s="96">
        <v>0</v>
      </c>
      <c r="I45" s="96">
        <v>0</v>
      </c>
      <c r="J45" s="97">
        <v>576527.35</v>
      </c>
    </row>
    <row r="46" spans="1:10" x14ac:dyDescent="0.25">
      <c r="A46" s="19" t="s">
        <v>3469</v>
      </c>
      <c r="B46" s="19" t="str">
        <f>LEFT(RIGHT(Tableau16[[#This Row],[Intitulé]],LEN(Tableau16[[#This Row],[Intitulé]])-4),4)</f>
        <v>2004</v>
      </c>
      <c r="C46" s="19" t="str">
        <f>CONCATENATE(LEFT(Tableau16[[#This Row],[Intitulé]],3)," - ",RIGHT(Tableau16[[#This Row],[Intitulé]],LEN(Tableau16[[#This Row],[Intitulé]])-9))</f>
        <v>I11 - Vie scolaire, Crèche et Jeunesse</v>
      </c>
      <c r="D46" s="95">
        <v>14537000</v>
      </c>
      <c r="E46" s="96">
        <v>0</v>
      </c>
      <c r="F46" s="95">
        <v>14537000</v>
      </c>
      <c r="G46" s="95">
        <v>13544754.220000001</v>
      </c>
      <c r="H46" s="96">
        <v>0</v>
      </c>
      <c r="I46" s="96">
        <v>0</v>
      </c>
      <c r="J46" s="97">
        <v>1001894.57</v>
      </c>
    </row>
    <row r="47" spans="1:10" x14ac:dyDescent="0.25">
      <c r="A47" s="19" t="s">
        <v>3470</v>
      </c>
      <c r="B47" s="19" t="str">
        <f>LEFT(RIGHT(Tableau16[[#This Row],[Intitulé]],LEN(Tableau16[[#This Row],[Intitulé]])-4),4)</f>
        <v>2012</v>
      </c>
      <c r="C47" s="19" t="str">
        <f>CONCATENATE(LEFT(Tableau16[[#This Row],[Intitulé]],3)," - ",RIGHT(Tableau16[[#This Row],[Intitulé]],LEN(Tableau16[[#This Row],[Intitulé]])-9))</f>
        <v>I12 - Action culturelle</v>
      </c>
      <c r="D47" s="95">
        <v>15000000</v>
      </c>
      <c r="E47" s="95">
        <v>2000000</v>
      </c>
      <c r="F47" s="95">
        <v>17000000</v>
      </c>
      <c r="G47" s="95">
        <v>12502737.6</v>
      </c>
      <c r="H47" s="95">
        <v>1213941.32</v>
      </c>
      <c r="I47" s="95">
        <v>915134.07</v>
      </c>
      <c r="J47" s="97">
        <v>3119131.07</v>
      </c>
    </row>
    <row r="48" spans="1:10" x14ac:dyDescent="0.25">
      <c r="A48" s="19" t="s">
        <v>3471</v>
      </c>
      <c r="B48" s="19" t="str">
        <f>LEFT(RIGHT(Tableau16[[#This Row],[Intitulé]],LEN(Tableau16[[#This Row],[Intitulé]])-4),4)</f>
        <v>2018</v>
      </c>
      <c r="C48" s="19" t="str">
        <f>CONCATENATE(LEFT(Tableau16[[#This Row],[Intitulé]],3)," - ",RIGHT(Tableau16[[#This Row],[Intitulé]],LEN(Tableau16[[#This Row],[Intitulé]])-9))</f>
        <v>I20 - Sports, Nautisme et Plages</v>
      </c>
      <c r="D48" s="95">
        <v>15000000</v>
      </c>
      <c r="E48" s="95">
        <v>59490000</v>
      </c>
      <c r="F48" s="95">
        <v>74490000</v>
      </c>
      <c r="G48" s="96">
        <v>0</v>
      </c>
      <c r="H48" s="95">
        <v>1556141.05</v>
      </c>
      <c r="I48" s="95">
        <v>1421368.63</v>
      </c>
      <c r="J48" s="97">
        <v>66232098.369999997</v>
      </c>
    </row>
    <row r="49" spans="1:10" x14ac:dyDescent="0.25">
      <c r="A49" s="19" t="s">
        <v>3472</v>
      </c>
      <c r="B49" s="19" t="str">
        <f>LEFT(RIGHT(Tableau16[[#This Row],[Intitulé]],LEN(Tableau16[[#This Row],[Intitulé]])-4),4)</f>
        <v>2018</v>
      </c>
      <c r="C49" s="19" t="str">
        <f>CONCATENATE(LEFT(Tableau16[[#This Row],[Intitulé]],3)," - ",RIGHT(Tableau16[[#This Row],[Intitulé]],LEN(Tableau16[[#This Row],[Intitulé]])-9))</f>
        <v>I11 - Vie scolaire, Crèche et Jeunesse</v>
      </c>
      <c r="D49" s="95">
        <v>15000000</v>
      </c>
      <c r="E49" s="95">
        <v>25963000</v>
      </c>
      <c r="F49" s="95">
        <v>40963000</v>
      </c>
      <c r="G49" s="96">
        <v>0</v>
      </c>
      <c r="H49" s="95">
        <v>1092212.1000000001</v>
      </c>
      <c r="I49" s="95">
        <v>1037361.48</v>
      </c>
      <c r="J49" s="97">
        <v>34904045.719999999</v>
      </c>
    </row>
    <row r="50" spans="1:10" x14ac:dyDescent="0.25">
      <c r="A50" s="19" t="s">
        <v>3473</v>
      </c>
      <c r="B50" s="19" t="str">
        <f>LEFT(RIGHT(Tableau16[[#This Row],[Intitulé]],LEN(Tableau16[[#This Row],[Intitulé]])-4),4)</f>
        <v>2011</v>
      </c>
      <c r="C50" s="19" t="str">
        <f>CONCATENATE(LEFT(Tableau16[[#This Row],[Intitulé]],3)," - ",RIGHT(Tableau16[[#This Row],[Intitulé]],LEN(Tableau16[[#This Row],[Intitulé]])-9))</f>
        <v>I12 - Action culturelle</v>
      </c>
      <c r="D50" s="95">
        <v>15528000</v>
      </c>
      <c r="E50" s="96">
        <v>0</v>
      </c>
      <c r="F50" s="95">
        <v>15528000</v>
      </c>
      <c r="G50" s="95">
        <v>10015255.560000001</v>
      </c>
      <c r="H50" s="95">
        <v>265027.28000000003</v>
      </c>
      <c r="I50" s="95">
        <v>170684.92</v>
      </c>
      <c r="J50" s="97">
        <v>5188802.9400000004</v>
      </c>
    </row>
    <row r="51" spans="1:10" x14ac:dyDescent="0.25">
      <c r="A51" s="19" t="s">
        <v>3474</v>
      </c>
      <c r="B51" s="19" t="str">
        <f>LEFT(RIGHT(Tableau16[[#This Row],[Intitulé]],LEN(Tableau16[[#This Row],[Intitulé]])-4),4)</f>
        <v>2015</v>
      </c>
      <c r="C51" s="19" t="str">
        <f>CONCATENATE(LEFT(Tableau16[[#This Row],[Intitulé]],3)," - ",RIGHT(Tableau16[[#This Row],[Intitulé]],LEN(Tableau16[[#This Row],[Intitulé]])-9))</f>
        <v>I17 - Aménagement durable et urbanisme</v>
      </c>
      <c r="D51" s="95">
        <v>15800000</v>
      </c>
      <c r="E51" s="96">
        <v>0</v>
      </c>
      <c r="F51" s="95">
        <v>15800000</v>
      </c>
      <c r="G51" s="95">
        <v>3558535.61</v>
      </c>
      <c r="H51" s="95">
        <v>459628.76</v>
      </c>
      <c r="I51" s="95">
        <v>444142.09</v>
      </c>
      <c r="J51" s="97">
        <v>13001606.699999999</v>
      </c>
    </row>
    <row r="52" spans="1:10" x14ac:dyDescent="0.25">
      <c r="A52" s="19" t="s">
        <v>3475</v>
      </c>
      <c r="B52" s="19" t="str">
        <f>LEFT(RIGHT(Tableau16[[#This Row],[Intitulé]],LEN(Tableau16[[#This Row],[Intitulé]])-4),4)</f>
        <v>2014</v>
      </c>
      <c r="C52" s="19" t="str">
        <f>CONCATENATE(LEFT(Tableau16[[#This Row],[Intitulé]],3)," - ",RIGHT(Tableau16[[#This Row],[Intitulé]],LEN(Tableau16[[#This Row],[Intitulé]])-9))</f>
        <v>I16 - Environnement et espace urbain</v>
      </c>
      <c r="D52" s="95">
        <v>15892000</v>
      </c>
      <c r="E52" s="96">
        <v>0</v>
      </c>
      <c r="F52" s="95">
        <v>15892000</v>
      </c>
      <c r="G52" s="95">
        <v>4669835.38</v>
      </c>
      <c r="H52" s="95">
        <v>1764532</v>
      </c>
      <c r="I52" s="95">
        <v>1658127.19</v>
      </c>
      <c r="J52" s="97">
        <v>8125497.21</v>
      </c>
    </row>
    <row r="53" spans="1:10" x14ac:dyDescent="0.25">
      <c r="A53" s="19" t="s">
        <v>3476</v>
      </c>
      <c r="B53" s="19" t="str">
        <f>LEFT(RIGHT(Tableau16[[#This Row],[Intitulé]],LEN(Tableau16[[#This Row],[Intitulé]])-4),4)</f>
        <v>2013</v>
      </c>
      <c r="C53" s="19" t="str">
        <f>CONCATENATE(LEFT(Tableau16[[#This Row],[Intitulé]],3)," - ",RIGHT(Tableau16[[#This Row],[Intitulé]],LEN(Tableau16[[#This Row],[Intitulé]])-9))</f>
        <v>I12 - Action culturelle</v>
      </c>
      <c r="D53" s="95">
        <v>16202400</v>
      </c>
      <c r="E53" s="96">
        <v>0</v>
      </c>
      <c r="F53" s="95">
        <v>16202400</v>
      </c>
      <c r="G53" s="95">
        <v>11608264.859999999</v>
      </c>
      <c r="H53" s="95">
        <v>943277.5</v>
      </c>
      <c r="I53" s="95">
        <v>833305.45</v>
      </c>
      <c r="J53" s="97">
        <v>5402926.9400000004</v>
      </c>
    </row>
    <row r="54" spans="1:10" x14ac:dyDescent="0.25">
      <c r="A54" s="19" t="s">
        <v>3477</v>
      </c>
      <c r="B54" s="19" t="str">
        <f>LEFT(RIGHT(Tableau16[[#This Row],[Intitulé]],LEN(Tableau16[[#This Row],[Intitulé]])-4),4)</f>
        <v>2007</v>
      </c>
      <c r="C54" s="19" t="str">
        <f>CONCATENATE(LEFT(Tableau16[[#This Row],[Intitulé]],3)," - ",RIGHT(Tableau16[[#This Row],[Intitulé]],LEN(Tableau16[[#This Row],[Intitulé]])-9))</f>
        <v>I11 - Vie scolaire, Crèche et Jeunesse</v>
      </c>
      <c r="D54" s="95">
        <v>16300000</v>
      </c>
      <c r="E54" s="96">
        <v>0</v>
      </c>
      <c r="F54" s="95">
        <v>16300000</v>
      </c>
      <c r="G54" s="95">
        <v>14310168.390000001</v>
      </c>
      <c r="H54" s="95">
        <v>30339.21</v>
      </c>
      <c r="I54" s="95">
        <v>27945.21</v>
      </c>
      <c r="J54" s="97">
        <v>1998692.45</v>
      </c>
    </row>
    <row r="55" spans="1:10" x14ac:dyDescent="0.25">
      <c r="A55" s="19" t="s">
        <v>3478</v>
      </c>
      <c r="B55" s="19" t="str">
        <f>LEFT(RIGHT(Tableau16[[#This Row],[Intitulé]],LEN(Tableau16[[#This Row],[Intitulé]])-4),4)</f>
        <v>2016</v>
      </c>
      <c r="C55" s="19" t="str">
        <f>CONCATENATE(LEFT(Tableau16[[#This Row],[Intitulé]],3)," - ",RIGHT(Tableau16[[#This Row],[Intitulé]],LEN(Tableau16[[#This Row],[Intitulé]])-9))</f>
        <v>I23 - Direction Générale des Services</v>
      </c>
      <c r="D55" s="95">
        <v>16740000</v>
      </c>
      <c r="E55" s="95">
        <v>-7591000</v>
      </c>
      <c r="F55" s="95">
        <v>9149000</v>
      </c>
      <c r="G55" s="95">
        <v>915416.89</v>
      </c>
      <c r="H55" s="95">
        <v>1027532.65</v>
      </c>
      <c r="I55" s="95">
        <v>968702.59</v>
      </c>
      <c r="J55" s="97">
        <v>7611800.4100000001</v>
      </c>
    </row>
    <row r="56" spans="1:10" x14ac:dyDescent="0.25">
      <c r="A56" s="19" t="s">
        <v>3479</v>
      </c>
      <c r="B56" s="19" t="str">
        <f>LEFT(RIGHT(Tableau16[[#This Row],[Intitulé]],LEN(Tableau16[[#This Row],[Intitulé]])-4),4)</f>
        <v>2017</v>
      </c>
      <c r="C56" s="19" t="str">
        <f>CONCATENATE(LEFT(Tableau16[[#This Row],[Intitulé]],3)," - ",RIGHT(Tableau16[[#This Row],[Intitulé]],LEN(Tableau16[[#This Row],[Intitulé]])-9))</f>
        <v>I16 - Environnement et espace urbain</v>
      </c>
      <c r="D56" s="95">
        <v>17000000</v>
      </c>
      <c r="E56" s="95">
        <v>1256000</v>
      </c>
      <c r="F56" s="95">
        <v>18256000</v>
      </c>
      <c r="G56" s="95">
        <v>213731.08</v>
      </c>
      <c r="H56" s="95">
        <v>1157826.3999999999</v>
      </c>
      <c r="I56" s="95">
        <v>935153.82</v>
      </c>
      <c r="J56" s="97">
        <v>14509483.18</v>
      </c>
    </row>
    <row r="57" spans="1:10" x14ac:dyDescent="0.25">
      <c r="A57" s="19" t="s">
        <v>3480</v>
      </c>
      <c r="B57" s="19" t="str">
        <f>LEFT(RIGHT(Tableau16[[#This Row],[Intitulé]],LEN(Tableau16[[#This Row],[Intitulé]])-4),4)</f>
        <v>2012</v>
      </c>
      <c r="C57" s="19" t="str">
        <f>CONCATENATE(LEFT(Tableau16[[#This Row],[Intitulé]],3)," - ",RIGHT(Tableau16[[#This Row],[Intitulé]],LEN(Tableau16[[#This Row],[Intitulé]])-9))</f>
        <v>I15 - Gestion urbaine de proximité</v>
      </c>
      <c r="D57" s="95">
        <v>17000000</v>
      </c>
      <c r="E57" s="96">
        <v>0</v>
      </c>
      <c r="F57" s="95">
        <v>17000000</v>
      </c>
      <c r="G57" s="95">
        <v>12541488.16</v>
      </c>
      <c r="H57" s="95">
        <v>1450255.91</v>
      </c>
      <c r="I57" s="95">
        <v>1448739.81</v>
      </c>
      <c r="J57" s="97">
        <v>4674702.8499999996</v>
      </c>
    </row>
    <row r="58" spans="1:10" x14ac:dyDescent="0.25">
      <c r="A58" s="19" t="s">
        <v>3481</v>
      </c>
      <c r="B58" s="19" t="str">
        <f>LEFT(RIGHT(Tableau16[[#This Row],[Intitulé]],LEN(Tableau16[[#This Row],[Intitulé]])-4),4)</f>
        <v>2013</v>
      </c>
      <c r="C58" s="19" t="str">
        <f>CONCATENATE(LEFT(Tableau16[[#This Row],[Intitulé]],3)," - ",RIGHT(Tableau16[[#This Row],[Intitulé]],LEN(Tableau16[[#This Row],[Intitulé]])-9))</f>
        <v>I11 - Vie scolaire, Crèche et Jeunesse</v>
      </c>
      <c r="D58" s="95">
        <v>17000000</v>
      </c>
      <c r="E58" s="96">
        <v>0</v>
      </c>
      <c r="F58" s="95">
        <v>17000000</v>
      </c>
      <c r="G58" s="95">
        <v>9909700.1099999994</v>
      </c>
      <c r="H58" s="95">
        <v>1878815.22</v>
      </c>
      <c r="I58" s="95">
        <v>1687205.77</v>
      </c>
      <c r="J58" s="97">
        <v>5208524.34</v>
      </c>
    </row>
    <row r="59" spans="1:10" x14ac:dyDescent="0.25">
      <c r="A59" s="19" t="s">
        <v>3482</v>
      </c>
      <c r="B59" s="19" t="str">
        <f>LEFT(RIGHT(Tableau16[[#This Row],[Intitulé]],LEN(Tableau16[[#This Row],[Intitulé]])-4),4)</f>
        <v>2011</v>
      </c>
      <c r="C59" s="19" t="str">
        <f>CONCATENATE(LEFT(Tableau16[[#This Row],[Intitulé]],3)," - ",RIGHT(Tableau16[[#This Row],[Intitulé]],LEN(Tableau16[[#This Row],[Intitulé]])-9))</f>
        <v>I13 - Action sociale / solidarités</v>
      </c>
      <c r="D59" s="95">
        <v>17720000</v>
      </c>
      <c r="E59" s="96">
        <v>0</v>
      </c>
      <c r="F59" s="95">
        <v>17720000</v>
      </c>
      <c r="G59" s="95">
        <v>11238186.300000001</v>
      </c>
      <c r="H59" s="95">
        <v>1695947.37</v>
      </c>
      <c r="I59" s="95">
        <v>1655719</v>
      </c>
      <c r="J59" s="97">
        <v>5726583.8399999999</v>
      </c>
    </row>
    <row r="60" spans="1:10" x14ac:dyDescent="0.25">
      <c r="A60" s="19" t="s">
        <v>3483</v>
      </c>
      <c r="B60" s="19" t="str">
        <f>LEFT(RIGHT(Tableau16[[#This Row],[Intitulé]],LEN(Tableau16[[#This Row],[Intitulé]])-4),4)</f>
        <v>2000</v>
      </c>
      <c r="C60" s="19" t="str">
        <f>CONCATENATE(LEFT(Tableau16[[#This Row],[Intitulé]],3)," - ",RIGHT(Tableau16[[#This Row],[Intitulé]],LEN(Tableau16[[#This Row],[Intitulé]])-9))</f>
        <v>I20 - Sports, Nautisme et Plages</v>
      </c>
      <c r="D60" s="95">
        <v>18591000</v>
      </c>
      <c r="E60" s="96">
        <v>0</v>
      </c>
      <c r="F60" s="95">
        <v>18591000</v>
      </c>
      <c r="G60" s="95">
        <v>18142230.469999999</v>
      </c>
      <c r="H60" s="96">
        <v>0</v>
      </c>
      <c r="I60" s="96">
        <v>0</v>
      </c>
      <c r="J60" s="97">
        <v>448558.49</v>
      </c>
    </row>
    <row r="61" spans="1:10" x14ac:dyDescent="0.25">
      <c r="A61" s="19" t="s">
        <v>3484</v>
      </c>
      <c r="B61" s="19" t="str">
        <f>LEFT(RIGHT(Tableau16[[#This Row],[Intitulé]],LEN(Tableau16[[#This Row],[Intitulé]])-4),4)</f>
        <v>2008</v>
      </c>
      <c r="C61" s="19" t="str">
        <f>CONCATENATE(LEFT(Tableau16[[#This Row],[Intitulé]],3)," - ",RIGHT(Tableau16[[#This Row],[Intitulé]],LEN(Tableau16[[#This Row],[Intitulé]])-9))</f>
        <v>I23 - Direction Générale des Services</v>
      </c>
      <c r="D61" s="95">
        <v>18592805</v>
      </c>
      <c r="E61" s="96">
        <v>0</v>
      </c>
      <c r="F61" s="95">
        <v>18592805</v>
      </c>
      <c r="G61" s="95">
        <v>16381529.42</v>
      </c>
      <c r="H61" s="95">
        <v>651481.64</v>
      </c>
      <c r="I61" s="95">
        <v>651481.64</v>
      </c>
      <c r="J61" s="97">
        <v>2327036.3199999998</v>
      </c>
    </row>
    <row r="62" spans="1:10" x14ac:dyDescent="0.25">
      <c r="A62" s="19" t="s">
        <v>3485</v>
      </c>
      <c r="B62" s="19" t="str">
        <f>LEFT(RIGHT(Tableau16[[#This Row],[Intitulé]],LEN(Tableau16[[#This Row],[Intitulé]])-4),4)</f>
        <v>2002</v>
      </c>
      <c r="C62" s="19" t="str">
        <f>CONCATENATE(LEFT(Tableau16[[#This Row],[Intitulé]],3)," - ",RIGHT(Tableau16[[#This Row],[Intitulé]],LEN(Tableau16[[#This Row],[Intitulé]])-9))</f>
        <v>I12 - Action culturelle</v>
      </c>
      <c r="D62" s="95">
        <v>18600000</v>
      </c>
      <c r="E62" s="96">
        <v>0</v>
      </c>
      <c r="F62" s="95">
        <v>18600000</v>
      </c>
      <c r="G62" s="95">
        <v>15225394.390000001</v>
      </c>
      <c r="H62" s="96">
        <v>0</v>
      </c>
      <c r="I62" s="96">
        <v>0</v>
      </c>
      <c r="J62" s="97">
        <v>3374605.61</v>
      </c>
    </row>
    <row r="63" spans="1:10" x14ac:dyDescent="0.25">
      <c r="A63" s="19" t="s">
        <v>3486</v>
      </c>
      <c r="B63" s="19" t="str">
        <f>LEFT(RIGHT(Tableau16[[#This Row],[Intitulé]],LEN(Tableau16[[#This Row],[Intitulé]])-4),4)</f>
        <v>2013</v>
      </c>
      <c r="C63" s="19" t="str">
        <f>CONCATENATE(LEFT(Tableau16[[#This Row],[Intitulé]],3)," - ",RIGHT(Tableau16[[#This Row],[Intitulé]],LEN(Tableau16[[#This Row],[Intitulé]])-9))</f>
        <v>I20 - Sports, Nautisme et Plages</v>
      </c>
      <c r="D63" s="95">
        <v>18709000</v>
      </c>
      <c r="E63" s="96">
        <v>0</v>
      </c>
      <c r="F63" s="95">
        <v>18709000</v>
      </c>
      <c r="G63" s="95">
        <v>10209718.15</v>
      </c>
      <c r="H63" s="95">
        <v>1837179.33</v>
      </c>
      <c r="I63" s="95">
        <v>1422935.28</v>
      </c>
      <c r="J63" s="97">
        <v>9794436.0899999999</v>
      </c>
    </row>
    <row r="64" spans="1:10" x14ac:dyDescent="0.25">
      <c r="A64" s="19" t="s">
        <v>3487</v>
      </c>
      <c r="B64" s="19" t="str">
        <f>LEFT(RIGHT(Tableau16[[#This Row],[Intitulé]],LEN(Tableau16[[#This Row],[Intitulé]])-4),4)</f>
        <v>2015</v>
      </c>
      <c r="C64" s="19" t="str">
        <f>CONCATENATE(LEFT(Tableau16[[#This Row],[Intitulé]],3)," - ",RIGHT(Tableau16[[#This Row],[Intitulé]],LEN(Tableau16[[#This Row],[Intitulé]])-9))</f>
        <v>I14 - Accueil et vie citoyenne</v>
      </c>
      <c r="D64" s="95">
        <v>2000000</v>
      </c>
      <c r="E64" s="96">
        <v>0</v>
      </c>
      <c r="F64" s="95">
        <v>2000000</v>
      </c>
      <c r="G64" s="95">
        <v>355720.39</v>
      </c>
      <c r="H64" s="95">
        <v>284648.36</v>
      </c>
      <c r="I64" s="95">
        <v>49185.32</v>
      </c>
      <c r="J64" s="97">
        <v>1332107.3799999999</v>
      </c>
    </row>
    <row r="65" spans="1:10" x14ac:dyDescent="0.25">
      <c r="A65" s="19" t="s">
        <v>3488</v>
      </c>
      <c r="B65" s="19" t="str">
        <f>LEFT(RIGHT(Tableau16[[#This Row],[Intitulé]],LEN(Tableau16[[#This Row],[Intitulé]])-4),4)</f>
        <v>2018</v>
      </c>
      <c r="C65" s="19" t="str">
        <f>CONCATENATE(LEFT(Tableau16[[#This Row],[Intitulé]],3)," - ",RIGHT(Tableau16[[#This Row],[Intitulé]],LEN(Tableau16[[#This Row],[Intitulé]])-9))</f>
        <v>I12 - Action culturelle</v>
      </c>
      <c r="D65" s="95">
        <v>2000000</v>
      </c>
      <c r="E65" s="95">
        <v>9707100</v>
      </c>
      <c r="F65" s="95">
        <v>11707100</v>
      </c>
      <c r="G65" s="96">
        <v>0</v>
      </c>
      <c r="H65" s="95">
        <v>352242.91</v>
      </c>
      <c r="I65" s="95">
        <v>71415.48</v>
      </c>
      <c r="J65" s="97">
        <v>9337286.2300000004</v>
      </c>
    </row>
    <row r="66" spans="1:10" x14ac:dyDescent="0.25">
      <c r="A66" s="19" t="s">
        <v>3489</v>
      </c>
      <c r="B66" s="19" t="str">
        <f>LEFT(RIGHT(Tableau16[[#This Row],[Intitulé]],LEN(Tableau16[[#This Row],[Intitulé]])-4),4)</f>
        <v>2005</v>
      </c>
      <c r="C66" s="19" t="str">
        <f>CONCATENATE(LEFT(Tableau16[[#This Row],[Intitulé]],3)," - ",RIGHT(Tableau16[[#This Row],[Intitulé]],LEN(Tableau16[[#This Row],[Intitulé]])-9))</f>
        <v>I13 - Action sociale / solidarités</v>
      </c>
      <c r="D66" s="95">
        <v>2000000</v>
      </c>
      <c r="E66" s="96">
        <v>0</v>
      </c>
      <c r="F66" s="95">
        <v>2000000</v>
      </c>
      <c r="G66" s="95">
        <v>1244234.6299999999</v>
      </c>
      <c r="H66" s="95">
        <v>14713.1</v>
      </c>
      <c r="I66" s="95">
        <v>11779.21</v>
      </c>
      <c r="J66" s="97">
        <v>765725.89</v>
      </c>
    </row>
    <row r="67" spans="1:10" x14ac:dyDescent="0.25">
      <c r="A67" s="19" t="s">
        <v>3490</v>
      </c>
      <c r="B67" s="19" t="str">
        <f>LEFT(RIGHT(Tableau16[[#This Row],[Intitulé]],LEN(Tableau16[[#This Row],[Intitulé]])-4),4)</f>
        <v>2018</v>
      </c>
      <c r="C67" s="19" t="str">
        <f>CONCATENATE(LEFT(Tableau16[[#This Row],[Intitulé]],3)," - ",RIGHT(Tableau16[[#This Row],[Intitulé]],LEN(Tableau16[[#This Row],[Intitulé]])-9))</f>
        <v>I19 - Attractivité Economique</v>
      </c>
      <c r="D67" s="95">
        <v>2000000</v>
      </c>
      <c r="E67" s="95">
        <v>5400000</v>
      </c>
      <c r="F67" s="95">
        <v>7400000</v>
      </c>
      <c r="G67" s="96">
        <v>0</v>
      </c>
      <c r="H67" s="95">
        <v>836000</v>
      </c>
      <c r="I67" s="95">
        <v>708000</v>
      </c>
      <c r="J67" s="97">
        <v>6111000</v>
      </c>
    </row>
    <row r="68" spans="1:10" x14ac:dyDescent="0.25">
      <c r="A68" s="19" t="s">
        <v>3491</v>
      </c>
      <c r="B68" s="19" t="str">
        <f>LEFT(RIGHT(Tableau16[[#This Row],[Intitulé]],LEN(Tableau16[[#This Row],[Intitulé]])-4),4)</f>
        <v>2018</v>
      </c>
      <c r="C68" s="19" t="str">
        <f>CONCATENATE(LEFT(Tableau16[[#This Row],[Intitulé]],3)," - ",RIGHT(Tableau16[[#This Row],[Intitulé]],LEN(Tableau16[[#This Row],[Intitulé]])-9))</f>
        <v>I16 - Environnement et espace urbain</v>
      </c>
      <c r="D68" s="95">
        <v>2000000</v>
      </c>
      <c r="E68" s="95">
        <v>2090000</v>
      </c>
      <c r="F68" s="95">
        <v>4090000</v>
      </c>
      <c r="G68" s="96">
        <v>0</v>
      </c>
      <c r="H68" s="95">
        <v>52020.77</v>
      </c>
      <c r="I68" s="95">
        <v>23431.18</v>
      </c>
      <c r="J68" s="97">
        <v>3043024.82</v>
      </c>
    </row>
    <row r="69" spans="1:10" x14ac:dyDescent="0.25">
      <c r="A69" s="19" t="s">
        <v>3492</v>
      </c>
      <c r="B69" s="19" t="str">
        <f>LEFT(RIGHT(Tableau16[[#This Row],[Intitulé]],LEN(Tableau16[[#This Row],[Intitulé]])-4),4)</f>
        <v>2005</v>
      </c>
      <c r="C69" s="19" t="str">
        <f>CONCATENATE(LEFT(Tableau16[[#This Row],[Intitulé]],3)," - ",RIGHT(Tableau16[[#This Row],[Intitulé]],LEN(Tableau16[[#This Row],[Intitulé]])-9))</f>
        <v>I14 - Accueil et vie citoyenne</v>
      </c>
      <c r="D69" s="95">
        <v>2041218</v>
      </c>
      <c r="E69" s="96">
        <v>0</v>
      </c>
      <c r="F69" s="95">
        <v>2041218</v>
      </c>
      <c r="G69" s="95">
        <v>2013663.31</v>
      </c>
      <c r="H69" s="96">
        <v>0</v>
      </c>
      <c r="I69" s="96">
        <v>0</v>
      </c>
      <c r="J69" s="97">
        <v>27554.69</v>
      </c>
    </row>
    <row r="70" spans="1:10" x14ac:dyDescent="0.25">
      <c r="A70" s="19" t="s">
        <v>3493</v>
      </c>
      <c r="B70" s="19" t="str">
        <f>LEFT(RIGHT(Tableau16[[#This Row],[Intitulé]],LEN(Tableau16[[#This Row],[Intitulé]])-4),4)</f>
        <v>2018</v>
      </c>
      <c r="C70" s="19" t="str">
        <f>CONCATENATE(LEFT(Tableau16[[#This Row],[Intitulé]],3)," - ",RIGHT(Tableau16[[#This Row],[Intitulé]],LEN(Tableau16[[#This Row],[Intitulé]])-9))</f>
        <v>A12 - Action culturelle</v>
      </c>
      <c r="D70" s="95">
        <v>2047000</v>
      </c>
      <c r="E70" s="95">
        <v>340000</v>
      </c>
      <c r="F70" s="95">
        <v>2387000</v>
      </c>
      <c r="G70" s="96">
        <v>0</v>
      </c>
      <c r="H70" s="95">
        <v>1554990.93</v>
      </c>
      <c r="I70" s="95">
        <v>1374051.11</v>
      </c>
      <c r="J70" s="97">
        <v>832009.07</v>
      </c>
    </row>
    <row r="71" spans="1:10" x14ac:dyDescent="0.25">
      <c r="A71" s="19" t="s">
        <v>3494</v>
      </c>
      <c r="B71" s="19" t="str">
        <f>LEFT(RIGHT(Tableau16[[#This Row],[Intitulé]],LEN(Tableau16[[#This Row],[Intitulé]])-4),4)</f>
        <v>2010</v>
      </c>
      <c r="C71" s="19" t="str">
        <f>CONCATENATE(LEFT(Tableau16[[#This Row],[Intitulé]],3)," - ",RIGHT(Tableau16[[#This Row],[Intitulé]],LEN(Tableau16[[#This Row],[Intitulé]])-9))</f>
        <v>I14 - Accueil et vie citoyenne</v>
      </c>
      <c r="D71" s="95">
        <v>2060782</v>
      </c>
      <c r="E71" s="96">
        <v>0</v>
      </c>
      <c r="F71" s="95">
        <v>2060782</v>
      </c>
      <c r="G71" s="95">
        <v>549633.99</v>
      </c>
      <c r="H71" s="96">
        <v>0</v>
      </c>
      <c r="I71" s="96">
        <v>0</v>
      </c>
      <c r="J71" s="97">
        <v>1511148.01</v>
      </c>
    </row>
    <row r="72" spans="1:10" x14ac:dyDescent="0.25">
      <c r="A72" s="19" t="s">
        <v>3495</v>
      </c>
      <c r="B72" s="19" t="str">
        <f>LEFT(RIGHT(Tableau16[[#This Row],[Intitulé]],LEN(Tableau16[[#This Row],[Intitulé]])-4),4)</f>
        <v>2014</v>
      </c>
      <c r="C72" s="19" t="str">
        <f>CONCATENATE(LEFT(Tableau16[[#This Row],[Intitulé]],3)," - ",RIGHT(Tableau16[[#This Row],[Intitulé]],LEN(Tableau16[[#This Row],[Intitulé]])-9))</f>
        <v>I21 - Construction et entretien</v>
      </c>
      <c r="D72" s="95">
        <v>2077000</v>
      </c>
      <c r="E72" s="96">
        <v>0</v>
      </c>
      <c r="F72" s="95">
        <v>2077000</v>
      </c>
      <c r="G72" s="95">
        <v>732871.48</v>
      </c>
      <c r="H72" s="95">
        <v>32965</v>
      </c>
      <c r="I72" s="96">
        <v>553.20000000000005</v>
      </c>
      <c r="J72" s="97">
        <v>1491758.24</v>
      </c>
    </row>
    <row r="73" spans="1:10" x14ac:dyDescent="0.25">
      <c r="A73" s="19" t="s">
        <v>3496</v>
      </c>
      <c r="B73" s="19" t="str">
        <f>LEFT(RIGHT(Tableau16[[#This Row],[Intitulé]],LEN(Tableau16[[#This Row],[Intitulé]])-4),4)</f>
        <v>2005</v>
      </c>
      <c r="C73" s="19" t="str">
        <f>CONCATENATE(LEFT(Tableau16[[#This Row],[Intitulé]],3)," - ",RIGHT(Tableau16[[#This Row],[Intitulé]],LEN(Tableau16[[#This Row],[Intitulé]])-9))</f>
        <v>I15 - Gestion urbaine de proximité</v>
      </c>
      <c r="D73" s="95">
        <v>2100000</v>
      </c>
      <c r="E73" s="96">
        <v>0</v>
      </c>
      <c r="F73" s="95">
        <v>2100000</v>
      </c>
      <c r="G73" s="95">
        <v>1935988.15</v>
      </c>
      <c r="H73" s="96">
        <v>0</v>
      </c>
      <c r="I73" s="96">
        <v>0</v>
      </c>
      <c r="J73" s="97">
        <v>164011.85</v>
      </c>
    </row>
    <row r="74" spans="1:10" x14ac:dyDescent="0.25">
      <c r="A74" s="19" t="s">
        <v>3497</v>
      </c>
      <c r="B74" s="19" t="str">
        <f>LEFT(RIGHT(Tableau16[[#This Row],[Intitulé]],LEN(Tableau16[[#This Row],[Intitulé]])-4),4)</f>
        <v>2013</v>
      </c>
      <c r="C74" s="19" t="str">
        <f>CONCATENATE(LEFT(Tableau16[[#This Row],[Intitulé]],3)," - ",RIGHT(Tableau16[[#This Row],[Intitulé]],LEN(Tableau16[[#This Row],[Intitulé]])-9))</f>
        <v>I22 - Gestion des ressources et des moyens</v>
      </c>
      <c r="D74" s="95">
        <v>2135000</v>
      </c>
      <c r="E74" s="96">
        <v>0</v>
      </c>
      <c r="F74" s="95">
        <v>2135000</v>
      </c>
      <c r="G74" s="95">
        <v>843799.67</v>
      </c>
      <c r="H74" s="95">
        <v>190580.13</v>
      </c>
      <c r="I74" s="95">
        <v>190580.13</v>
      </c>
      <c r="J74" s="97">
        <v>1141987.69</v>
      </c>
    </row>
    <row r="75" spans="1:10" x14ac:dyDescent="0.25">
      <c r="A75" s="19" t="s">
        <v>3498</v>
      </c>
      <c r="B75" s="19" t="str">
        <f>LEFT(RIGHT(Tableau16[[#This Row],[Intitulé]],LEN(Tableau16[[#This Row],[Intitulé]])-4),4)</f>
        <v>2012</v>
      </c>
      <c r="C75" s="19" t="str">
        <f>CONCATENATE(LEFT(Tableau16[[#This Row],[Intitulé]],3)," - ",RIGHT(Tableau16[[#This Row],[Intitulé]],LEN(Tableau16[[#This Row],[Intitulé]])-9))</f>
        <v>I14 - Accueil et vie citoyenne</v>
      </c>
      <c r="D75" s="95">
        <v>2137000</v>
      </c>
      <c r="E75" s="96">
        <v>0</v>
      </c>
      <c r="F75" s="95">
        <v>2137000</v>
      </c>
      <c r="G75" s="95">
        <v>1293916.1299999999</v>
      </c>
      <c r="H75" s="95">
        <v>33289.69</v>
      </c>
      <c r="I75" s="95">
        <v>33289.69</v>
      </c>
      <c r="J75" s="97">
        <v>988890.16</v>
      </c>
    </row>
    <row r="76" spans="1:10" x14ac:dyDescent="0.25">
      <c r="A76" s="19" t="s">
        <v>3499</v>
      </c>
      <c r="B76" s="19" t="str">
        <f>LEFT(RIGHT(Tableau16[[#This Row],[Intitulé]],LEN(Tableau16[[#This Row],[Intitulé]])-4),4)</f>
        <v>2012</v>
      </c>
      <c r="C76" s="19" t="str">
        <f>CONCATENATE(LEFT(Tableau16[[#This Row],[Intitulé]],3)," - ",RIGHT(Tableau16[[#This Row],[Intitulé]],LEN(Tableau16[[#This Row],[Intitulé]])-9))</f>
        <v>I22 - Gestion des ressources et des moyens</v>
      </c>
      <c r="D76" s="95">
        <v>2290000</v>
      </c>
      <c r="E76" s="95">
        <v>-600000</v>
      </c>
      <c r="F76" s="95">
        <v>1690000</v>
      </c>
      <c r="G76" s="95">
        <v>1420010.22</v>
      </c>
      <c r="H76" s="95">
        <v>13920</v>
      </c>
      <c r="I76" s="95">
        <v>13920</v>
      </c>
      <c r="J76" s="97">
        <v>256069.78</v>
      </c>
    </row>
    <row r="77" spans="1:10" x14ac:dyDescent="0.25">
      <c r="A77" s="19" t="s">
        <v>3500</v>
      </c>
      <c r="B77" s="19" t="str">
        <f>LEFT(RIGHT(Tableau16[[#This Row],[Intitulé]],LEN(Tableau16[[#This Row],[Intitulé]])-4),4)</f>
        <v>2006</v>
      </c>
      <c r="C77" s="19" t="str">
        <f>CONCATENATE(LEFT(Tableau16[[#This Row],[Intitulé]],3)," - ",RIGHT(Tableau16[[#This Row],[Intitulé]],LEN(Tableau16[[#This Row],[Intitulé]])-9))</f>
        <v>I22 - Gestion des ressources et des moyens</v>
      </c>
      <c r="D77" s="95">
        <v>2300000</v>
      </c>
      <c r="E77" s="96">
        <v>0</v>
      </c>
      <c r="F77" s="95">
        <v>2300000</v>
      </c>
      <c r="G77" s="95">
        <v>1469379.85</v>
      </c>
      <c r="H77" s="95">
        <v>15660</v>
      </c>
      <c r="I77" s="95">
        <v>15660</v>
      </c>
      <c r="J77" s="97">
        <v>885838.15</v>
      </c>
    </row>
    <row r="78" spans="1:10" x14ac:dyDescent="0.25">
      <c r="A78" s="19" t="s">
        <v>3501</v>
      </c>
      <c r="B78" s="19" t="str">
        <f>LEFT(RIGHT(Tableau16[[#This Row],[Intitulé]],LEN(Tableau16[[#This Row],[Intitulé]])-4),4)</f>
        <v>2012</v>
      </c>
      <c r="C78" s="19" t="str">
        <f>CONCATENATE(LEFT(Tableau16[[#This Row],[Intitulé]],3)," - ",RIGHT(Tableau16[[#This Row],[Intitulé]],LEN(Tableau16[[#This Row],[Intitulé]])-9))</f>
        <v>I21 - Construction et entretien</v>
      </c>
      <c r="D78" s="95">
        <v>2320000</v>
      </c>
      <c r="E78" s="95">
        <v>-163000</v>
      </c>
      <c r="F78" s="95">
        <v>2157000</v>
      </c>
      <c r="G78" s="95">
        <v>1050378.32</v>
      </c>
      <c r="H78" s="95">
        <v>95050</v>
      </c>
      <c r="I78" s="95">
        <v>93779.37</v>
      </c>
      <c r="J78" s="97">
        <v>1017909.94</v>
      </c>
    </row>
    <row r="79" spans="1:10" x14ac:dyDescent="0.25">
      <c r="A79" s="19" t="s">
        <v>3502</v>
      </c>
      <c r="B79" s="19" t="str">
        <f>LEFT(RIGHT(Tableau16[[#This Row],[Intitulé]],LEN(Tableau16[[#This Row],[Intitulé]])-4),4)</f>
        <v>2000</v>
      </c>
      <c r="C79" s="19" t="str">
        <f>CONCATENATE(LEFT(Tableau16[[#This Row],[Intitulé]],3)," - ",RIGHT(Tableau16[[#This Row],[Intitulé]],LEN(Tableau16[[#This Row],[Intitulé]])-9))</f>
        <v>I18 - Stratégie immobilière et patrimoine</v>
      </c>
      <c r="D79" s="95">
        <v>2450000</v>
      </c>
      <c r="E79" s="96">
        <v>0</v>
      </c>
      <c r="F79" s="95">
        <v>2450000</v>
      </c>
      <c r="G79" s="95">
        <v>2355290.2799999998</v>
      </c>
      <c r="H79" s="96">
        <v>0</v>
      </c>
      <c r="I79" s="96">
        <v>0</v>
      </c>
      <c r="J79" s="97">
        <v>94709.72</v>
      </c>
    </row>
    <row r="80" spans="1:10" x14ac:dyDescent="0.25">
      <c r="A80" s="19" t="s">
        <v>3503</v>
      </c>
      <c r="B80" s="19" t="str">
        <f>LEFT(RIGHT(Tableau16[[#This Row],[Intitulé]],LEN(Tableau16[[#This Row],[Intitulé]])-4),4)</f>
        <v>2014</v>
      </c>
      <c r="C80" s="19" t="str">
        <f>CONCATENATE(LEFT(Tableau16[[#This Row],[Intitulé]],3)," - ",RIGHT(Tableau16[[#This Row],[Intitulé]],LEN(Tableau16[[#This Row],[Intitulé]])-9))</f>
        <v>I22 - Gestion des ressources et des moyens</v>
      </c>
      <c r="D80" s="95">
        <v>2500000</v>
      </c>
      <c r="E80" s="96">
        <v>0</v>
      </c>
      <c r="F80" s="95">
        <v>2500000</v>
      </c>
      <c r="G80" s="95">
        <v>1006624.3</v>
      </c>
      <c r="H80" s="95">
        <v>369798.84</v>
      </c>
      <c r="I80" s="95">
        <v>358839.24</v>
      </c>
      <c r="J80" s="97">
        <v>1371915.76</v>
      </c>
    </row>
    <row r="81" spans="1:10" x14ac:dyDescent="0.25">
      <c r="A81" s="19" t="s">
        <v>3504</v>
      </c>
      <c r="B81" s="19" t="str">
        <f>LEFT(RIGHT(Tableau16[[#This Row],[Intitulé]],LEN(Tableau16[[#This Row],[Intitulé]])-4),4)</f>
        <v>2005</v>
      </c>
      <c r="C81" s="19" t="str">
        <f>CONCATENATE(LEFT(Tableau16[[#This Row],[Intitulé]],3)," - ",RIGHT(Tableau16[[#This Row],[Intitulé]],LEN(Tableau16[[#This Row],[Intitulé]])-9))</f>
        <v>I18 - Stratégie immobilière et patrimoine</v>
      </c>
      <c r="D81" s="95">
        <v>2500000</v>
      </c>
      <c r="E81" s="96">
        <v>0</v>
      </c>
      <c r="F81" s="95">
        <v>2500000</v>
      </c>
      <c r="G81" s="95">
        <v>1433645.13</v>
      </c>
      <c r="H81" s="95">
        <v>58786.29</v>
      </c>
      <c r="I81" s="95">
        <v>48161.07</v>
      </c>
      <c r="J81" s="97">
        <v>1333883.5900000001</v>
      </c>
    </row>
    <row r="82" spans="1:10" x14ac:dyDescent="0.25">
      <c r="A82" s="19" t="s">
        <v>3505</v>
      </c>
      <c r="B82" s="19" t="str">
        <f>LEFT(RIGHT(Tableau16[[#This Row],[Intitulé]],LEN(Tableau16[[#This Row],[Intitulé]])-4),4)</f>
        <v>2007</v>
      </c>
      <c r="C82" s="19" t="str">
        <f>CONCATENATE(LEFT(Tableau16[[#This Row],[Intitulé]],3)," - ",RIGHT(Tableau16[[#This Row],[Intitulé]],LEN(Tableau16[[#This Row],[Intitulé]])-9))</f>
        <v>I20 - Sports, Nautisme et Plages</v>
      </c>
      <c r="D82" s="95">
        <v>2514000</v>
      </c>
      <c r="E82" s="96">
        <v>0</v>
      </c>
      <c r="F82" s="95">
        <v>2514000</v>
      </c>
      <c r="G82" s="95">
        <v>1425168.69</v>
      </c>
      <c r="H82" s="96">
        <v>0</v>
      </c>
      <c r="I82" s="96">
        <v>0</v>
      </c>
      <c r="J82" s="97">
        <v>1088831.31</v>
      </c>
    </row>
    <row r="83" spans="1:10" x14ac:dyDescent="0.25">
      <c r="A83" s="19" t="s">
        <v>3506</v>
      </c>
      <c r="B83" s="19" t="str">
        <f>LEFT(RIGHT(Tableau16[[#This Row],[Intitulé]],LEN(Tableau16[[#This Row],[Intitulé]])-4),4)</f>
        <v>2018</v>
      </c>
      <c r="C83" s="19" t="str">
        <f>CONCATENATE(LEFT(Tableau16[[#This Row],[Intitulé]],3)," - ",RIGHT(Tableau16[[#This Row],[Intitulé]],LEN(Tableau16[[#This Row],[Intitulé]])-9))</f>
        <v>A21 - Construction et entretien</v>
      </c>
      <c r="D83" s="95">
        <v>2777000</v>
      </c>
      <c r="E83" s="95">
        <v>767600</v>
      </c>
      <c r="F83" s="95">
        <v>3544600</v>
      </c>
      <c r="G83" s="96">
        <v>0</v>
      </c>
      <c r="H83" s="95">
        <v>2351839.23</v>
      </c>
      <c r="I83" s="95">
        <v>2080580.42</v>
      </c>
      <c r="J83" s="97">
        <v>1192760.77</v>
      </c>
    </row>
    <row r="84" spans="1:10" x14ac:dyDescent="0.25">
      <c r="A84" s="19" t="s">
        <v>3507</v>
      </c>
      <c r="B84" s="19" t="str">
        <f>LEFT(RIGHT(Tableau16[[#This Row],[Intitulé]],LEN(Tableau16[[#This Row],[Intitulé]])-4),4)</f>
        <v>2007</v>
      </c>
      <c r="C84" s="19" t="str">
        <f>CONCATENATE(LEFT(Tableau16[[#This Row],[Intitulé]],3)," - ",RIGHT(Tableau16[[#This Row],[Intitulé]],LEN(Tableau16[[#This Row],[Intitulé]])-9))</f>
        <v>I18 - Stratégie immobilière et patrimoine</v>
      </c>
      <c r="D84" s="95">
        <v>2800000</v>
      </c>
      <c r="E84" s="96">
        <v>0</v>
      </c>
      <c r="F84" s="95">
        <v>2800000</v>
      </c>
      <c r="G84" s="95">
        <v>2589139.39</v>
      </c>
      <c r="H84" s="96">
        <v>0</v>
      </c>
      <c r="I84" s="96">
        <v>0</v>
      </c>
      <c r="J84" s="97">
        <v>212053.41</v>
      </c>
    </row>
    <row r="85" spans="1:10" x14ac:dyDescent="0.25">
      <c r="A85" s="19" t="s">
        <v>3508</v>
      </c>
      <c r="B85" s="19" t="str">
        <f>LEFT(RIGHT(Tableau16[[#This Row],[Intitulé]],LEN(Tableau16[[#This Row],[Intitulé]])-4),4)</f>
        <v>2010</v>
      </c>
      <c r="C85" s="19" t="str">
        <f>CONCATENATE(LEFT(Tableau16[[#This Row],[Intitulé]],3)," - ",RIGHT(Tableau16[[#This Row],[Intitulé]],LEN(Tableau16[[#This Row],[Intitulé]])-9))</f>
        <v>I15 - Gestion urbaine de proximité</v>
      </c>
      <c r="D85" s="95">
        <v>2900000</v>
      </c>
      <c r="E85" s="96">
        <v>0</v>
      </c>
      <c r="F85" s="95">
        <v>2900000</v>
      </c>
      <c r="G85" s="95">
        <v>1205587.08</v>
      </c>
      <c r="H85" s="96">
        <v>0</v>
      </c>
      <c r="I85" s="96">
        <v>0</v>
      </c>
      <c r="J85" s="97">
        <v>1694832.92</v>
      </c>
    </row>
    <row r="86" spans="1:10" x14ac:dyDescent="0.25">
      <c r="A86" s="19" t="s">
        <v>3509</v>
      </c>
      <c r="B86" s="19" t="str">
        <f>LEFT(RIGHT(Tableau16[[#This Row],[Intitulé]],LEN(Tableau16[[#This Row],[Intitulé]])-4),4)</f>
        <v>2012</v>
      </c>
      <c r="C86" s="19" t="str">
        <f>CONCATENATE(LEFT(Tableau16[[#This Row],[Intitulé]],3)," - ",RIGHT(Tableau16[[#This Row],[Intitulé]],LEN(Tableau16[[#This Row],[Intitulé]])-9))</f>
        <v>I16 - Environnement et espace urbain</v>
      </c>
      <c r="D86" s="95">
        <v>20224000</v>
      </c>
      <c r="E86" s="96">
        <v>0</v>
      </c>
      <c r="F86" s="95">
        <v>20224000</v>
      </c>
      <c r="G86" s="95">
        <v>6388857.1100000003</v>
      </c>
      <c r="H86" s="95">
        <v>502143.11</v>
      </c>
      <c r="I86" s="95">
        <v>259427.61</v>
      </c>
      <c r="J86" s="97">
        <v>13747483.26</v>
      </c>
    </row>
    <row r="87" spans="1:10" x14ac:dyDescent="0.25">
      <c r="A87" s="19" t="s">
        <v>3510</v>
      </c>
      <c r="B87" s="19" t="str">
        <f>LEFT(RIGHT(Tableau16[[#This Row],[Intitulé]],LEN(Tableau16[[#This Row],[Intitulé]])-4),4)</f>
        <v>2008</v>
      </c>
      <c r="C87" s="19" t="str">
        <f>CONCATENATE(LEFT(Tableau16[[#This Row],[Intitulé]],3)," - ",RIGHT(Tableau16[[#This Row],[Intitulé]],LEN(Tableau16[[#This Row],[Intitulé]])-9))</f>
        <v>I11 - Vie scolaire, Crèche et Jeunesse</v>
      </c>
      <c r="D87" s="95">
        <v>20381000</v>
      </c>
      <c r="E87" s="96">
        <v>0</v>
      </c>
      <c r="F87" s="95">
        <v>20381000</v>
      </c>
      <c r="G87" s="95">
        <v>15673674.140000001</v>
      </c>
      <c r="H87" s="95">
        <v>1056008</v>
      </c>
      <c r="I87" s="95">
        <v>798232.1</v>
      </c>
      <c r="J87" s="97">
        <v>4295195.55</v>
      </c>
    </row>
    <row r="88" spans="1:10" x14ac:dyDescent="0.25">
      <c r="A88" s="19" t="s">
        <v>3511</v>
      </c>
      <c r="B88" s="19" t="str">
        <f>LEFT(RIGHT(Tableau16[[#This Row],[Intitulé]],LEN(Tableau16[[#This Row],[Intitulé]])-4),4)</f>
        <v>2001</v>
      </c>
      <c r="C88" s="19" t="str">
        <f>CONCATENATE(LEFT(Tableau16[[#This Row],[Intitulé]],3)," - ",RIGHT(Tableau16[[#This Row],[Intitulé]],LEN(Tableau16[[#This Row],[Intitulé]])-9))</f>
        <v>I14 - Accueil et vie citoyenne</v>
      </c>
      <c r="D88" s="95">
        <v>21993000</v>
      </c>
      <c r="E88" s="96">
        <v>0</v>
      </c>
      <c r="F88" s="95">
        <v>21993000</v>
      </c>
      <c r="G88" s="95">
        <v>21513373.07</v>
      </c>
      <c r="H88" s="95">
        <v>35000</v>
      </c>
      <c r="I88" s="95">
        <v>29583.58</v>
      </c>
      <c r="J88" s="97">
        <v>347096.89</v>
      </c>
    </row>
    <row r="89" spans="1:10" x14ac:dyDescent="0.25">
      <c r="A89" s="19" t="s">
        <v>3512</v>
      </c>
      <c r="B89" s="19" t="str">
        <f>LEFT(RIGHT(Tableau16[[#This Row],[Intitulé]],LEN(Tableau16[[#This Row],[Intitulé]])-4),4)</f>
        <v>2015</v>
      </c>
      <c r="C89" s="19" t="str">
        <f>CONCATENATE(LEFT(Tableau16[[#This Row],[Intitulé]],3)," - ",RIGHT(Tableau16[[#This Row],[Intitulé]],LEN(Tableau16[[#This Row],[Intitulé]])-9))</f>
        <v>I20 - Sports, Nautisme et Plages</v>
      </c>
      <c r="D89" s="95">
        <v>22000000</v>
      </c>
      <c r="E89" s="95">
        <v>-250000</v>
      </c>
      <c r="F89" s="95">
        <v>21750000</v>
      </c>
      <c r="G89" s="95">
        <v>3961682.19</v>
      </c>
      <c r="H89" s="95">
        <v>696648.66</v>
      </c>
      <c r="I89" s="95">
        <v>546117.81999999995</v>
      </c>
      <c r="J89" s="97">
        <v>17352431.309999999</v>
      </c>
    </row>
    <row r="90" spans="1:10" x14ac:dyDescent="0.25">
      <c r="A90" s="19" t="s">
        <v>3513</v>
      </c>
      <c r="B90" s="19" t="str">
        <f>LEFT(RIGHT(Tableau16[[#This Row],[Intitulé]],LEN(Tableau16[[#This Row],[Intitulé]])-4),4)</f>
        <v>2017</v>
      </c>
      <c r="C90" s="19" t="str">
        <f>CONCATENATE(LEFT(Tableau16[[#This Row],[Intitulé]],3)," - ",RIGHT(Tableau16[[#This Row],[Intitulé]],LEN(Tableau16[[#This Row],[Intitulé]])-9))</f>
        <v>I12 - Action culturelle</v>
      </c>
      <c r="D90" s="95">
        <v>22112000</v>
      </c>
      <c r="E90" s="95">
        <v>-7707100</v>
      </c>
      <c r="F90" s="95">
        <v>14404900</v>
      </c>
      <c r="G90" s="95">
        <v>787728.66</v>
      </c>
      <c r="H90" s="95">
        <v>3904259.49</v>
      </c>
      <c r="I90" s="95">
        <v>3411517.27</v>
      </c>
      <c r="J90" s="97">
        <v>8974051.9499999993</v>
      </c>
    </row>
    <row r="91" spans="1:10" x14ac:dyDescent="0.25">
      <c r="A91" s="19" t="s">
        <v>3514</v>
      </c>
      <c r="B91" s="19" t="str">
        <f>LEFT(RIGHT(Tableau16[[#This Row],[Intitulé]],LEN(Tableau16[[#This Row],[Intitulé]])-4),4)</f>
        <v>2011</v>
      </c>
      <c r="C91" s="19" t="str">
        <f>CONCATENATE(LEFT(Tableau16[[#This Row],[Intitulé]],3)," - ",RIGHT(Tableau16[[#This Row],[Intitulé]],LEN(Tableau16[[#This Row],[Intitulé]])-9))</f>
        <v>I20 - Sports, Nautisme et Plages</v>
      </c>
      <c r="D91" s="95">
        <v>22538000</v>
      </c>
      <c r="E91" s="95">
        <v>300000</v>
      </c>
      <c r="F91" s="95">
        <v>22838000</v>
      </c>
      <c r="G91" s="95">
        <v>17990085.329999998</v>
      </c>
      <c r="H91" s="95">
        <v>1764370.82</v>
      </c>
      <c r="I91" s="95">
        <v>1453122.77</v>
      </c>
      <c r="J91" s="97">
        <v>2999519.32</v>
      </c>
    </row>
    <row r="92" spans="1:10" x14ac:dyDescent="0.25">
      <c r="A92" s="19" t="s">
        <v>3515</v>
      </c>
      <c r="B92" s="19" t="str">
        <f>LEFT(RIGHT(Tableau16[[#This Row],[Intitulé]],LEN(Tableau16[[#This Row],[Intitulé]])-4),4)</f>
        <v>2009</v>
      </c>
      <c r="C92" s="19" t="str">
        <f>CONCATENATE(LEFT(Tableau16[[#This Row],[Intitulé]],3)," - ",RIGHT(Tableau16[[#This Row],[Intitulé]],LEN(Tableau16[[#This Row],[Intitulé]])-9))</f>
        <v>I19 - Attractivité Economique</v>
      </c>
      <c r="D92" s="95">
        <v>22775000</v>
      </c>
      <c r="E92" s="96">
        <v>0</v>
      </c>
      <c r="F92" s="95">
        <v>22775000</v>
      </c>
      <c r="G92" s="95">
        <v>20132893.960000001</v>
      </c>
      <c r="H92" s="96">
        <v>0</v>
      </c>
      <c r="I92" s="96">
        <v>0</v>
      </c>
      <c r="J92" s="97">
        <v>2662503.4</v>
      </c>
    </row>
    <row r="93" spans="1:10" x14ac:dyDescent="0.25">
      <c r="A93" s="19" t="s">
        <v>3516</v>
      </c>
      <c r="B93" s="19" t="str">
        <f>LEFT(RIGHT(Tableau16[[#This Row],[Intitulé]],LEN(Tableau16[[#This Row],[Intitulé]])-4),4)</f>
        <v>2009</v>
      </c>
      <c r="C93" s="19" t="str">
        <f>CONCATENATE(LEFT(Tableau16[[#This Row],[Intitulé]],3)," - ",RIGHT(Tableau16[[#This Row],[Intitulé]],LEN(Tableau16[[#This Row],[Intitulé]])-9))</f>
        <v>I16 - Environnement et espace urbain</v>
      </c>
      <c r="D93" s="95">
        <v>24000000</v>
      </c>
      <c r="E93" s="96">
        <v>0</v>
      </c>
      <c r="F93" s="95">
        <v>24000000</v>
      </c>
      <c r="G93" s="95">
        <v>15968634.210000001</v>
      </c>
      <c r="H93" s="95">
        <v>108325</v>
      </c>
      <c r="I93" s="95">
        <v>85003.99</v>
      </c>
      <c r="J93" s="97">
        <v>7848606.0499999998</v>
      </c>
    </row>
    <row r="94" spans="1:10" x14ac:dyDescent="0.25">
      <c r="A94" s="19" t="s">
        <v>3517</v>
      </c>
      <c r="B94" s="19" t="str">
        <f>LEFT(RIGHT(Tableau16[[#This Row],[Intitulé]],LEN(Tableau16[[#This Row],[Intitulé]])-4),4)</f>
        <v>2004</v>
      </c>
      <c r="C94" s="19" t="str">
        <f>CONCATENATE(LEFT(Tableau16[[#This Row],[Intitulé]],3)," - ",RIGHT(Tableau16[[#This Row],[Intitulé]],LEN(Tableau16[[#This Row],[Intitulé]])-9))</f>
        <v>I16 - Environnement et espace urbain</v>
      </c>
      <c r="D94" s="95">
        <v>25650000</v>
      </c>
      <c r="E94" s="96">
        <v>0</v>
      </c>
      <c r="F94" s="95">
        <v>25650000</v>
      </c>
      <c r="G94" s="95">
        <v>23722065.989999998</v>
      </c>
      <c r="H94" s="95">
        <v>5000</v>
      </c>
      <c r="I94" s="96">
        <v>0</v>
      </c>
      <c r="J94" s="97">
        <v>1925895.34</v>
      </c>
    </row>
    <row r="95" spans="1:10" x14ac:dyDescent="0.25">
      <c r="A95" s="19" t="s">
        <v>3518</v>
      </c>
      <c r="B95" s="19" t="str">
        <f>LEFT(RIGHT(Tableau16[[#This Row],[Intitulé]],LEN(Tableau16[[#This Row],[Intitulé]])-4),4)</f>
        <v>2018</v>
      </c>
      <c r="C95" s="19" t="str">
        <f>CONCATENATE(LEFT(Tableau16[[#This Row],[Intitulé]],3)," - ",RIGHT(Tableau16[[#This Row],[Intitulé]],LEN(Tableau16[[#This Row],[Intitulé]])-9))</f>
        <v xml:space="preserve">A26 - Ville durable et expansion </v>
      </c>
      <c r="D95" s="95">
        <v>250000</v>
      </c>
      <c r="E95" s="96">
        <v>0</v>
      </c>
      <c r="F95" s="95">
        <v>250000</v>
      </c>
      <c r="G95" s="96">
        <v>0</v>
      </c>
      <c r="H95" s="96">
        <v>0.79</v>
      </c>
      <c r="I95" s="96">
        <v>0</v>
      </c>
      <c r="J95" s="97">
        <v>249999.21</v>
      </c>
    </row>
    <row r="96" spans="1:10" x14ac:dyDescent="0.25">
      <c r="A96" s="19" t="s">
        <v>3519</v>
      </c>
      <c r="B96" s="19" t="str">
        <f>LEFT(RIGHT(Tableau16[[#This Row],[Intitulé]],LEN(Tableau16[[#This Row],[Intitulé]])-4),4)</f>
        <v>2002</v>
      </c>
      <c r="C96" s="19" t="str">
        <f>CONCATENATE(LEFT(Tableau16[[#This Row],[Intitulé]],3)," - ",RIGHT(Tableau16[[#This Row],[Intitulé]],LEN(Tableau16[[#This Row],[Intitulé]])-9))</f>
        <v>I11 - Vie scolaire, Crèche et Jeunesse</v>
      </c>
      <c r="D96" s="95">
        <v>26250000</v>
      </c>
      <c r="E96" s="96">
        <v>0</v>
      </c>
      <c r="F96" s="95">
        <v>26250000</v>
      </c>
      <c r="G96" s="95">
        <v>24947876.449999999</v>
      </c>
      <c r="H96" s="95">
        <v>7000</v>
      </c>
      <c r="I96" s="95">
        <v>6933.9</v>
      </c>
      <c r="J96" s="97">
        <v>1295189.6499999999</v>
      </c>
    </row>
    <row r="97" spans="1:10" x14ac:dyDescent="0.25">
      <c r="A97" s="19" t="s">
        <v>3520</v>
      </c>
      <c r="B97" s="19" t="str">
        <f>LEFT(RIGHT(Tableau16[[#This Row],[Intitulé]],LEN(Tableau16[[#This Row],[Intitulé]])-4),4)</f>
        <v>2012</v>
      </c>
      <c r="C97" s="19" t="str">
        <f>CONCATENATE(LEFT(Tableau16[[#This Row],[Intitulé]],3)," - ",RIGHT(Tableau16[[#This Row],[Intitulé]],LEN(Tableau16[[#This Row],[Intitulé]])-9))</f>
        <v>I20 - Sports, Nautisme et Plages</v>
      </c>
      <c r="D97" s="95">
        <v>26927000</v>
      </c>
      <c r="E97" s="95">
        <v>-4150000</v>
      </c>
      <c r="F97" s="95">
        <v>22777000</v>
      </c>
      <c r="G97" s="95">
        <v>8411886.75</v>
      </c>
      <c r="H97" s="95">
        <v>1986670.2</v>
      </c>
      <c r="I97" s="95">
        <v>1018977.2</v>
      </c>
      <c r="J97" s="97">
        <v>8985061.3399999999</v>
      </c>
    </row>
    <row r="98" spans="1:10" x14ac:dyDescent="0.25">
      <c r="A98" s="19" t="s">
        <v>3521</v>
      </c>
      <c r="B98" s="19" t="str">
        <f>LEFT(RIGHT(Tableau16[[#This Row],[Intitulé]],LEN(Tableau16[[#This Row],[Intitulé]])-4),4)</f>
        <v>2010</v>
      </c>
      <c r="C98" s="19" t="str">
        <f>CONCATENATE(LEFT(Tableau16[[#This Row],[Intitulé]],3)," - ",RIGHT(Tableau16[[#This Row],[Intitulé]],LEN(Tableau16[[#This Row],[Intitulé]])-9))</f>
        <v>I20 - Sports, Nautisme et Plages</v>
      </c>
      <c r="D98" s="95">
        <v>27529500</v>
      </c>
      <c r="E98" s="95">
        <v>-820000</v>
      </c>
      <c r="F98" s="95">
        <v>26709500</v>
      </c>
      <c r="G98" s="95">
        <v>21151062.609999999</v>
      </c>
      <c r="H98" s="95">
        <v>271226.37</v>
      </c>
      <c r="I98" s="95">
        <v>208784.88</v>
      </c>
      <c r="J98" s="97">
        <v>5834474.79</v>
      </c>
    </row>
    <row r="99" spans="1:10" x14ac:dyDescent="0.25">
      <c r="A99" s="19" t="s">
        <v>3522</v>
      </c>
      <c r="B99" s="19" t="str">
        <f>LEFT(RIGHT(Tableau16[[#This Row],[Intitulé]],LEN(Tableau16[[#This Row],[Intitulé]])-4),4)</f>
        <v>2006</v>
      </c>
      <c r="C99" s="19" t="str">
        <f>CONCATENATE(LEFT(Tableau16[[#This Row],[Intitulé]],3)," - ",RIGHT(Tableau16[[#This Row],[Intitulé]],LEN(Tableau16[[#This Row],[Intitulé]])-9))</f>
        <v>I19 - Attractivité Economique</v>
      </c>
      <c r="D99" s="95">
        <v>28208000</v>
      </c>
      <c r="E99" s="96">
        <v>0</v>
      </c>
      <c r="F99" s="95">
        <v>28208000</v>
      </c>
      <c r="G99" s="95">
        <v>25625113.800000001</v>
      </c>
      <c r="H99" s="95">
        <v>518210</v>
      </c>
      <c r="I99" s="95">
        <v>344397.01</v>
      </c>
      <c r="J99" s="97">
        <v>5262268.3499999996</v>
      </c>
    </row>
    <row r="100" spans="1:10" x14ac:dyDescent="0.25">
      <c r="A100" s="19" t="s">
        <v>3523</v>
      </c>
      <c r="B100" s="19" t="str">
        <f>LEFT(RIGHT(Tableau16[[#This Row],[Intitulé]],LEN(Tableau16[[#This Row],[Intitulé]])-4),4)</f>
        <v>2016</v>
      </c>
      <c r="C100" s="19" t="str">
        <f>CONCATENATE(LEFT(Tableau16[[#This Row],[Intitulé]],3)," - ",RIGHT(Tableau16[[#This Row],[Intitulé]],LEN(Tableau16[[#This Row],[Intitulé]])-9))</f>
        <v>I16 - Environnement et espace urbain</v>
      </c>
      <c r="D100" s="95">
        <v>28370000</v>
      </c>
      <c r="E100" s="95">
        <v>3979000</v>
      </c>
      <c r="F100" s="95">
        <v>32349000</v>
      </c>
      <c r="G100" s="95">
        <v>3307795.81</v>
      </c>
      <c r="H100" s="95">
        <v>1561181.11</v>
      </c>
      <c r="I100" s="95">
        <v>926802.5</v>
      </c>
      <c r="J100" s="97">
        <v>25771572.300000001</v>
      </c>
    </row>
    <row r="101" spans="1:10" x14ac:dyDescent="0.25">
      <c r="A101" s="19" t="s">
        <v>3524</v>
      </c>
      <c r="B101" s="19" t="str">
        <f>LEFT(RIGHT(Tableau16[[#This Row],[Intitulé]],LEN(Tableau16[[#This Row],[Intitulé]])-4),4)</f>
        <v>2009</v>
      </c>
      <c r="C101" s="19" t="str">
        <f>CONCATENATE(LEFT(Tableau16[[#This Row],[Intitulé]],3)," - ",RIGHT(Tableau16[[#This Row],[Intitulé]],LEN(Tableau16[[#This Row],[Intitulé]])-9))</f>
        <v>I11 - Vie scolaire, Crèche et Jeunesse</v>
      </c>
      <c r="D101" s="95">
        <v>28406000</v>
      </c>
      <c r="E101" s="96">
        <v>0</v>
      </c>
      <c r="F101" s="95">
        <v>28406000</v>
      </c>
      <c r="G101" s="95">
        <v>24818024.030000001</v>
      </c>
      <c r="H101" s="95">
        <v>449448</v>
      </c>
      <c r="I101" s="95">
        <v>398353.42</v>
      </c>
      <c r="J101" s="97">
        <v>3052855.41</v>
      </c>
    </row>
    <row r="102" spans="1:10" x14ac:dyDescent="0.25">
      <c r="A102" s="19" t="s">
        <v>3525</v>
      </c>
      <c r="B102" s="19" t="str">
        <f>LEFT(RIGHT(Tableau16[[#This Row],[Intitulé]],LEN(Tableau16[[#This Row],[Intitulé]])-4),4)</f>
        <v>2016</v>
      </c>
      <c r="C102" s="19" t="str">
        <f>CONCATENATE(LEFT(Tableau16[[#This Row],[Intitulé]],3)," - ",RIGHT(Tableau16[[#This Row],[Intitulé]],LEN(Tableau16[[#This Row],[Intitulé]])-9))</f>
        <v>I15 - Gestion urbaine de proximité</v>
      </c>
      <c r="D102" s="95">
        <v>28500000</v>
      </c>
      <c r="E102" s="95">
        <v>-395000</v>
      </c>
      <c r="F102" s="95">
        <v>28105000</v>
      </c>
      <c r="G102" s="95">
        <v>747745.22</v>
      </c>
      <c r="H102" s="95">
        <v>4730914.4800000004</v>
      </c>
      <c r="I102" s="95">
        <v>3287639.79</v>
      </c>
      <c r="J102" s="97">
        <v>21302940.170000002</v>
      </c>
    </row>
    <row r="103" spans="1:10" x14ac:dyDescent="0.25">
      <c r="A103" s="19" t="s">
        <v>3526</v>
      </c>
      <c r="B103" s="19" t="str">
        <f>LEFT(RIGHT(Tableau16[[#This Row],[Intitulé]],LEN(Tableau16[[#This Row],[Intitulé]])-4),4)</f>
        <v>2003</v>
      </c>
      <c r="C103" s="19" t="str">
        <f>CONCATENATE(LEFT(Tableau16[[#This Row],[Intitulé]],3)," - ",RIGHT(Tableau16[[#This Row],[Intitulé]],LEN(Tableau16[[#This Row],[Intitulé]])-9))</f>
        <v>I19 - Attractivité Economique</v>
      </c>
      <c r="D103" s="95">
        <v>29000000</v>
      </c>
      <c r="E103" s="96">
        <v>0</v>
      </c>
      <c r="F103" s="95">
        <v>29000000</v>
      </c>
      <c r="G103" s="95">
        <v>26230330.629999999</v>
      </c>
      <c r="H103" s="95">
        <v>619488</v>
      </c>
      <c r="I103" s="95">
        <v>125044.17</v>
      </c>
      <c r="J103" s="97">
        <v>6869421.9800000004</v>
      </c>
    </row>
    <row r="104" spans="1:10" x14ac:dyDescent="0.25">
      <c r="A104" s="19" t="s">
        <v>3527</v>
      </c>
      <c r="B104" s="19" t="str">
        <f>LEFT(RIGHT(Tableau16[[#This Row],[Intitulé]],LEN(Tableau16[[#This Row],[Intitulé]])-4),4)</f>
        <v>2004</v>
      </c>
      <c r="C104" s="19" t="str">
        <f>CONCATENATE(LEFT(Tableau16[[#This Row],[Intitulé]],3)," - ",RIGHT(Tableau16[[#This Row],[Intitulé]],LEN(Tableau16[[#This Row],[Intitulé]])-9))</f>
        <v>I17 - Aménagement durable et urbanisme</v>
      </c>
      <c r="D104" s="95">
        <v>29040000</v>
      </c>
      <c r="E104" s="96">
        <v>0</v>
      </c>
      <c r="F104" s="95">
        <v>29040000</v>
      </c>
      <c r="G104" s="95">
        <v>27878393.719999999</v>
      </c>
      <c r="H104" s="96">
        <v>0</v>
      </c>
      <c r="I104" s="96">
        <v>0</v>
      </c>
      <c r="J104" s="97">
        <v>1161606.28</v>
      </c>
    </row>
    <row r="105" spans="1:10" x14ac:dyDescent="0.25">
      <c r="A105" s="19" t="s">
        <v>3528</v>
      </c>
      <c r="B105" s="19" t="str">
        <f>LEFT(RIGHT(Tableau16[[#This Row],[Intitulé]],LEN(Tableau16[[#This Row],[Intitulé]])-4),4)</f>
        <v>2006</v>
      </c>
      <c r="C105" s="19" t="str">
        <f>CONCATENATE(LEFT(Tableau16[[#This Row],[Intitulé]],3)," - ",RIGHT(Tableau16[[#This Row],[Intitulé]],LEN(Tableau16[[#This Row],[Intitulé]])-9))</f>
        <v>I16 - Environnement et espace urbain</v>
      </c>
      <c r="D105" s="95">
        <v>29350000</v>
      </c>
      <c r="E105" s="96">
        <v>0</v>
      </c>
      <c r="F105" s="95">
        <v>29350000</v>
      </c>
      <c r="G105" s="95">
        <v>17715885.399999999</v>
      </c>
      <c r="H105" s="95">
        <v>126102</v>
      </c>
      <c r="I105" s="95">
        <v>43151.28</v>
      </c>
      <c r="J105" s="97">
        <v>11546040</v>
      </c>
    </row>
    <row r="106" spans="1:10" x14ac:dyDescent="0.25">
      <c r="A106" s="19" t="s">
        <v>3529</v>
      </c>
      <c r="B106" s="19" t="str">
        <f>LEFT(RIGHT(Tableau16[[#This Row],[Intitulé]],LEN(Tableau16[[#This Row],[Intitulé]])-4),4)</f>
        <v>2006</v>
      </c>
      <c r="C106" s="19" t="str">
        <f>CONCATENATE(LEFT(Tableau16[[#This Row],[Intitulé]],3)," - ",RIGHT(Tableau16[[#This Row],[Intitulé]],LEN(Tableau16[[#This Row],[Intitulé]])-9))</f>
        <v>I12 - Action culturelle</v>
      </c>
      <c r="D106" s="95">
        <v>29600000</v>
      </c>
      <c r="E106" s="96">
        <v>0</v>
      </c>
      <c r="F106" s="95">
        <v>29600000</v>
      </c>
      <c r="G106" s="95">
        <v>26345275.780000001</v>
      </c>
      <c r="H106" s="96">
        <v>0</v>
      </c>
      <c r="I106" s="96">
        <v>0</v>
      </c>
      <c r="J106" s="97">
        <v>3254724.22</v>
      </c>
    </row>
    <row r="107" spans="1:10" x14ac:dyDescent="0.25">
      <c r="A107" s="19" t="s">
        <v>3530</v>
      </c>
      <c r="B107" s="19" t="str">
        <f>LEFT(RIGHT(Tableau16[[#This Row],[Intitulé]],LEN(Tableau16[[#This Row],[Intitulé]])-4),4)</f>
        <v>2014</v>
      </c>
      <c r="C107" s="19" t="str">
        <f>CONCATENATE(LEFT(Tableau16[[#This Row],[Intitulé]],3)," - ",RIGHT(Tableau16[[#This Row],[Intitulé]],LEN(Tableau16[[#This Row],[Intitulé]])-9))</f>
        <v>I13 - Action sociale / solidarités</v>
      </c>
      <c r="D107" s="95">
        <v>3000000</v>
      </c>
      <c r="E107" s="96">
        <v>0</v>
      </c>
      <c r="F107" s="95">
        <v>3000000</v>
      </c>
      <c r="G107" s="95">
        <v>872398.95</v>
      </c>
      <c r="H107" s="95">
        <v>40230.410000000003</v>
      </c>
      <c r="I107" s="95">
        <v>27364.02</v>
      </c>
      <c r="J107" s="97">
        <v>2019224.79</v>
      </c>
    </row>
    <row r="108" spans="1:10" x14ac:dyDescent="0.25">
      <c r="A108" s="19" t="s">
        <v>3531</v>
      </c>
      <c r="B108" s="19" t="str">
        <f>LEFT(RIGHT(Tableau16[[#This Row],[Intitulé]],LEN(Tableau16[[#This Row],[Intitulé]])-4),4)</f>
        <v>2017</v>
      </c>
      <c r="C108" s="19" t="str">
        <f>CONCATENATE(LEFT(Tableau16[[#This Row],[Intitulé]],3)," - ",RIGHT(Tableau16[[#This Row],[Intitulé]],LEN(Tableau16[[#This Row],[Intitulé]])-9))</f>
        <v>I13 - Action sociale / solidarités</v>
      </c>
      <c r="D108" s="95">
        <v>3000000</v>
      </c>
      <c r="E108" s="96">
        <v>0</v>
      </c>
      <c r="F108" s="95">
        <v>3000000</v>
      </c>
      <c r="G108" s="95">
        <v>150070.09</v>
      </c>
      <c r="H108" s="95">
        <v>437586.48</v>
      </c>
      <c r="I108" s="95">
        <v>171599.55</v>
      </c>
      <c r="J108" s="97">
        <v>2492594.4500000002</v>
      </c>
    </row>
    <row r="109" spans="1:10" x14ac:dyDescent="0.25">
      <c r="A109" s="19" t="s">
        <v>3532</v>
      </c>
      <c r="B109" s="19" t="str">
        <f>LEFT(RIGHT(Tableau16[[#This Row],[Intitulé]],LEN(Tableau16[[#This Row],[Intitulé]])-4),4)</f>
        <v>1999</v>
      </c>
      <c r="C109" s="19" t="str">
        <f>CONCATENATE(LEFT(Tableau16[[#This Row],[Intitulé]],3)," - ",RIGHT(Tableau16[[#This Row],[Intitulé]],LEN(Tableau16[[#This Row],[Intitulé]])-9))</f>
        <v>I22 - Gestion des ressources et des moyens</v>
      </c>
      <c r="D109" s="95">
        <v>3000000</v>
      </c>
      <c r="E109" s="96">
        <v>0</v>
      </c>
      <c r="F109" s="95">
        <v>3000000</v>
      </c>
      <c r="G109" s="95">
        <v>2673714.1</v>
      </c>
      <c r="H109" s="95">
        <v>43386</v>
      </c>
      <c r="I109" s="95">
        <v>43386</v>
      </c>
      <c r="J109" s="97">
        <v>317931.5</v>
      </c>
    </row>
    <row r="110" spans="1:10" x14ac:dyDescent="0.25">
      <c r="A110" s="19" t="s">
        <v>3533</v>
      </c>
      <c r="B110" s="19" t="str">
        <f>LEFT(RIGHT(Tableau16[[#This Row],[Intitulé]],LEN(Tableau16[[#This Row],[Intitulé]])-4),4)</f>
        <v>2017</v>
      </c>
      <c r="C110" s="19" t="str">
        <f>CONCATENATE(LEFT(Tableau16[[#This Row],[Intitulé]],3)," - ",RIGHT(Tableau16[[#This Row],[Intitulé]],LEN(Tableau16[[#This Row],[Intitulé]])-9))</f>
        <v>I22 - Gestion des ressources et des moyens</v>
      </c>
      <c r="D110" s="95">
        <v>3000000</v>
      </c>
      <c r="E110" s="95">
        <v>370000</v>
      </c>
      <c r="F110" s="95">
        <v>3370000</v>
      </c>
      <c r="G110" s="95">
        <v>91462.26</v>
      </c>
      <c r="H110" s="95">
        <v>1741063.95</v>
      </c>
      <c r="I110" s="95">
        <v>1741063.95</v>
      </c>
      <c r="J110" s="97">
        <v>1156936.05</v>
      </c>
    </row>
    <row r="111" spans="1:10" x14ac:dyDescent="0.25">
      <c r="A111" s="19" t="s">
        <v>3534</v>
      </c>
      <c r="B111" s="19" t="str">
        <f>LEFT(RIGHT(Tableau16[[#This Row],[Intitulé]],LEN(Tableau16[[#This Row],[Intitulé]])-4),4)</f>
        <v>2018</v>
      </c>
      <c r="C111" s="19" t="str">
        <f>CONCATENATE(LEFT(Tableau16[[#This Row],[Intitulé]],3)," - ",RIGHT(Tableau16[[#This Row],[Intitulé]],LEN(Tableau16[[#This Row],[Intitulé]])-9))</f>
        <v>I22 - Gestion des ressources et des moyens</v>
      </c>
      <c r="D111" s="95">
        <v>3000000</v>
      </c>
      <c r="E111" s="95">
        <v>3600000</v>
      </c>
      <c r="F111" s="95">
        <v>6600000</v>
      </c>
      <c r="G111" s="96">
        <v>0</v>
      </c>
      <c r="H111" s="95">
        <v>815720.83</v>
      </c>
      <c r="I111" s="95">
        <v>805740.05</v>
      </c>
      <c r="J111" s="97">
        <v>4364259.95</v>
      </c>
    </row>
    <row r="112" spans="1:10" x14ac:dyDescent="0.25">
      <c r="A112" s="19" t="s">
        <v>3535</v>
      </c>
      <c r="B112" s="19" t="str">
        <f>LEFT(RIGHT(Tableau16[[#This Row],[Intitulé]],LEN(Tableau16[[#This Row],[Intitulé]])-4),4)</f>
        <v>2016</v>
      </c>
      <c r="C112" s="19" t="str">
        <f>CONCATENATE(LEFT(Tableau16[[#This Row],[Intitulé]],3)," - ",RIGHT(Tableau16[[#This Row],[Intitulé]],LEN(Tableau16[[#This Row],[Intitulé]])-9))</f>
        <v>I21 - Construction et entretien</v>
      </c>
      <c r="D112" s="95">
        <v>3180000</v>
      </c>
      <c r="E112" s="96">
        <v>0</v>
      </c>
      <c r="F112" s="95">
        <v>3180000</v>
      </c>
      <c r="G112" s="95">
        <v>1091604.6599999999</v>
      </c>
      <c r="H112" s="95">
        <v>287914</v>
      </c>
      <c r="I112" s="95">
        <v>272816.14</v>
      </c>
      <c r="J112" s="97">
        <v>2237676.15</v>
      </c>
    </row>
    <row r="113" spans="1:10" x14ac:dyDescent="0.25">
      <c r="A113" s="19" t="s">
        <v>3536</v>
      </c>
      <c r="B113" s="19" t="str">
        <f>LEFT(RIGHT(Tableau16[[#This Row],[Intitulé]],LEN(Tableau16[[#This Row],[Intitulé]])-4),4)</f>
        <v>2015</v>
      </c>
      <c r="C113" s="19" t="str">
        <f>CONCATENATE(LEFT(Tableau16[[#This Row],[Intitulé]],3)," - ",RIGHT(Tableau16[[#This Row],[Intitulé]],LEN(Tableau16[[#This Row],[Intitulé]])-9))</f>
        <v>I22 - Gestion des ressources et des moyens</v>
      </c>
      <c r="D113" s="95">
        <v>3200000</v>
      </c>
      <c r="E113" s="96">
        <v>0</v>
      </c>
      <c r="F113" s="95">
        <v>3200000</v>
      </c>
      <c r="G113" s="95">
        <v>1814399.72</v>
      </c>
      <c r="H113" s="95">
        <v>254227.13</v>
      </c>
      <c r="I113" s="95">
        <v>247595.45</v>
      </c>
      <c r="J113" s="97">
        <v>2226968.61</v>
      </c>
    </row>
    <row r="114" spans="1:10" x14ac:dyDescent="0.25">
      <c r="A114" s="19" t="s">
        <v>3537</v>
      </c>
      <c r="B114" s="19" t="str">
        <f>LEFT(RIGHT(Tableau16[[#This Row],[Intitulé]],LEN(Tableau16[[#This Row],[Intitulé]])-4),4)</f>
        <v>2012</v>
      </c>
      <c r="C114" s="19" t="str">
        <f>CONCATENATE(LEFT(Tableau16[[#This Row],[Intitulé]],3)," - ",RIGHT(Tableau16[[#This Row],[Intitulé]],LEN(Tableau16[[#This Row],[Intitulé]])-9))</f>
        <v>I23 - Direction Générale des Services</v>
      </c>
      <c r="D114" s="95">
        <v>3394000</v>
      </c>
      <c r="E114" s="96">
        <v>0</v>
      </c>
      <c r="F114" s="95">
        <v>3394000</v>
      </c>
      <c r="G114" s="95">
        <v>589380.05000000005</v>
      </c>
      <c r="H114" s="95">
        <v>8962</v>
      </c>
      <c r="I114" s="95">
        <v>8961.7000000000007</v>
      </c>
      <c r="J114" s="97">
        <v>2807458.44</v>
      </c>
    </row>
    <row r="115" spans="1:10" x14ac:dyDescent="0.25">
      <c r="A115" s="19" t="s">
        <v>3538</v>
      </c>
      <c r="B115" s="19" t="str">
        <f>LEFT(RIGHT(Tableau16[[#This Row],[Intitulé]],LEN(Tableau16[[#This Row],[Intitulé]])-4),4)</f>
        <v>2009</v>
      </c>
      <c r="C115" s="19" t="str">
        <f>CONCATENATE(LEFT(Tableau16[[#This Row],[Intitulé]],3)," - ",RIGHT(Tableau16[[#This Row],[Intitulé]],LEN(Tableau16[[#This Row],[Intitulé]])-9))</f>
        <v>I20 - Sports, Nautisme et Plages</v>
      </c>
      <c r="D115" s="95">
        <v>3400000</v>
      </c>
      <c r="E115" s="96">
        <v>0</v>
      </c>
      <c r="F115" s="95">
        <v>3400000</v>
      </c>
      <c r="G115" s="95">
        <v>2639499.35</v>
      </c>
      <c r="H115" s="95">
        <v>49000</v>
      </c>
      <c r="I115" s="96">
        <v>0</v>
      </c>
      <c r="J115" s="97">
        <v>639265.65</v>
      </c>
    </row>
    <row r="116" spans="1:10" x14ac:dyDescent="0.25">
      <c r="A116" s="19" t="s">
        <v>3539</v>
      </c>
      <c r="B116" s="19" t="str">
        <f>LEFT(RIGHT(Tableau16[[#This Row],[Intitulé]],LEN(Tableau16[[#This Row],[Intitulé]])-4),4)</f>
        <v>2016</v>
      </c>
      <c r="C116" s="19" t="str">
        <f>CONCATENATE(LEFT(Tableau16[[#This Row],[Intitulé]],3)," - ",RIGHT(Tableau16[[#This Row],[Intitulé]],LEN(Tableau16[[#This Row],[Intitulé]])-9))</f>
        <v>I13 - Action sociale / solidarités</v>
      </c>
      <c r="D116" s="95">
        <v>3500000</v>
      </c>
      <c r="E116" s="96">
        <v>0</v>
      </c>
      <c r="F116" s="95">
        <v>3500000</v>
      </c>
      <c r="G116" s="95">
        <v>1382158.29</v>
      </c>
      <c r="H116" s="95">
        <v>652686.21</v>
      </c>
      <c r="I116" s="95">
        <v>586450.59</v>
      </c>
      <c r="J116" s="97">
        <v>2114237.71</v>
      </c>
    </row>
    <row r="117" spans="1:10" x14ac:dyDescent="0.25">
      <c r="A117" s="19" t="s">
        <v>3540</v>
      </c>
      <c r="B117" s="19" t="str">
        <f>LEFT(RIGHT(Tableau16[[#This Row],[Intitulé]],LEN(Tableau16[[#This Row],[Intitulé]])-4),4)</f>
        <v>2004</v>
      </c>
      <c r="C117" s="19" t="str">
        <f>CONCATENATE(LEFT(Tableau16[[#This Row],[Intitulé]],3)," - ",RIGHT(Tableau16[[#This Row],[Intitulé]],LEN(Tableau16[[#This Row],[Intitulé]])-9))</f>
        <v>I23 - Direction Générale des Services</v>
      </c>
      <c r="D117" s="95">
        <v>3500000</v>
      </c>
      <c r="E117" s="96">
        <v>0</v>
      </c>
      <c r="F117" s="95">
        <v>3500000</v>
      </c>
      <c r="G117" s="95">
        <v>2944005.61</v>
      </c>
      <c r="H117" s="95">
        <v>155830.67000000001</v>
      </c>
      <c r="I117" s="95">
        <v>27237.06</v>
      </c>
      <c r="J117" s="97">
        <v>568330.17000000004</v>
      </c>
    </row>
    <row r="118" spans="1:10" x14ac:dyDescent="0.25">
      <c r="A118" s="19" t="s">
        <v>3541</v>
      </c>
      <c r="B118" s="19" t="str">
        <f>LEFT(RIGHT(Tableau16[[#This Row],[Intitulé]],LEN(Tableau16[[#This Row],[Intitulé]])-4),4)</f>
        <v>1997</v>
      </c>
      <c r="C118" s="19" t="str">
        <f>CONCATENATE(LEFT(Tableau16[[#This Row],[Intitulé]],3)," - ",RIGHT(Tableau16[[#This Row],[Intitulé]],LEN(Tableau16[[#This Row],[Intitulé]])-9))</f>
        <v>I22 - Gestion des ressources et des moyens</v>
      </c>
      <c r="D118" s="95">
        <v>3500000</v>
      </c>
      <c r="E118" s="96">
        <v>0</v>
      </c>
      <c r="F118" s="95">
        <v>3500000</v>
      </c>
      <c r="G118" s="95">
        <v>3416479.68</v>
      </c>
      <c r="H118" s="96">
        <v>875.78</v>
      </c>
      <c r="I118" s="96">
        <v>875.78</v>
      </c>
      <c r="J118" s="97">
        <v>169493.47</v>
      </c>
    </row>
    <row r="119" spans="1:10" x14ac:dyDescent="0.25">
      <c r="A119" s="19" t="s">
        <v>3542</v>
      </c>
      <c r="B119" s="19" t="str">
        <f>LEFT(RIGHT(Tableau16[[#This Row],[Intitulé]],LEN(Tableau16[[#This Row],[Intitulé]])-4),4)</f>
        <v>2018</v>
      </c>
      <c r="C119" s="19" t="str">
        <f>CONCATENATE(LEFT(Tableau16[[#This Row],[Intitulé]],3)," - ",RIGHT(Tableau16[[#This Row],[Intitulé]],LEN(Tableau16[[#This Row],[Intitulé]])-9))</f>
        <v>A16 - Environnement et espace urbain</v>
      </c>
      <c r="D119" s="95">
        <v>3585000</v>
      </c>
      <c r="E119" s="95">
        <v>100000</v>
      </c>
      <c r="F119" s="95">
        <v>3685000</v>
      </c>
      <c r="G119" s="96">
        <v>0</v>
      </c>
      <c r="H119" s="95">
        <v>2681689.38</v>
      </c>
      <c r="I119" s="95">
        <v>2324873.0699999998</v>
      </c>
      <c r="J119" s="97">
        <v>1003310.62</v>
      </c>
    </row>
    <row r="120" spans="1:10" x14ac:dyDescent="0.25">
      <c r="A120" s="19" t="s">
        <v>3543</v>
      </c>
      <c r="B120" s="19" t="str">
        <f>LEFT(RIGHT(Tableau16[[#This Row],[Intitulé]],LEN(Tableau16[[#This Row],[Intitulé]])-4),4)</f>
        <v>2013</v>
      </c>
      <c r="C120" s="19" t="str">
        <f>CONCATENATE(LEFT(Tableau16[[#This Row],[Intitulé]],3)," - ",RIGHT(Tableau16[[#This Row],[Intitulé]],LEN(Tableau16[[#This Row],[Intitulé]])-9))</f>
        <v>I16 - Environnement et espace urbain</v>
      </c>
      <c r="D120" s="95">
        <v>31100000</v>
      </c>
      <c r="E120" s="96">
        <v>0</v>
      </c>
      <c r="F120" s="95">
        <v>31100000</v>
      </c>
      <c r="G120" s="95">
        <v>6783811.2699999996</v>
      </c>
      <c r="H120" s="95">
        <v>2224466.17</v>
      </c>
      <c r="I120" s="95">
        <v>1903307.62</v>
      </c>
      <c r="J120" s="97">
        <v>22126203.98</v>
      </c>
    </row>
    <row r="121" spans="1:10" x14ac:dyDescent="0.25">
      <c r="A121" s="19" t="s">
        <v>3544</v>
      </c>
      <c r="B121" s="19" t="str">
        <f>LEFT(RIGHT(Tableau16[[#This Row],[Intitulé]],LEN(Tableau16[[#This Row],[Intitulé]])-4),4)</f>
        <v>2006</v>
      </c>
      <c r="C121" s="19" t="str">
        <f>CONCATENATE(LEFT(Tableau16[[#This Row],[Intitulé]],3)," - ",RIGHT(Tableau16[[#This Row],[Intitulé]],LEN(Tableau16[[#This Row],[Intitulé]])-9))</f>
        <v>I17 - Aménagement durable et urbanisme</v>
      </c>
      <c r="D121" s="95">
        <v>314266000</v>
      </c>
      <c r="E121" s="95">
        <v>-34645438</v>
      </c>
      <c r="F121" s="95">
        <v>279620562</v>
      </c>
      <c r="G121" s="95">
        <v>181540266.56999999</v>
      </c>
      <c r="H121" s="95">
        <v>2305834</v>
      </c>
      <c r="I121" s="95">
        <v>1880229.39</v>
      </c>
      <c r="J121" s="97">
        <v>95127927.650000006</v>
      </c>
    </row>
    <row r="122" spans="1:10" x14ac:dyDescent="0.25">
      <c r="A122" s="19" t="s">
        <v>3545</v>
      </c>
      <c r="B122" s="19" t="str">
        <f>LEFT(RIGHT(Tableau16[[#This Row],[Intitulé]],LEN(Tableau16[[#This Row],[Intitulé]])-4),4)</f>
        <v>2014</v>
      </c>
      <c r="C122" s="19" t="str">
        <f>CONCATENATE(LEFT(Tableau16[[#This Row],[Intitulé]],3)," - ",RIGHT(Tableau16[[#This Row],[Intitulé]],LEN(Tableau16[[#This Row],[Intitulé]])-9))</f>
        <v>I11 - Vie scolaire, Crèche et Jeunesse</v>
      </c>
      <c r="D122" s="95">
        <v>32190000</v>
      </c>
      <c r="E122" s="95">
        <v>-5163000</v>
      </c>
      <c r="F122" s="95">
        <v>27027000</v>
      </c>
      <c r="G122" s="95">
        <v>16373867.92</v>
      </c>
      <c r="H122" s="95">
        <v>3513880.95</v>
      </c>
      <c r="I122" s="95">
        <v>2809166.99</v>
      </c>
      <c r="J122" s="97">
        <v>11873995.109999999</v>
      </c>
    </row>
    <row r="123" spans="1:10" x14ac:dyDescent="0.25">
      <c r="A123" s="19" t="s">
        <v>3546</v>
      </c>
      <c r="B123" s="19" t="str">
        <f>LEFT(RIGHT(Tableau16[[#This Row],[Intitulé]],LEN(Tableau16[[#This Row],[Intitulé]])-4),4)</f>
        <v>2011</v>
      </c>
      <c r="C123" s="19" t="str">
        <f>CONCATENATE(LEFT(Tableau16[[#This Row],[Intitulé]],3)," - ",RIGHT(Tableau16[[#This Row],[Intitulé]],LEN(Tableau16[[#This Row],[Intitulé]])-9))</f>
        <v>I11 - Vie scolaire, Crèche et Jeunesse</v>
      </c>
      <c r="D123" s="95">
        <v>32801000</v>
      </c>
      <c r="E123" s="96">
        <v>0</v>
      </c>
      <c r="F123" s="95">
        <v>32801000</v>
      </c>
      <c r="G123" s="95">
        <v>27054154.699999999</v>
      </c>
      <c r="H123" s="95">
        <v>111116.6</v>
      </c>
      <c r="I123" s="95">
        <v>78160.2</v>
      </c>
      <c r="J123" s="97">
        <v>5812727.5300000003</v>
      </c>
    </row>
    <row r="124" spans="1:10" x14ac:dyDescent="0.25">
      <c r="A124" s="19" t="s">
        <v>3547</v>
      </c>
      <c r="B124" s="19" t="str">
        <f>LEFT(RIGHT(Tableau16[[#This Row],[Intitulé]],LEN(Tableau16[[#This Row],[Intitulé]])-4),4)</f>
        <v>2017</v>
      </c>
      <c r="C124" s="19" t="str">
        <f>CONCATENATE(LEFT(Tableau16[[#This Row],[Intitulé]],3)," - ",RIGHT(Tableau16[[#This Row],[Intitulé]],LEN(Tableau16[[#This Row],[Intitulé]])-9))</f>
        <v>I11 - Vie scolaire, Crèche et Jeunesse</v>
      </c>
      <c r="D124" s="95">
        <v>33000000</v>
      </c>
      <c r="E124" s="95">
        <v>9497000</v>
      </c>
      <c r="F124" s="95">
        <v>42497000</v>
      </c>
      <c r="G124" s="95">
        <v>3143611.33</v>
      </c>
      <c r="H124" s="95">
        <v>9001089.5899999999</v>
      </c>
      <c r="I124" s="95">
        <v>7755290.9000000004</v>
      </c>
      <c r="J124" s="97">
        <v>30939466</v>
      </c>
    </row>
    <row r="125" spans="1:10" x14ac:dyDescent="0.25">
      <c r="A125" s="19" t="s">
        <v>3548</v>
      </c>
      <c r="B125" s="19" t="str">
        <f>LEFT(RIGHT(Tableau16[[#This Row],[Intitulé]],LEN(Tableau16[[#This Row],[Intitulé]])-4),4)</f>
        <v>2006</v>
      </c>
      <c r="C125" s="19" t="str">
        <f>CONCATENATE(LEFT(Tableau16[[#This Row],[Intitulé]],3)," - ",RIGHT(Tableau16[[#This Row],[Intitulé]],LEN(Tableau16[[#This Row],[Intitulé]])-9))</f>
        <v>I11 - Vie scolaire, Crèche et Jeunesse</v>
      </c>
      <c r="D125" s="95">
        <v>33526000</v>
      </c>
      <c r="E125" s="96">
        <v>0</v>
      </c>
      <c r="F125" s="95">
        <v>33526000</v>
      </c>
      <c r="G125" s="95">
        <v>31898742.079999998</v>
      </c>
      <c r="H125" s="96">
        <v>0</v>
      </c>
      <c r="I125" s="96">
        <v>0</v>
      </c>
      <c r="J125" s="97">
        <v>1627257.92</v>
      </c>
    </row>
    <row r="126" spans="1:10" x14ac:dyDescent="0.25">
      <c r="A126" s="19" t="s">
        <v>3549</v>
      </c>
      <c r="B126" s="19" t="str">
        <f>LEFT(RIGHT(Tableau16[[#This Row],[Intitulé]],LEN(Tableau16[[#This Row],[Intitulé]])-4),4)</f>
        <v>2010</v>
      </c>
      <c r="C126" s="19" t="str">
        <f>CONCATENATE(LEFT(Tableau16[[#This Row],[Intitulé]],3)," - ",RIGHT(Tableau16[[#This Row],[Intitulé]],LEN(Tableau16[[#This Row],[Intitulé]])-9))</f>
        <v>I16 - Environnement et espace urbain</v>
      </c>
      <c r="D126" s="95">
        <v>33600000</v>
      </c>
      <c r="E126" s="96">
        <v>0</v>
      </c>
      <c r="F126" s="95">
        <v>33600000</v>
      </c>
      <c r="G126" s="95">
        <v>23502007.260000002</v>
      </c>
      <c r="H126" s="95">
        <v>649342</v>
      </c>
      <c r="I126" s="95">
        <v>192796.27</v>
      </c>
      <c r="J126" s="97">
        <v>9993547.5999999996</v>
      </c>
    </row>
    <row r="127" spans="1:10" x14ac:dyDescent="0.25">
      <c r="A127" s="19" t="s">
        <v>3550</v>
      </c>
      <c r="B127" s="19" t="str">
        <f>LEFT(RIGHT(Tableau16[[#This Row],[Intitulé]],LEN(Tableau16[[#This Row],[Intitulé]])-4),4)</f>
        <v>2013</v>
      </c>
      <c r="C127" s="19" t="str">
        <f>CONCATENATE(LEFT(Tableau16[[#This Row],[Intitulé]],3)," - ",RIGHT(Tableau16[[#This Row],[Intitulé]],LEN(Tableau16[[#This Row],[Intitulé]])-9))</f>
        <v>I13 - Action sociale / solidarités</v>
      </c>
      <c r="D127" s="95">
        <v>38600000</v>
      </c>
      <c r="E127" s="95">
        <v>450000</v>
      </c>
      <c r="F127" s="95">
        <v>39050000</v>
      </c>
      <c r="G127" s="95">
        <v>5276321.84</v>
      </c>
      <c r="H127" s="95">
        <v>1390058.23</v>
      </c>
      <c r="I127" s="95">
        <v>802132.84</v>
      </c>
      <c r="J127" s="97">
        <v>31563159.859999999</v>
      </c>
    </row>
    <row r="128" spans="1:10" x14ac:dyDescent="0.25">
      <c r="A128" s="19" t="s">
        <v>3551</v>
      </c>
      <c r="B128" s="19" t="str">
        <f>LEFT(RIGHT(Tableau16[[#This Row],[Intitulé]],LEN(Tableau16[[#This Row],[Intitulé]])-4),4)</f>
        <v>2016</v>
      </c>
      <c r="C128" s="19" t="str">
        <f>CONCATENATE(LEFT(Tableau16[[#This Row],[Intitulé]],3)," - ",RIGHT(Tableau16[[#This Row],[Intitulé]],LEN(Tableau16[[#This Row],[Intitulé]])-9))</f>
        <v>I17 - Aménagement durable et urbanisme</v>
      </c>
      <c r="D128" s="95">
        <v>38993000</v>
      </c>
      <c r="E128" s="96">
        <v>0</v>
      </c>
      <c r="F128" s="95">
        <v>38993000</v>
      </c>
      <c r="G128" s="95">
        <v>17840799.43</v>
      </c>
      <c r="H128" s="95">
        <v>2822446.78</v>
      </c>
      <c r="I128" s="95">
        <v>1957317.17</v>
      </c>
      <c r="J128" s="97">
        <v>28125161.949999999</v>
      </c>
    </row>
    <row r="129" spans="1:10" x14ac:dyDescent="0.25">
      <c r="A129" s="19" t="s">
        <v>3552</v>
      </c>
      <c r="B129" s="19" t="str">
        <f>LEFT(RIGHT(Tableau16[[#This Row],[Intitulé]],LEN(Tableau16[[#This Row],[Intitulé]])-4),4)</f>
        <v>2008</v>
      </c>
      <c r="C129" s="19" t="str">
        <f>CONCATENATE(LEFT(Tableau16[[#This Row],[Intitulé]],3)," - ",RIGHT(Tableau16[[#This Row],[Intitulé]],LEN(Tableau16[[#This Row],[Intitulé]])-9))</f>
        <v>I17 - Aménagement durable et urbanisme</v>
      </c>
      <c r="D129" s="95">
        <v>39000000</v>
      </c>
      <c r="E129" s="96">
        <v>0</v>
      </c>
      <c r="F129" s="95">
        <v>39000000</v>
      </c>
      <c r="G129" s="95">
        <v>30423735.620000001</v>
      </c>
      <c r="H129" s="95">
        <v>900000</v>
      </c>
      <c r="I129" s="95">
        <v>290482.59999999998</v>
      </c>
      <c r="J129" s="97">
        <v>8388005.2400000002</v>
      </c>
    </row>
    <row r="130" spans="1:10" x14ac:dyDescent="0.25">
      <c r="A130" s="19" t="s">
        <v>3553</v>
      </c>
      <c r="B130" s="19" t="str">
        <f>LEFT(RIGHT(Tableau16[[#This Row],[Intitulé]],LEN(Tableau16[[#This Row],[Intitulé]])-4),4)</f>
        <v>2014</v>
      </c>
      <c r="C130" s="19" t="str">
        <f>CONCATENATE(LEFT(Tableau16[[#This Row],[Intitulé]],3)," - ",RIGHT(Tableau16[[#This Row],[Intitulé]],LEN(Tableau16[[#This Row],[Intitulé]])-9))</f>
        <v>I17 - Aménagement durable et urbanisme</v>
      </c>
      <c r="D130" s="95">
        <v>4000000</v>
      </c>
      <c r="E130" s="96">
        <v>0</v>
      </c>
      <c r="F130" s="95">
        <v>4000000</v>
      </c>
      <c r="G130" s="95">
        <v>2047645.82</v>
      </c>
      <c r="H130" s="95">
        <v>276344</v>
      </c>
      <c r="I130" s="95">
        <v>272204.65000000002</v>
      </c>
      <c r="J130" s="97">
        <v>1703486.53</v>
      </c>
    </row>
    <row r="131" spans="1:10" x14ac:dyDescent="0.25">
      <c r="A131" s="19" t="s">
        <v>3554</v>
      </c>
      <c r="B131" s="19" t="str">
        <f>LEFT(RIGHT(Tableau16[[#This Row],[Intitulé]],LEN(Tableau16[[#This Row],[Intitulé]])-4),4)</f>
        <v>2018</v>
      </c>
      <c r="C131" s="19" t="str">
        <f>CONCATENATE(LEFT(Tableau16[[#This Row],[Intitulé]],3)," - ",RIGHT(Tableau16[[#This Row],[Intitulé]],LEN(Tableau16[[#This Row],[Intitulé]])-9))</f>
        <v>I21 - Construction et entretien</v>
      </c>
      <c r="D131" s="95">
        <v>4000000</v>
      </c>
      <c r="E131" s="95">
        <v>4458000</v>
      </c>
      <c r="F131" s="95">
        <v>8458000</v>
      </c>
      <c r="G131" s="96">
        <v>0</v>
      </c>
      <c r="H131" s="95">
        <v>59000</v>
      </c>
      <c r="I131" s="95">
        <v>58991.26</v>
      </c>
      <c r="J131" s="97">
        <v>7303008.7400000002</v>
      </c>
    </row>
    <row r="132" spans="1:10" x14ac:dyDescent="0.25">
      <c r="A132" s="19" t="s">
        <v>3555</v>
      </c>
      <c r="B132" s="19" t="str">
        <f>LEFT(RIGHT(Tableau16[[#This Row],[Intitulé]],LEN(Tableau16[[#This Row],[Intitulé]])-4),4)</f>
        <v>2003</v>
      </c>
      <c r="C132" s="19" t="str">
        <f>CONCATENATE(LEFT(Tableau16[[#This Row],[Intitulé]],3)," - ",RIGHT(Tableau16[[#This Row],[Intitulé]],LEN(Tableau16[[#This Row],[Intitulé]])-9))</f>
        <v>I22 - Gestion des ressources et des moyens</v>
      </c>
      <c r="D132" s="95">
        <v>4000000</v>
      </c>
      <c r="E132" s="96">
        <v>0</v>
      </c>
      <c r="F132" s="95">
        <v>4000000</v>
      </c>
      <c r="G132" s="95">
        <v>3666878.77</v>
      </c>
      <c r="H132" s="96">
        <v>0</v>
      </c>
      <c r="I132" s="96">
        <v>0</v>
      </c>
      <c r="J132" s="97">
        <v>333121.23</v>
      </c>
    </row>
    <row r="133" spans="1:10" x14ac:dyDescent="0.25">
      <c r="A133" s="19" t="s">
        <v>3556</v>
      </c>
      <c r="B133" s="19" t="str">
        <f>LEFT(RIGHT(Tableau16[[#This Row],[Intitulé]],LEN(Tableau16[[#This Row],[Intitulé]])-4),4)</f>
        <v>2015</v>
      </c>
      <c r="C133" s="19" t="str">
        <f>CONCATENATE(LEFT(Tableau16[[#This Row],[Intitulé]],3)," - ",RIGHT(Tableau16[[#This Row],[Intitulé]],LEN(Tableau16[[#This Row],[Intitulé]])-9))</f>
        <v>I15 - Gestion urbaine de proximité</v>
      </c>
      <c r="D133" s="95">
        <v>4000000</v>
      </c>
      <c r="E133" s="96">
        <v>0</v>
      </c>
      <c r="F133" s="95">
        <v>4000000</v>
      </c>
      <c r="G133" s="95">
        <v>607871.37</v>
      </c>
      <c r="H133" s="95">
        <v>25500</v>
      </c>
      <c r="I133" s="96">
        <v>0</v>
      </c>
      <c r="J133" s="97">
        <v>2464640.5299999998</v>
      </c>
    </row>
    <row r="134" spans="1:10" x14ac:dyDescent="0.25">
      <c r="A134" s="19" t="s">
        <v>3557</v>
      </c>
      <c r="B134" s="19" t="str">
        <f>LEFT(RIGHT(Tableau16[[#This Row],[Intitulé]],LEN(Tableau16[[#This Row],[Intitulé]])-4),4)</f>
        <v>2012</v>
      </c>
      <c r="C134" s="19" t="str">
        <f>CONCATENATE(LEFT(Tableau16[[#This Row],[Intitulé]],3)," - ",RIGHT(Tableau16[[#This Row],[Intitulé]],LEN(Tableau16[[#This Row],[Intitulé]])-9))</f>
        <v>I13 - Action sociale / solidarités</v>
      </c>
      <c r="D134" s="95">
        <v>4029000</v>
      </c>
      <c r="E134" s="96">
        <v>0</v>
      </c>
      <c r="F134" s="95">
        <v>4029000</v>
      </c>
      <c r="G134" s="95">
        <v>1940418.78</v>
      </c>
      <c r="H134" s="95">
        <v>61151</v>
      </c>
      <c r="I134" s="95">
        <v>24277.07</v>
      </c>
      <c r="J134" s="97">
        <v>2073418.16</v>
      </c>
    </row>
    <row r="135" spans="1:10" x14ac:dyDescent="0.25">
      <c r="A135" s="19" t="s">
        <v>3558</v>
      </c>
      <c r="B135" s="19" t="str">
        <f>LEFT(RIGHT(Tableau16[[#This Row],[Intitulé]],LEN(Tableau16[[#This Row],[Intitulé]])-4),4)</f>
        <v>2008</v>
      </c>
      <c r="C135" s="19" t="str">
        <f>CONCATENATE(LEFT(Tableau16[[#This Row],[Intitulé]],3)," - ",RIGHT(Tableau16[[#This Row],[Intitulé]],LEN(Tableau16[[#This Row],[Intitulé]])-9))</f>
        <v>I21 - Construction et entretien</v>
      </c>
      <c r="D135" s="95">
        <v>4100000</v>
      </c>
      <c r="E135" s="96">
        <v>0</v>
      </c>
      <c r="F135" s="95">
        <v>4100000</v>
      </c>
      <c r="G135" s="95">
        <v>3552418.26</v>
      </c>
      <c r="H135" s="96">
        <v>0</v>
      </c>
      <c r="I135" s="96">
        <v>0</v>
      </c>
      <c r="J135" s="97">
        <v>547581.74</v>
      </c>
    </row>
    <row r="136" spans="1:10" x14ac:dyDescent="0.25">
      <c r="A136" s="19" t="s">
        <v>3559</v>
      </c>
      <c r="B136" s="19" t="str">
        <f>LEFT(RIGHT(Tableau16[[#This Row],[Intitulé]],LEN(Tableau16[[#This Row],[Intitulé]])-4),4)</f>
        <v>2013</v>
      </c>
      <c r="C136" s="19" t="str">
        <f>CONCATENATE(LEFT(Tableau16[[#This Row],[Intitulé]],3)," - ",RIGHT(Tableau16[[#This Row],[Intitulé]],LEN(Tableau16[[#This Row],[Intitulé]])-9))</f>
        <v>I18 - Stratégie immobilière et patrimoine</v>
      </c>
      <c r="D136" s="95">
        <v>4156000</v>
      </c>
      <c r="E136" s="96">
        <v>0</v>
      </c>
      <c r="F136" s="95">
        <v>4156000</v>
      </c>
      <c r="G136" s="95">
        <v>2095575.15</v>
      </c>
      <c r="H136" s="95">
        <v>172759.3</v>
      </c>
      <c r="I136" s="95">
        <v>147966.5</v>
      </c>
      <c r="J136" s="97">
        <v>2039023.09</v>
      </c>
    </row>
    <row r="137" spans="1:10" x14ac:dyDescent="0.25">
      <c r="A137" s="19" t="s">
        <v>3560</v>
      </c>
      <c r="B137" s="19" t="str">
        <f>LEFT(RIGHT(Tableau16[[#This Row],[Intitulé]],LEN(Tableau16[[#This Row],[Intitulé]])-4),4)</f>
        <v>2011</v>
      </c>
      <c r="C137" s="19" t="str">
        <f>CONCATENATE(LEFT(Tableau16[[#This Row],[Intitulé]],3)," - ",RIGHT(Tableau16[[#This Row],[Intitulé]],LEN(Tableau16[[#This Row],[Intitulé]])-9))</f>
        <v>I15 - Gestion urbaine de proximité</v>
      </c>
      <c r="D137" s="95">
        <v>4400000</v>
      </c>
      <c r="E137" s="96">
        <v>0</v>
      </c>
      <c r="F137" s="95">
        <v>4400000</v>
      </c>
      <c r="G137" s="95">
        <v>4113592.58</v>
      </c>
      <c r="H137" s="96">
        <v>0</v>
      </c>
      <c r="I137" s="96">
        <v>0</v>
      </c>
      <c r="J137" s="97">
        <v>291687.42</v>
      </c>
    </row>
    <row r="138" spans="1:10" x14ac:dyDescent="0.25">
      <c r="A138" s="19" t="s">
        <v>3561</v>
      </c>
      <c r="B138" s="19" t="str">
        <f>LEFT(RIGHT(Tableau16[[#This Row],[Intitulé]],LEN(Tableau16[[#This Row],[Intitulé]])-4),4)</f>
        <v>2007</v>
      </c>
      <c r="C138" s="19" t="str">
        <f>CONCATENATE(LEFT(Tableau16[[#This Row],[Intitulé]],3)," - ",RIGHT(Tableau16[[#This Row],[Intitulé]],LEN(Tableau16[[#This Row],[Intitulé]])-9))</f>
        <v>I13 - Action sociale / solidarités</v>
      </c>
      <c r="D138" s="95">
        <v>4500000</v>
      </c>
      <c r="E138" s="96">
        <v>0</v>
      </c>
      <c r="F138" s="95">
        <v>4500000</v>
      </c>
      <c r="G138" s="95">
        <v>3170514.25</v>
      </c>
      <c r="H138" s="96">
        <v>0</v>
      </c>
      <c r="I138" s="96">
        <v>0</v>
      </c>
      <c r="J138" s="97">
        <v>1329485.75</v>
      </c>
    </row>
    <row r="139" spans="1:10" x14ac:dyDescent="0.25">
      <c r="A139" s="19" t="s">
        <v>3562</v>
      </c>
      <c r="B139" s="19" t="str">
        <f>LEFT(RIGHT(Tableau16[[#This Row],[Intitulé]],LEN(Tableau16[[#This Row],[Intitulé]])-4),4)</f>
        <v>2015</v>
      </c>
      <c r="C139" s="19" t="str">
        <f>CONCATENATE(LEFT(Tableau16[[#This Row],[Intitulé]],3)," - ",RIGHT(Tableau16[[#This Row],[Intitulé]],LEN(Tableau16[[#This Row],[Intitulé]])-9))</f>
        <v>I19 - Attractivité Economique</v>
      </c>
      <c r="D139" s="95">
        <v>4500000</v>
      </c>
      <c r="E139" s="96">
        <v>0</v>
      </c>
      <c r="F139" s="95">
        <v>4500000</v>
      </c>
      <c r="G139" s="95">
        <v>3087839.08</v>
      </c>
      <c r="H139" s="95">
        <v>377000</v>
      </c>
      <c r="I139" s="95">
        <v>324328.40000000002</v>
      </c>
      <c r="J139" s="97">
        <v>2007443.6</v>
      </c>
    </row>
    <row r="140" spans="1:10" x14ac:dyDescent="0.25">
      <c r="A140" s="19" t="s">
        <v>3563</v>
      </c>
      <c r="B140" s="19" t="str">
        <f>LEFT(RIGHT(Tableau16[[#This Row],[Intitulé]],LEN(Tableau16[[#This Row],[Intitulé]])-4),4)</f>
        <v>2005</v>
      </c>
      <c r="C140" s="19" t="str">
        <f>CONCATENATE(LEFT(Tableau16[[#This Row],[Intitulé]],3)," - ",RIGHT(Tableau16[[#This Row],[Intitulé]],LEN(Tableau16[[#This Row],[Intitulé]])-9))</f>
        <v>I23 - Direction Générale des Services</v>
      </c>
      <c r="D140" s="95">
        <v>4620000</v>
      </c>
      <c r="E140" s="96">
        <v>0</v>
      </c>
      <c r="F140" s="95">
        <v>4620000</v>
      </c>
      <c r="G140" s="95">
        <v>4035650.98</v>
      </c>
      <c r="H140" s="96">
        <v>0</v>
      </c>
      <c r="I140" s="96">
        <v>0</v>
      </c>
      <c r="J140" s="97">
        <v>611832.87</v>
      </c>
    </row>
    <row r="141" spans="1:10" x14ac:dyDescent="0.25">
      <c r="A141" s="19" t="s">
        <v>3564</v>
      </c>
      <c r="B141" s="19" t="str">
        <f>LEFT(RIGHT(Tableau16[[#This Row],[Intitulé]],LEN(Tableau16[[#This Row],[Intitulé]])-4),4)</f>
        <v>2001</v>
      </c>
      <c r="C141" s="19" t="str">
        <f>CONCATENATE(LEFT(Tableau16[[#This Row],[Intitulé]],3)," - ",RIGHT(Tableau16[[#This Row],[Intitulé]],LEN(Tableau16[[#This Row],[Intitulé]])-9))</f>
        <v>I13 - Action sociale / solidarités</v>
      </c>
      <c r="D141" s="95">
        <v>4800000</v>
      </c>
      <c r="E141" s="96">
        <v>0</v>
      </c>
      <c r="F141" s="95">
        <v>4800000</v>
      </c>
      <c r="G141" s="95">
        <v>4385155.9000000004</v>
      </c>
      <c r="H141" s="96">
        <v>0</v>
      </c>
      <c r="I141" s="96">
        <v>0</v>
      </c>
      <c r="J141" s="97">
        <v>414844.1</v>
      </c>
    </row>
    <row r="142" spans="1:10" x14ac:dyDescent="0.25">
      <c r="A142" s="19" t="s">
        <v>3565</v>
      </c>
      <c r="B142" s="19" t="str">
        <f>LEFT(RIGHT(Tableau16[[#This Row],[Intitulé]],LEN(Tableau16[[#This Row],[Intitulé]])-4),4)</f>
        <v>2003</v>
      </c>
      <c r="C142" s="19" t="str">
        <f>CONCATENATE(LEFT(Tableau16[[#This Row],[Intitulé]],3)," - ",RIGHT(Tableau16[[#This Row],[Intitulé]],LEN(Tableau16[[#This Row],[Intitulé]])-9))</f>
        <v>I18 - Stratégie immobilière et patrimoine</v>
      </c>
      <c r="D142" s="95">
        <v>4800000</v>
      </c>
      <c r="E142" s="96">
        <v>0</v>
      </c>
      <c r="F142" s="95">
        <v>4800000</v>
      </c>
      <c r="G142" s="95">
        <v>4275869.01</v>
      </c>
      <c r="H142" s="95">
        <v>17450</v>
      </c>
      <c r="I142" s="95">
        <v>17449.34</v>
      </c>
      <c r="J142" s="97">
        <v>507858.85</v>
      </c>
    </row>
    <row r="143" spans="1:10" x14ac:dyDescent="0.25">
      <c r="A143" s="19" t="s">
        <v>3566</v>
      </c>
      <c r="B143" s="19" t="str">
        <f>LEFT(RIGHT(Tableau16[[#This Row],[Intitulé]],LEN(Tableau16[[#This Row],[Intitulé]])-4),4)</f>
        <v>2014</v>
      </c>
      <c r="C143" s="19" t="str">
        <f>CONCATENATE(LEFT(Tableau16[[#This Row],[Intitulé]],3)," - ",RIGHT(Tableau16[[#This Row],[Intitulé]],LEN(Tableau16[[#This Row],[Intitulé]])-9))</f>
        <v>I12 - Action culturelle</v>
      </c>
      <c r="D143" s="95">
        <v>4850000</v>
      </c>
      <c r="E143" s="96">
        <v>0</v>
      </c>
      <c r="F143" s="95">
        <v>4850000</v>
      </c>
      <c r="G143" s="95">
        <v>3084630.43</v>
      </c>
      <c r="H143" s="95">
        <v>355644</v>
      </c>
      <c r="I143" s="95">
        <v>217624.63</v>
      </c>
      <c r="J143" s="97">
        <v>2685694.32</v>
      </c>
    </row>
    <row r="144" spans="1:10" x14ac:dyDescent="0.25">
      <c r="A144" s="19" t="s">
        <v>3567</v>
      </c>
      <c r="B144" s="19" t="str">
        <f>LEFT(RIGHT(Tableau16[[#This Row],[Intitulé]],LEN(Tableau16[[#This Row],[Intitulé]])-4),4)</f>
        <v>2005</v>
      </c>
      <c r="C144" s="19" t="str">
        <f>CONCATENATE(LEFT(Tableau16[[#This Row],[Intitulé]],3)," - ",RIGHT(Tableau16[[#This Row],[Intitulé]],LEN(Tableau16[[#This Row],[Intitulé]])-9))</f>
        <v>I20 - Sports, Nautisme et Plages</v>
      </c>
      <c r="D144" s="95">
        <v>4900000</v>
      </c>
      <c r="E144" s="96">
        <v>0</v>
      </c>
      <c r="F144" s="95">
        <v>4900000</v>
      </c>
      <c r="G144" s="95">
        <v>4121230.47</v>
      </c>
      <c r="H144" s="96">
        <v>0</v>
      </c>
      <c r="I144" s="96">
        <v>0</v>
      </c>
      <c r="J144" s="97">
        <v>778769.53</v>
      </c>
    </row>
    <row r="145" spans="1:10" x14ac:dyDescent="0.25">
      <c r="A145" s="19" t="s">
        <v>3568</v>
      </c>
      <c r="B145" s="19" t="str">
        <f>LEFT(RIGHT(Tableau16[[#This Row],[Intitulé]],LEN(Tableau16[[#This Row],[Intitulé]])-4),4)</f>
        <v>2003</v>
      </c>
      <c r="C145" s="19" t="str">
        <f>CONCATENATE(LEFT(Tableau16[[#This Row],[Intitulé]],3)," - ",RIGHT(Tableau16[[#This Row],[Intitulé]],LEN(Tableau16[[#This Row],[Intitulé]])-9))</f>
        <v>I13 - Action sociale / solidarités</v>
      </c>
      <c r="D145" s="95">
        <v>4950000</v>
      </c>
      <c r="E145" s="96">
        <v>0</v>
      </c>
      <c r="F145" s="95">
        <v>4950000</v>
      </c>
      <c r="G145" s="95">
        <v>4274549.55</v>
      </c>
      <c r="H145" s="96">
        <v>0</v>
      </c>
      <c r="I145" s="96">
        <v>0</v>
      </c>
      <c r="J145" s="97">
        <v>675450.45</v>
      </c>
    </row>
    <row r="146" spans="1:10" x14ac:dyDescent="0.25">
      <c r="A146" s="19" t="s">
        <v>3569</v>
      </c>
      <c r="B146" s="19" t="str">
        <f>LEFT(RIGHT(Tableau16[[#This Row],[Intitulé]],LEN(Tableau16[[#This Row],[Intitulé]])-4),4)</f>
        <v>2015</v>
      </c>
      <c r="C146" s="19" t="str">
        <f>CONCATENATE(LEFT(Tableau16[[#This Row],[Intitulé]],3)," - ",RIGHT(Tableau16[[#This Row],[Intitulé]],LEN(Tableau16[[#This Row],[Intitulé]])-9))</f>
        <v>I16 - Environnement et espace urbain</v>
      </c>
      <c r="D146" s="95">
        <v>41000000</v>
      </c>
      <c r="E146" s="96">
        <v>0</v>
      </c>
      <c r="F146" s="95">
        <v>41000000</v>
      </c>
      <c r="G146" s="95">
        <v>10782302.800000001</v>
      </c>
      <c r="H146" s="95">
        <v>5358325.96</v>
      </c>
      <c r="I146" s="95">
        <v>4606033.2300000004</v>
      </c>
      <c r="J146" s="97">
        <v>25378435.77</v>
      </c>
    </row>
    <row r="147" spans="1:10" x14ac:dyDescent="0.25">
      <c r="A147" s="19" t="s">
        <v>3570</v>
      </c>
      <c r="B147" s="19" t="str">
        <f>LEFT(RIGHT(Tableau16[[#This Row],[Intitulé]],LEN(Tableau16[[#This Row],[Intitulé]])-4),4)</f>
        <v>2015</v>
      </c>
      <c r="C147" s="19" t="str">
        <f>CONCATENATE(LEFT(Tableau16[[#This Row],[Intitulé]],3)," - ",RIGHT(Tableau16[[#This Row],[Intitulé]],LEN(Tableau16[[#This Row],[Intitulé]])-9))</f>
        <v>I11 - Vie scolaire, Crèche et Jeunesse</v>
      </c>
      <c r="D147" s="95">
        <v>41200000</v>
      </c>
      <c r="E147" s="96">
        <v>0</v>
      </c>
      <c r="F147" s="95">
        <v>41200000</v>
      </c>
      <c r="G147" s="95">
        <v>24183563.079999998</v>
      </c>
      <c r="H147" s="95">
        <v>5147524.07</v>
      </c>
      <c r="I147" s="95">
        <v>4570974.4000000004</v>
      </c>
      <c r="J147" s="97">
        <v>24144803.469999999</v>
      </c>
    </row>
    <row r="148" spans="1:10" x14ac:dyDescent="0.25">
      <c r="A148" s="19" t="s">
        <v>3571</v>
      </c>
      <c r="B148" s="19" t="str">
        <f>LEFT(RIGHT(Tableau16[[#This Row],[Intitulé]],LEN(Tableau16[[#This Row],[Intitulé]])-4),4)</f>
        <v>2017</v>
      </c>
      <c r="C148" s="19" t="str">
        <f>CONCATENATE(LEFT(Tableau16[[#This Row],[Intitulé]],3)," - ",RIGHT(Tableau16[[#This Row],[Intitulé]],LEN(Tableau16[[#This Row],[Intitulé]])-9))</f>
        <v>I23 - Direction Générale des Services</v>
      </c>
      <c r="D148" s="95">
        <v>42439000</v>
      </c>
      <c r="E148" s="95">
        <v>7591000</v>
      </c>
      <c r="F148" s="95">
        <v>50030000</v>
      </c>
      <c r="G148" s="95">
        <v>4579341.7699999996</v>
      </c>
      <c r="H148" s="95">
        <v>14933902.16</v>
      </c>
      <c r="I148" s="95">
        <v>14899819.210000001</v>
      </c>
      <c r="J148" s="97">
        <v>24866975.199999999</v>
      </c>
    </row>
    <row r="149" spans="1:10" x14ac:dyDescent="0.25">
      <c r="A149" s="19" t="s">
        <v>3572</v>
      </c>
      <c r="B149" s="19" t="str">
        <f>LEFT(RIGHT(Tableau16[[#This Row],[Intitulé]],LEN(Tableau16[[#This Row],[Intitulé]])-4),4)</f>
        <v>2000</v>
      </c>
      <c r="C149" s="19" t="str">
        <f>CONCATENATE(LEFT(Tableau16[[#This Row],[Intitulé]],3)," - ",RIGHT(Tableau16[[#This Row],[Intitulé]],LEN(Tableau16[[#This Row],[Intitulé]])-9))</f>
        <v>I16 - Environnement et espace urbain</v>
      </c>
      <c r="D149" s="95">
        <v>45743000</v>
      </c>
      <c r="E149" s="96">
        <v>0</v>
      </c>
      <c r="F149" s="95">
        <v>45743000</v>
      </c>
      <c r="G149" s="95">
        <v>44333079.159999996</v>
      </c>
      <c r="H149" s="95">
        <v>42911.41</v>
      </c>
      <c r="I149" s="95">
        <v>5000</v>
      </c>
      <c r="J149" s="97">
        <v>1487981.31</v>
      </c>
    </row>
    <row r="150" spans="1:10" x14ac:dyDescent="0.25">
      <c r="A150" s="19" t="s">
        <v>3573</v>
      </c>
      <c r="B150" s="19" t="str">
        <f>LEFT(RIGHT(Tableau16[[#This Row],[Intitulé]],LEN(Tableau16[[#This Row],[Intitulé]])-4),4)</f>
        <v>2013</v>
      </c>
      <c r="C150" s="19" t="str">
        <f>CONCATENATE(LEFT(Tableau16[[#This Row],[Intitulé]],3)," - ",RIGHT(Tableau16[[#This Row],[Intitulé]],LEN(Tableau16[[#This Row],[Intitulé]])-9))</f>
        <v>I23 - Direction Générale des Services</v>
      </c>
      <c r="D150" s="95">
        <v>46936000</v>
      </c>
      <c r="E150" s="96">
        <v>0</v>
      </c>
      <c r="F150" s="95">
        <v>46936000</v>
      </c>
      <c r="G150" s="95">
        <v>40273103.509999998</v>
      </c>
      <c r="H150" s="95">
        <v>2436873.0299999998</v>
      </c>
      <c r="I150" s="95">
        <v>2436873.0299999998</v>
      </c>
      <c r="J150" s="97">
        <v>14047112.07</v>
      </c>
    </row>
    <row r="151" spans="1:10" x14ac:dyDescent="0.25">
      <c r="A151" s="19" t="s">
        <v>3574</v>
      </c>
      <c r="B151" s="19" t="str">
        <f>LEFT(RIGHT(Tableau16[[#This Row],[Intitulé]],LEN(Tableau16[[#This Row],[Intitulé]])-4),4)</f>
        <v>1998</v>
      </c>
      <c r="C151" s="19" t="str">
        <f>CONCATENATE(LEFT(Tableau16[[#This Row],[Intitulé]],3)," - ",RIGHT(Tableau16[[#This Row],[Intitulé]],LEN(Tableau16[[#This Row],[Intitulé]])-9))</f>
        <v>I18 - Stratégie immobilière et patrimoine</v>
      </c>
      <c r="D151" s="95">
        <v>47000000</v>
      </c>
      <c r="E151" s="96">
        <v>0</v>
      </c>
      <c r="F151" s="95">
        <v>47000000</v>
      </c>
      <c r="G151" s="95">
        <v>46776021.969999999</v>
      </c>
      <c r="H151" s="95">
        <v>21170.17</v>
      </c>
      <c r="I151" s="96">
        <v>0</v>
      </c>
      <c r="J151" s="97">
        <v>363474.03</v>
      </c>
    </row>
    <row r="152" spans="1:10" x14ac:dyDescent="0.25">
      <c r="A152" s="19" t="s">
        <v>3575</v>
      </c>
      <c r="B152" s="19" t="str">
        <f>LEFT(RIGHT(Tableau16[[#This Row],[Intitulé]],LEN(Tableau16[[#This Row],[Intitulé]])-4),4)</f>
        <v>2009</v>
      </c>
      <c r="C152" s="19" t="str">
        <f>CONCATENATE(LEFT(Tableau16[[#This Row],[Intitulé]],3)," - ",RIGHT(Tableau16[[#This Row],[Intitulé]],LEN(Tableau16[[#This Row],[Intitulé]])-9))</f>
        <v>I12 - Action culturelle</v>
      </c>
      <c r="D152" s="95">
        <v>47865000</v>
      </c>
      <c r="E152" s="96">
        <v>0</v>
      </c>
      <c r="F152" s="95">
        <v>47865000</v>
      </c>
      <c r="G152" s="95">
        <v>39532175.189999998</v>
      </c>
      <c r="H152" s="95">
        <v>237569.4</v>
      </c>
      <c r="I152" s="95">
        <v>104761.49</v>
      </c>
      <c r="J152" s="97">
        <v>8451107.5099999998</v>
      </c>
    </row>
    <row r="153" spans="1:10" x14ac:dyDescent="0.25">
      <c r="A153" s="19" t="s">
        <v>3576</v>
      </c>
      <c r="B153" s="19" t="str">
        <f>LEFT(RIGHT(Tableau16[[#This Row],[Intitulé]],LEN(Tableau16[[#This Row],[Intitulé]])-4),4)</f>
        <v>2009</v>
      </c>
      <c r="C153" s="19" t="str">
        <f>CONCATENATE(LEFT(Tableau16[[#This Row],[Intitulé]],3)," - ",RIGHT(Tableau16[[#This Row],[Intitulé]],LEN(Tableau16[[#This Row],[Intitulé]])-9))</f>
        <v>I13 - Action sociale / solidarités</v>
      </c>
      <c r="D153" s="95">
        <v>5000000</v>
      </c>
      <c r="E153" s="96">
        <v>0</v>
      </c>
      <c r="F153" s="95">
        <v>5000000</v>
      </c>
      <c r="G153" s="95">
        <v>3373111.98</v>
      </c>
      <c r="H153" s="95">
        <v>70016</v>
      </c>
      <c r="I153" s="95">
        <v>52652.56</v>
      </c>
      <c r="J153" s="97">
        <v>1562268.7</v>
      </c>
    </row>
    <row r="154" spans="1:10" x14ac:dyDescent="0.25">
      <c r="A154" s="19" t="s">
        <v>3577</v>
      </c>
      <c r="B154" s="19" t="str">
        <f>LEFT(RIGHT(Tableau16[[#This Row],[Intitulé]],LEN(Tableau16[[#This Row],[Intitulé]])-4),4)</f>
        <v>2010</v>
      </c>
      <c r="C154" s="19" t="str">
        <f>CONCATENATE(LEFT(Tableau16[[#This Row],[Intitulé]],3)," - ",RIGHT(Tableau16[[#This Row],[Intitulé]],LEN(Tableau16[[#This Row],[Intitulé]])-9))</f>
        <v>I13 - Action sociale / solidarités</v>
      </c>
      <c r="D154" s="95">
        <v>5000000</v>
      </c>
      <c r="E154" s="96">
        <v>0</v>
      </c>
      <c r="F154" s="95">
        <v>5000000</v>
      </c>
      <c r="G154" s="95">
        <v>4451411.74</v>
      </c>
      <c r="H154" s="96">
        <v>0</v>
      </c>
      <c r="I154" s="96">
        <v>0</v>
      </c>
      <c r="J154" s="97">
        <v>565448.26</v>
      </c>
    </row>
    <row r="155" spans="1:10" x14ac:dyDescent="0.25">
      <c r="A155" s="19" t="s">
        <v>3578</v>
      </c>
      <c r="B155" s="19" t="str">
        <f>LEFT(RIGHT(Tableau16[[#This Row],[Intitulé]],LEN(Tableau16[[#This Row],[Intitulé]])-4),4)</f>
        <v>2018</v>
      </c>
      <c r="C155" s="19" t="str">
        <f>CONCATENATE(LEFT(Tableau16[[#This Row],[Intitulé]],3)," - ",RIGHT(Tableau16[[#This Row],[Intitulé]],LEN(Tableau16[[#This Row],[Intitulé]])-9))</f>
        <v>I13 - Action sociale / solidarités</v>
      </c>
      <c r="D155" s="95">
        <v>5000000</v>
      </c>
      <c r="E155" s="96">
        <v>0</v>
      </c>
      <c r="F155" s="95">
        <v>5000000</v>
      </c>
      <c r="G155" s="96">
        <v>0</v>
      </c>
      <c r="H155" s="95">
        <v>122431.86</v>
      </c>
      <c r="I155" s="95">
        <v>103316.82</v>
      </c>
      <c r="J155" s="97">
        <v>3982285.18</v>
      </c>
    </row>
    <row r="156" spans="1:10" x14ac:dyDescent="0.25">
      <c r="A156" s="19" t="s">
        <v>3579</v>
      </c>
      <c r="B156" s="19" t="str">
        <f>LEFT(RIGHT(Tableau16[[#This Row],[Intitulé]],LEN(Tableau16[[#This Row],[Intitulé]])-4),4)</f>
        <v>2000</v>
      </c>
      <c r="C156" s="19" t="str">
        <f>CONCATENATE(LEFT(Tableau16[[#This Row],[Intitulé]],3)," - ",RIGHT(Tableau16[[#This Row],[Intitulé]],LEN(Tableau16[[#This Row],[Intitulé]])-9))</f>
        <v>I19 - Attractivité Economique</v>
      </c>
      <c r="D156" s="95">
        <v>5400000</v>
      </c>
      <c r="E156" s="96">
        <v>0</v>
      </c>
      <c r="F156" s="95">
        <v>5400000</v>
      </c>
      <c r="G156" s="95">
        <v>4899306.55</v>
      </c>
      <c r="H156" s="96">
        <v>0</v>
      </c>
      <c r="I156" s="96">
        <v>0</v>
      </c>
      <c r="J156" s="97">
        <v>500693.45</v>
      </c>
    </row>
    <row r="157" spans="1:10" x14ac:dyDescent="0.25">
      <c r="A157" s="19" t="s">
        <v>3580</v>
      </c>
      <c r="B157" s="19" t="str">
        <f>LEFT(RIGHT(Tableau16[[#This Row],[Intitulé]],LEN(Tableau16[[#This Row],[Intitulé]])-4),4)</f>
        <v>2016</v>
      </c>
      <c r="C157" s="19" t="str">
        <f>CONCATENATE(LEFT(Tableau16[[#This Row],[Intitulé]],3)," - ",RIGHT(Tableau16[[#This Row],[Intitulé]],LEN(Tableau16[[#This Row],[Intitulé]])-9))</f>
        <v>I18 - Stratégie immobilière et patrimoine</v>
      </c>
      <c r="D157" s="95">
        <v>5700000</v>
      </c>
      <c r="E157" s="95">
        <v>-1000000</v>
      </c>
      <c r="F157" s="95">
        <v>4700000</v>
      </c>
      <c r="G157" s="95">
        <v>384515.45</v>
      </c>
      <c r="H157" s="95">
        <v>699387.15</v>
      </c>
      <c r="I157" s="95">
        <v>304579.58</v>
      </c>
      <c r="J157" s="97">
        <v>3905293</v>
      </c>
    </row>
    <row r="158" spans="1:10" x14ac:dyDescent="0.25">
      <c r="A158" s="19" t="s">
        <v>3581</v>
      </c>
      <c r="B158" s="19" t="str">
        <f>LEFT(RIGHT(Tableau16[[#This Row],[Intitulé]],LEN(Tableau16[[#This Row],[Intitulé]])-4),4)</f>
        <v>2008</v>
      </c>
      <c r="C158" s="19" t="str">
        <f>CONCATENATE(LEFT(Tableau16[[#This Row],[Intitulé]],3)," - ",RIGHT(Tableau16[[#This Row],[Intitulé]],LEN(Tableau16[[#This Row],[Intitulé]])-9))</f>
        <v>I12 - Action culturelle</v>
      </c>
      <c r="D158" s="95">
        <v>5783000</v>
      </c>
      <c r="E158" s="96">
        <v>0</v>
      </c>
      <c r="F158" s="95">
        <v>5783000</v>
      </c>
      <c r="G158" s="95">
        <v>2249288.89</v>
      </c>
      <c r="H158" s="96">
        <v>0</v>
      </c>
      <c r="I158" s="96">
        <v>0</v>
      </c>
      <c r="J158" s="97">
        <v>3533711.11</v>
      </c>
    </row>
    <row r="159" spans="1:10" x14ac:dyDescent="0.25">
      <c r="A159" s="19" t="s">
        <v>3582</v>
      </c>
      <c r="B159" s="19" t="str">
        <f>LEFT(RIGHT(Tableau16[[#This Row],[Intitulé]],LEN(Tableau16[[#This Row],[Intitulé]])-4),4)</f>
        <v>2011</v>
      </c>
      <c r="C159" s="19" t="str">
        <f>CONCATENATE(LEFT(Tableau16[[#This Row],[Intitulé]],3)," - ",RIGHT(Tableau16[[#This Row],[Intitulé]],LEN(Tableau16[[#This Row],[Intitulé]])-9))</f>
        <v>I21 - Construction et entretien</v>
      </c>
      <c r="D159" s="95">
        <v>5821500</v>
      </c>
      <c r="E159" s="95">
        <v>-1400000</v>
      </c>
      <c r="F159" s="95">
        <v>4421500</v>
      </c>
      <c r="G159" s="95">
        <v>3268837.1</v>
      </c>
      <c r="H159" s="95">
        <v>76423</v>
      </c>
      <c r="I159" s="95">
        <v>57230.52</v>
      </c>
      <c r="J159" s="97">
        <v>1086751.81</v>
      </c>
    </row>
    <row r="160" spans="1:10" x14ac:dyDescent="0.25">
      <c r="A160" s="19" t="s">
        <v>3583</v>
      </c>
      <c r="B160" s="19" t="str">
        <f>LEFT(RIGHT(Tableau16[[#This Row],[Intitulé]],LEN(Tableau16[[#This Row],[Intitulé]])-4),4)</f>
        <v>2008</v>
      </c>
      <c r="C160" s="19" t="str">
        <f>CONCATENATE(LEFT(Tableau16[[#This Row],[Intitulé]],3)," - ",RIGHT(Tableau16[[#This Row],[Intitulé]],LEN(Tableau16[[#This Row],[Intitulé]])-9))</f>
        <v>I18 - Stratégie immobilière et patrimoine</v>
      </c>
      <c r="D160" s="95">
        <v>500000</v>
      </c>
      <c r="E160" s="96">
        <v>0</v>
      </c>
      <c r="F160" s="95">
        <v>500000</v>
      </c>
      <c r="G160" s="95">
        <v>337174.58</v>
      </c>
      <c r="H160" s="96">
        <v>0</v>
      </c>
      <c r="I160" s="96">
        <v>0</v>
      </c>
      <c r="J160" s="97">
        <v>160725.42000000001</v>
      </c>
    </row>
    <row r="161" spans="1:10" x14ac:dyDescent="0.25">
      <c r="A161" s="19" t="s">
        <v>3584</v>
      </c>
      <c r="B161" s="19" t="str">
        <f>LEFT(RIGHT(Tableau16[[#This Row],[Intitulé]],LEN(Tableau16[[#This Row],[Intitulé]])-4),4)</f>
        <v>2003</v>
      </c>
      <c r="C161" s="19" t="str">
        <f>CONCATENATE(LEFT(Tableau16[[#This Row],[Intitulé]],3)," - ",RIGHT(Tableau16[[#This Row],[Intitulé]],LEN(Tableau16[[#This Row],[Intitulé]])-9))</f>
        <v>I20 - Sports, Nautisme et Plages</v>
      </c>
      <c r="D161" s="95">
        <v>54500000</v>
      </c>
      <c r="E161" s="96">
        <v>0</v>
      </c>
      <c r="F161" s="95">
        <v>54500000</v>
      </c>
      <c r="G161" s="95">
        <v>50681005.409999996</v>
      </c>
      <c r="H161" s="96">
        <v>0</v>
      </c>
      <c r="I161" s="96">
        <v>0</v>
      </c>
      <c r="J161" s="97">
        <v>3818994.59</v>
      </c>
    </row>
    <row r="162" spans="1:10" x14ac:dyDescent="0.25">
      <c r="A162" s="19" t="s">
        <v>3585</v>
      </c>
      <c r="B162" s="19" t="str">
        <f>LEFT(RIGHT(Tableau16[[#This Row],[Intitulé]],LEN(Tableau16[[#This Row],[Intitulé]])-4),4)</f>
        <v>2001</v>
      </c>
      <c r="C162" s="19" t="str">
        <f>CONCATENATE(LEFT(Tableau16[[#This Row],[Intitulé]],3)," - ",RIGHT(Tableau16[[#This Row],[Intitulé]],LEN(Tableau16[[#This Row],[Intitulé]])-9))</f>
        <v>I12 - Action culturelle</v>
      </c>
      <c r="D162" s="95">
        <v>54900000</v>
      </c>
      <c r="E162" s="96">
        <v>0</v>
      </c>
      <c r="F162" s="95">
        <v>54900000</v>
      </c>
      <c r="G162" s="95">
        <v>51547163.450000003</v>
      </c>
      <c r="H162" s="95">
        <v>117927</v>
      </c>
      <c r="I162" s="95">
        <v>12397.87</v>
      </c>
      <c r="J162" s="97">
        <v>3376373.68</v>
      </c>
    </row>
    <row r="163" spans="1:10" x14ac:dyDescent="0.25">
      <c r="A163" s="19" t="s">
        <v>3586</v>
      </c>
      <c r="B163" s="19" t="str">
        <f>LEFT(RIGHT(Tableau16[[#This Row],[Intitulé]],LEN(Tableau16[[#This Row],[Intitulé]])-4),4)</f>
        <v>2011</v>
      </c>
      <c r="C163" s="19" t="str">
        <f>CONCATENATE(LEFT(Tableau16[[#This Row],[Intitulé]],3)," - ",RIGHT(Tableau16[[#This Row],[Intitulé]],LEN(Tableau16[[#This Row],[Intitulé]])-9))</f>
        <v>I16 - Environnement et espace urbain</v>
      </c>
      <c r="D163" s="95">
        <v>58501500</v>
      </c>
      <c r="E163" s="95">
        <v>-2330000</v>
      </c>
      <c r="F163" s="95">
        <v>56171500</v>
      </c>
      <c r="G163" s="95">
        <v>11591370.039999999</v>
      </c>
      <c r="H163" s="95">
        <v>715146.42</v>
      </c>
      <c r="I163" s="95">
        <v>505966.84</v>
      </c>
      <c r="J163" s="97">
        <v>44380235.840000004</v>
      </c>
    </row>
    <row r="164" spans="1:10" x14ac:dyDescent="0.25">
      <c r="A164" s="19" t="s">
        <v>3587</v>
      </c>
      <c r="B164" s="19" t="str">
        <f>LEFT(RIGHT(Tableau16[[#This Row],[Intitulé]],LEN(Tableau16[[#This Row],[Intitulé]])-4),4)</f>
        <v>2002</v>
      </c>
      <c r="C164" s="19" t="str">
        <f>CONCATENATE(LEFT(Tableau16[[#This Row],[Intitulé]],3)," - ",RIGHT(Tableau16[[#This Row],[Intitulé]],LEN(Tableau16[[#This Row],[Intitulé]])-9))</f>
        <v>I19 - Attractivité Economique</v>
      </c>
      <c r="D164" s="95">
        <v>6000000</v>
      </c>
      <c r="E164" s="96">
        <v>0</v>
      </c>
      <c r="F164" s="95">
        <v>6000000</v>
      </c>
      <c r="G164" s="95">
        <v>5163575.5199999996</v>
      </c>
      <c r="H164" s="96">
        <v>0</v>
      </c>
      <c r="I164" s="96">
        <v>0</v>
      </c>
      <c r="J164" s="97">
        <v>836424.48</v>
      </c>
    </row>
    <row r="165" spans="1:10" x14ac:dyDescent="0.25">
      <c r="A165" s="19" t="s">
        <v>3588</v>
      </c>
      <c r="B165" s="19" t="str">
        <f>LEFT(RIGHT(Tableau16[[#This Row],[Intitulé]],LEN(Tableau16[[#This Row],[Intitulé]])-4),4)</f>
        <v>2007</v>
      </c>
      <c r="C165" s="19" t="str">
        <f>CONCATENATE(LEFT(Tableau16[[#This Row],[Intitulé]],3)," - ",RIGHT(Tableau16[[#This Row],[Intitulé]],LEN(Tableau16[[#This Row],[Intitulé]])-9))</f>
        <v>I15 - Gestion urbaine de proximité</v>
      </c>
      <c r="D165" s="95">
        <v>6000000</v>
      </c>
      <c r="E165" s="96">
        <v>0</v>
      </c>
      <c r="F165" s="95">
        <v>6000000</v>
      </c>
      <c r="G165" s="95">
        <v>5848865</v>
      </c>
      <c r="H165" s="96">
        <v>0</v>
      </c>
      <c r="I165" s="96">
        <v>0</v>
      </c>
      <c r="J165" s="97">
        <v>151135</v>
      </c>
    </row>
    <row r="166" spans="1:10" x14ac:dyDescent="0.25">
      <c r="A166" s="19" t="s">
        <v>3589</v>
      </c>
      <c r="B166" s="19" t="str">
        <f>LEFT(RIGHT(Tableau16[[#This Row],[Intitulé]],LEN(Tableau16[[#This Row],[Intitulé]])-4),4)</f>
        <v>2017</v>
      </c>
      <c r="C166" s="19" t="str">
        <f>CONCATENATE(LEFT(Tableau16[[#This Row],[Intitulé]],3)," - ",RIGHT(Tableau16[[#This Row],[Intitulé]],LEN(Tableau16[[#This Row],[Intitulé]])-9))</f>
        <v>I18 - Stratégie immobilière et patrimoine</v>
      </c>
      <c r="D166" s="95">
        <v>6000000</v>
      </c>
      <c r="E166" s="95">
        <v>-2238000</v>
      </c>
      <c r="F166" s="95">
        <v>3762000</v>
      </c>
      <c r="G166" s="95">
        <v>405862.51</v>
      </c>
      <c r="H166" s="95">
        <v>179764</v>
      </c>
      <c r="I166" s="95">
        <v>109651.61</v>
      </c>
      <c r="J166" s="97">
        <v>3385863.39</v>
      </c>
    </row>
    <row r="167" spans="1:10" x14ac:dyDescent="0.25">
      <c r="A167" s="19" t="s">
        <v>3590</v>
      </c>
      <c r="B167" s="19" t="str">
        <f>LEFT(RIGHT(Tableau16[[#This Row],[Intitulé]],LEN(Tableau16[[#This Row],[Intitulé]])-4),4)</f>
        <v>2017</v>
      </c>
      <c r="C167" s="19" t="str">
        <f>CONCATENATE(LEFT(Tableau16[[#This Row],[Intitulé]],3)," - ",RIGHT(Tableau16[[#This Row],[Intitulé]],LEN(Tableau16[[#This Row],[Intitulé]])-9))</f>
        <v>I19 - Attractivité Economique</v>
      </c>
      <c r="D167" s="95">
        <v>6150000</v>
      </c>
      <c r="E167" s="96">
        <v>0</v>
      </c>
      <c r="F167" s="95">
        <v>6150000</v>
      </c>
      <c r="G167" s="95">
        <v>932794.31</v>
      </c>
      <c r="H167" s="95">
        <v>1388077.42</v>
      </c>
      <c r="I167" s="95">
        <v>639711.94999999995</v>
      </c>
      <c r="J167" s="97">
        <v>4651215.47</v>
      </c>
    </row>
    <row r="168" spans="1:10" x14ac:dyDescent="0.25">
      <c r="A168" s="19" t="s">
        <v>3591</v>
      </c>
      <c r="B168" s="19" t="str">
        <f>LEFT(RIGHT(Tableau16[[#This Row],[Intitulé]],LEN(Tableau16[[#This Row],[Intitulé]])-4),4)</f>
        <v>1997</v>
      </c>
      <c r="C168" s="19" t="str">
        <f>CONCATENATE(LEFT(Tableau16[[#This Row],[Intitulé]],3)," - ",RIGHT(Tableau16[[#This Row],[Intitulé]],LEN(Tableau16[[#This Row],[Intitulé]])-9))</f>
        <v>I11 - Vie scolaire, Crèche et Jeunesse</v>
      </c>
      <c r="D168" s="95">
        <v>6196000</v>
      </c>
      <c r="E168" s="96">
        <v>0</v>
      </c>
      <c r="F168" s="95">
        <v>6196000</v>
      </c>
      <c r="G168" s="95">
        <v>6058949.3899999997</v>
      </c>
      <c r="H168" s="95">
        <v>5060</v>
      </c>
      <c r="I168" s="96">
        <v>0</v>
      </c>
      <c r="J168" s="97">
        <v>139854.79999999999</v>
      </c>
    </row>
    <row r="169" spans="1:10" x14ac:dyDescent="0.25">
      <c r="A169" s="19" t="s">
        <v>3592</v>
      </c>
      <c r="B169" s="19" t="str">
        <f>LEFT(RIGHT(Tableau16[[#This Row],[Intitulé]],LEN(Tableau16[[#This Row],[Intitulé]])-4),4)</f>
        <v>2018</v>
      </c>
      <c r="C169" s="19" t="str">
        <f>CONCATENATE(LEFT(Tableau16[[#This Row],[Intitulé]],3)," - ",RIGHT(Tableau16[[#This Row],[Intitulé]],LEN(Tableau16[[#This Row],[Intitulé]])-9))</f>
        <v>A22 - Gestion des ressources et des moyens</v>
      </c>
      <c r="D169" s="95">
        <v>6295000</v>
      </c>
      <c r="E169" s="95">
        <v>300000</v>
      </c>
      <c r="F169" s="95">
        <v>6595000</v>
      </c>
      <c r="G169" s="96">
        <v>0</v>
      </c>
      <c r="H169" s="95">
        <v>5097853.5199999996</v>
      </c>
      <c r="I169" s="95">
        <v>4404215.75</v>
      </c>
      <c r="J169" s="97">
        <v>1497146.48</v>
      </c>
    </row>
    <row r="170" spans="1:10" x14ac:dyDescent="0.25">
      <c r="A170" s="19" t="s">
        <v>3593</v>
      </c>
      <c r="B170" s="19" t="str">
        <f>LEFT(RIGHT(Tableau16[[#This Row],[Intitulé]],LEN(Tableau16[[#This Row],[Intitulé]])-4),4)</f>
        <v>2010</v>
      </c>
      <c r="C170" s="19" t="str">
        <f>CONCATENATE(LEFT(Tableau16[[#This Row],[Intitulé]],3)," - ",RIGHT(Tableau16[[#This Row],[Intitulé]],LEN(Tableau16[[#This Row],[Intitulé]])-9))</f>
        <v>I11 - Vie scolaire, Crèche et Jeunesse</v>
      </c>
      <c r="D170" s="95">
        <v>6496000</v>
      </c>
      <c r="E170" s="96">
        <v>0</v>
      </c>
      <c r="F170" s="95">
        <v>6496000</v>
      </c>
      <c r="G170" s="95">
        <v>4596458.5999999996</v>
      </c>
      <c r="H170" s="95">
        <v>25931</v>
      </c>
      <c r="I170" s="95">
        <v>23033.09</v>
      </c>
      <c r="J170" s="97">
        <v>1831583.47</v>
      </c>
    </row>
    <row r="171" spans="1:10" x14ac:dyDescent="0.25">
      <c r="A171" s="19" t="s">
        <v>3594</v>
      </c>
      <c r="B171" s="19" t="str">
        <f>LEFT(RIGHT(Tableau16[[#This Row],[Intitulé]],LEN(Tableau16[[#This Row],[Intitulé]])-4),4)</f>
        <v>2009</v>
      </c>
      <c r="C171" s="19" t="str">
        <f>CONCATENATE(LEFT(Tableau16[[#This Row],[Intitulé]],3)," - ",RIGHT(Tableau16[[#This Row],[Intitulé]],LEN(Tableau16[[#This Row],[Intitulé]])-9))</f>
        <v>I18 - Stratégie immobilière et patrimoine</v>
      </c>
      <c r="D171" s="95">
        <v>6600000</v>
      </c>
      <c r="E171" s="95">
        <v>12255000</v>
      </c>
      <c r="F171" s="95">
        <v>18855000</v>
      </c>
      <c r="G171" s="95">
        <v>1095637.45</v>
      </c>
      <c r="H171" s="95">
        <v>711875</v>
      </c>
      <c r="I171" s="95">
        <v>366714.36</v>
      </c>
      <c r="J171" s="97">
        <v>15371739.630000001</v>
      </c>
    </row>
    <row r="172" spans="1:10" x14ac:dyDescent="0.25">
      <c r="A172" s="19" t="s">
        <v>3595</v>
      </c>
      <c r="B172" s="19" t="str">
        <f>LEFT(RIGHT(Tableau16[[#This Row],[Intitulé]],LEN(Tableau16[[#This Row],[Intitulé]])-4),4)</f>
        <v>2018</v>
      </c>
      <c r="C172" s="19" t="str">
        <f>CONCATENATE(LEFT(Tableau16[[#This Row],[Intitulé]],3)," - ",RIGHT(Tableau16[[#This Row],[Intitulé]],LEN(Tableau16[[#This Row],[Intitulé]])-9))</f>
        <v>A20 - Sports, Nautisme et Plages</v>
      </c>
      <c r="D172" s="95">
        <v>6804000</v>
      </c>
      <c r="E172" s="95">
        <v>-217600</v>
      </c>
      <c r="F172" s="95">
        <v>6586400</v>
      </c>
      <c r="G172" s="96">
        <v>0</v>
      </c>
      <c r="H172" s="95">
        <v>4523257.92</v>
      </c>
      <c r="I172" s="95">
        <v>3712764.66</v>
      </c>
      <c r="J172" s="97">
        <v>2063142.08</v>
      </c>
    </row>
    <row r="173" spans="1:10" x14ac:dyDescent="0.25">
      <c r="A173" s="19" t="s">
        <v>3596</v>
      </c>
      <c r="B173" s="19" t="str">
        <f>LEFT(RIGHT(Tableau16[[#This Row],[Intitulé]],LEN(Tableau16[[#This Row],[Intitulé]])-4),4)</f>
        <v>2010</v>
      </c>
      <c r="C173" s="19" t="str">
        <f>CONCATENATE(LEFT(Tableau16[[#This Row],[Intitulé]],3)," - ",RIGHT(Tableau16[[#This Row],[Intitulé]],LEN(Tableau16[[#This Row],[Intitulé]])-9))</f>
        <v>I21 - Construction et entretien</v>
      </c>
      <c r="D173" s="95">
        <v>6970000</v>
      </c>
      <c r="E173" s="96">
        <v>0</v>
      </c>
      <c r="F173" s="95">
        <v>6970000</v>
      </c>
      <c r="G173" s="95">
        <v>5841215.2400000002</v>
      </c>
      <c r="H173" s="95">
        <v>70361.38</v>
      </c>
      <c r="I173" s="95">
        <v>68264.570000000007</v>
      </c>
      <c r="J173" s="97">
        <v>1061698.8899999999</v>
      </c>
    </row>
    <row r="174" spans="1:10" x14ac:dyDescent="0.25">
      <c r="A174" s="19" t="s">
        <v>3597</v>
      </c>
      <c r="B174" s="19" t="str">
        <f>LEFT(RIGHT(Tableau16[[#This Row],[Intitulé]],LEN(Tableau16[[#This Row],[Intitulé]])-4),4)</f>
        <v>2016</v>
      </c>
      <c r="C174" s="19" t="str">
        <f>CONCATENATE(LEFT(Tableau16[[#This Row],[Intitulé]],3)," - ",RIGHT(Tableau16[[#This Row],[Intitulé]],LEN(Tableau16[[#This Row],[Intitulé]])-9))</f>
        <v>I20 - Sports, Nautisme et Plages</v>
      </c>
      <c r="D174" s="95">
        <v>6975000</v>
      </c>
      <c r="E174" s="95">
        <v>250000</v>
      </c>
      <c r="F174" s="95">
        <v>7225000</v>
      </c>
      <c r="G174" s="95">
        <v>2385688.31</v>
      </c>
      <c r="H174" s="95">
        <v>2080535.11</v>
      </c>
      <c r="I174" s="95">
        <v>1592550.96</v>
      </c>
      <c r="J174" s="97">
        <v>4360614.04</v>
      </c>
    </row>
    <row r="175" spans="1:10" x14ac:dyDescent="0.25">
      <c r="A175" s="19" t="s">
        <v>3598</v>
      </c>
      <c r="B175" s="19" t="str">
        <f>LEFT(RIGHT(Tableau16[[#This Row],[Intitulé]],LEN(Tableau16[[#This Row],[Intitulé]])-4),4)</f>
        <v>2010</v>
      </c>
      <c r="C175" s="19" t="str">
        <f>CONCATENATE(LEFT(Tableau16[[#This Row],[Intitulé]],3)," - ",RIGHT(Tableau16[[#This Row],[Intitulé]],LEN(Tableau16[[#This Row],[Intitulé]])-9))</f>
        <v>I12 - Action culturelle</v>
      </c>
      <c r="D175" s="95">
        <v>62517600</v>
      </c>
      <c r="E175" s="96">
        <v>0</v>
      </c>
      <c r="F175" s="95">
        <v>62517600</v>
      </c>
      <c r="G175" s="95">
        <v>52729305.729999997</v>
      </c>
      <c r="H175" s="95">
        <v>558981</v>
      </c>
      <c r="I175" s="95">
        <v>497263.28</v>
      </c>
      <c r="J175" s="97">
        <v>9310015.8200000003</v>
      </c>
    </row>
    <row r="176" spans="1:10" x14ac:dyDescent="0.25">
      <c r="A176" s="19" t="s">
        <v>3599</v>
      </c>
      <c r="B176" s="19" t="str">
        <f>LEFT(RIGHT(Tableau16[[#This Row],[Intitulé]],LEN(Tableau16[[#This Row],[Intitulé]])-4),4)</f>
        <v>2018</v>
      </c>
      <c r="C176" s="19" t="str">
        <f>CONCATENATE(LEFT(Tableau16[[#This Row],[Intitulé]],3)," - ",RIGHT(Tableau16[[#This Row],[Intitulé]],LEN(Tableau16[[#This Row],[Intitulé]])-9))</f>
        <v>A19 - Attractivité Economique</v>
      </c>
      <c r="D176" s="95">
        <v>645000</v>
      </c>
      <c r="E176" s="96">
        <v>0</v>
      </c>
      <c r="F176" s="95">
        <v>645000</v>
      </c>
      <c r="G176" s="96">
        <v>0</v>
      </c>
      <c r="H176" s="95">
        <v>469372.95</v>
      </c>
      <c r="I176" s="95">
        <v>115997.45</v>
      </c>
      <c r="J176" s="97">
        <v>175627.05</v>
      </c>
    </row>
    <row r="177" spans="1:10" x14ac:dyDescent="0.25">
      <c r="A177" s="19" t="s">
        <v>3600</v>
      </c>
      <c r="B177" s="19" t="str">
        <f>LEFT(RIGHT(Tableau16[[#This Row],[Intitulé]],LEN(Tableau16[[#This Row],[Intitulé]])-4),4)</f>
        <v>2016</v>
      </c>
      <c r="C177" s="19" t="str">
        <f>CONCATENATE(LEFT(Tableau16[[#This Row],[Intitulé]],3)," - ",RIGHT(Tableau16[[#This Row],[Intitulé]],LEN(Tableau16[[#This Row],[Intitulé]])-9))</f>
        <v>I11 - Vie scolaire, Crèche et Jeunesse</v>
      </c>
      <c r="D177" s="95">
        <v>66736000</v>
      </c>
      <c r="E177" s="95">
        <v>-7000000</v>
      </c>
      <c r="F177" s="95">
        <v>59736000</v>
      </c>
      <c r="G177" s="95">
        <v>8453533.1999999993</v>
      </c>
      <c r="H177" s="95">
        <v>4177611.46</v>
      </c>
      <c r="I177" s="95">
        <v>2385553.71</v>
      </c>
      <c r="J177" s="97">
        <v>48442714.609999999</v>
      </c>
    </row>
    <row r="178" spans="1:10" x14ac:dyDescent="0.25">
      <c r="A178" s="19" t="s">
        <v>3601</v>
      </c>
      <c r="B178" s="19" t="str">
        <f>LEFT(RIGHT(Tableau16[[#This Row],[Intitulé]],LEN(Tableau16[[#This Row],[Intitulé]])-4),4)</f>
        <v>2008</v>
      </c>
      <c r="C178" s="19" t="str">
        <f>CONCATENATE(LEFT(Tableau16[[#This Row],[Intitulé]],3)," - ",RIGHT(Tableau16[[#This Row],[Intitulé]],LEN(Tableau16[[#This Row],[Intitulé]])-9))</f>
        <v>I16 - Environnement et espace urbain</v>
      </c>
      <c r="D178" s="95">
        <v>7000000</v>
      </c>
      <c r="E178" s="96">
        <v>0</v>
      </c>
      <c r="F178" s="95">
        <v>7000000</v>
      </c>
      <c r="G178" s="95">
        <v>3490215.22</v>
      </c>
      <c r="H178" s="95">
        <v>26683</v>
      </c>
      <c r="I178" s="95">
        <v>25944.16</v>
      </c>
      <c r="J178" s="97">
        <v>3454228.39</v>
      </c>
    </row>
    <row r="179" spans="1:10" x14ac:dyDescent="0.25">
      <c r="A179" s="19" t="s">
        <v>3602</v>
      </c>
      <c r="B179" s="19" t="str">
        <f>LEFT(RIGHT(Tableau16[[#This Row],[Intitulé]],LEN(Tableau16[[#This Row],[Intitulé]])-4),4)</f>
        <v>2012</v>
      </c>
      <c r="C179" s="19" t="str">
        <f>CONCATENATE(LEFT(Tableau16[[#This Row],[Intitulé]],3)," - ",RIGHT(Tableau16[[#This Row],[Intitulé]],LEN(Tableau16[[#This Row],[Intitulé]])-9))</f>
        <v>I18 - Stratégie immobilière et patrimoine</v>
      </c>
      <c r="D179" s="95">
        <v>7000000</v>
      </c>
      <c r="E179" s="96">
        <v>0</v>
      </c>
      <c r="F179" s="95">
        <v>7000000</v>
      </c>
      <c r="G179" s="95">
        <v>5917057.8399999999</v>
      </c>
      <c r="H179" s="95">
        <v>66781.149999999994</v>
      </c>
      <c r="I179" s="95">
        <v>65845.87</v>
      </c>
      <c r="J179" s="97">
        <v>988250.37</v>
      </c>
    </row>
    <row r="180" spans="1:10" x14ac:dyDescent="0.25">
      <c r="A180" s="19" t="s">
        <v>3603</v>
      </c>
      <c r="B180" s="19" t="str">
        <f>LEFT(RIGHT(Tableau16[[#This Row],[Intitulé]],LEN(Tableau16[[#This Row],[Intitulé]])-4),4)</f>
        <v>2018</v>
      </c>
      <c r="C180" s="19" t="str">
        <f>CONCATENATE(LEFT(Tableau16[[#This Row],[Intitulé]],3)," - ",RIGHT(Tableau16[[#This Row],[Intitulé]],LEN(Tableau16[[#This Row],[Intitulé]])-9))</f>
        <v>I18 - Stratégie immobilière et patrimoine</v>
      </c>
      <c r="D180" s="95">
        <v>7000000</v>
      </c>
      <c r="E180" s="95">
        <v>4238000</v>
      </c>
      <c r="F180" s="95">
        <v>11238000</v>
      </c>
      <c r="G180" s="96">
        <v>0</v>
      </c>
      <c r="H180" s="95">
        <v>455782</v>
      </c>
      <c r="I180" s="95">
        <v>448961.58</v>
      </c>
      <c r="J180" s="97">
        <v>8179504.9800000004</v>
      </c>
    </row>
    <row r="181" spans="1:10" x14ac:dyDescent="0.25">
      <c r="A181" s="19" t="s">
        <v>3604</v>
      </c>
      <c r="B181" s="19" t="str">
        <f>LEFT(RIGHT(Tableau16[[#This Row],[Intitulé]],LEN(Tableau16[[#This Row],[Intitulé]])-4),4)</f>
        <v>2000</v>
      </c>
      <c r="C181" s="19" t="str">
        <f>CONCATENATE(LEFT(Tableau16[[#This Row],[Intitulé]],3)," - ",RIGHT(Tableau16[[#This Row],[Intitulé]],LEN(Tableau16[[#This Row],[Intitulé]])-9))</f>
        <v>I14 - Accueil et vie citoyenne</v>
      </c>
      <c r="D181" s="95">
        <v>7150000</v>
      </c>
      <c r="E181" s="96">
        <v>0</v>
      </c>
      <c r="F181" s="95">
        <v>7150000</v>
      </c>
      <c r="G181" s="95">
        <v>7099787.4400000004</v>
      </c>
      <c r="H181" s="96">
        <v>141.43</v>
      </c>
      <c r="I181" s="96">
        <v>141.43</v>
      </c>
      <c r="J181" s="97">
        <v>52063.13</v>
      </c>
    </row>
    <row r="182" spans="1:10" x14ac:dyDescent="0.25">
      <c r="A182" s="19" t="s">
        <v>3605</v>
      </c>
      <c r="B182" s="19" t="str">
        <f>LEFT(RIGHT(Tableau16[[#This Row],[Intitulé]],LEN(Tableau16[[#This Row],[Intitulé]])-4),4)</f>
        <v>2017</v>
      </c>
      <c r="C182" s="19" t="str">
        <f>CONCATENATE(LEFT(Tableau16[[#This Row],[Intitulé]],3)," - ",RIGHT(Tableau16[[#This Row],[Intitulé]],LEN(Tableau16[[#This Row],[Intitulé]])-9))</f>
        <v>I21 - Construction et entretien</v>
      </c>
      <c r="D182" s="95">
        <v>7223000</v>
      </c>
      <c r="E182" s="95">
        <v>1255000</v>
      </c>
      <c r="F182" s="95">
        <v>8478000</v>
      </c>
      <c r="G182" s="95">
        <v>254056.49</v>
      </c>
      <c r="H182" s="95">
        <v>5436588.1600000001</v>
      </c>
      <c r="I182" s="95">
        <v>4625089.3600000003</v>
      </c>
      <c r="J182" s="97">
        <v>2333742.06</v>
      </c>
    </row>
    <row r="183" spans="1:10" x14ac:dyDescent="0.25">
      <c r="A183" s="19" t="s">
        <v>3606</v>
      </c>
      <c r="B183" s="19" t="str">
        <f>LEFT(RIGHT(Tableau16[[#This Row],[Intitulé]],LEN(Tableau16[[#This Row],[Intitulé]])-4),4)</f>
        <v>2000</v>
      </c>
      <c r="C183" s="19" t="str">
        <f>CONCATENATE(LEFT(Tableau16[[#This Row],[Intitulé]],3)," - ",RIGHT(Tableau16[[#This Row],[Intitulé]],LEN(Tableau16[[#This Row],[Intitulé]])-9))</f>
        <v>I21 - Construction et entretien</v>
      </c>
      <c r="D183" s="95">
        <v>7500000</v>
      </c>
      <c r="E183" s="96">
        <v>0</v>
      </c>
      <c r="F183" s="95">
        <v>7500000</v>
      </c>
      <c r="G183" s="95">
        <v>6789756.1799999997</v>
      </c>
      <c r="H183" s="95">
        <v>66077</v>
      </c>
      <c r="I183" s="95">
        <v>66033.509999999995</v>
      </c>
      <c r="J183" s="97">
        <v>696845.17</v>
      </c>
    </row>
    <row r="184" spans="1:10" x14ac:dyDescent="0.25">
      <c r="A184" s="19" t="s">
        <v>3607</v>
      </c>
      <c r="B184" s="19" t="str">
        <f>LEFT(RIGHT(Tableau16[[#This Row],[Intitulé]],LEN(Tableau16[[#This Row],[Intitulé]])-4),4)</f>
        <v>2009</v>
      </c>
      <c r="C184" s="19" t="str">
        <f>CONCATENATE(LEFT(Tableau16[[#This Row],[Intitulé]],3)," - ",RIGHT(Tableau16[[#This Row],[Intitulé]],LEN(Tableau16[[#This Row],[Intitulé]])-9))</f>
        <v>I22 - Gestion des ressources et des moyens</v>
      </c>
      <c r="D184" s="95">
        <v>7500000</v>
      </c>
      <c r="E184" s="96">
        <v>0</v>
      </c>
      <c r="F184" s="95">
        <v>7500000</v>
      </c>
      <c r="G184" s="95">
        <v>5448313.7300000004</v>
      </c>
      <c r="H184" s="96">
        <v>0</v>
      </c>
      <c r="I184" s="96">
        <v>0</v>
      </c>
      <c r="J184" s="97">
        <v>2303896.2999999998</v>
      </c>
    </row>
    <row r="185" spans="1:10" x14ac:dyDescent="0.25">
      <c r="A185" s="19" t="s">
        <v>3608</v>
      </c>
      <c r="B185" s="19" t="str">
        <f>LEFT(RIGHT(Tableau16[[#This Row],[Intitulé]],LEN(Tableau16[[#This Row],[Intitulé]])-4),4)</f>
        <v>2016</v>
      </c>
      <c r="C185" s="19" t="str">
        <f>CONCATENATE(LEFT(Tableau16[[#This Row],[Intitulé]],3)," - ",RIGHT(Tableau16[[#This Row],[Intitulé]],LEN(Tableau16[[#This Row],[Intitulé]])-9))</f>
        <v>I22 - Gestion des ressources et des moyens</v>
      </c>
      <c r="D185" s="95">
        <v>7500000</v>
      </c>
      <c r="E185" s="96">
        <v>0</v>
      </c>
      <c r="F185" s="95">
        <v>7500000</v>
      </c>
      <c r="G185" s="95">
        <v>1372616.73</v>
      </c>
      <c r="H185" s="95">
        <v>1015955.82</v>
      </c>
      <c r="I185" s="95">
        <v>1015955.82</v>
      </c>
      <c r="J185" s="97">
        <v>5725500.6500000004</v>
      </c>
    </row>
    <row r="186" spans="1:10" x14ac:dyDescent="0.25">
      <c r="A186" s="19" t="s">
        <v>3609</v>
      </c>
      <c r="B186" s="19" t="str">
        <f>LEFT(RIGHT(Tableau16[[#This Row],[Intitulé]],LEN(Tableau16[[#This Row],[Intitulé]])-4),4)</f>
        <v>2012</v>
      </c>
      <c r="C186" s="19" t="str">
        <f>CONCATENATE(LEFT(Tableau16[[#This Row],[Intitulé]],3)," - ",RIGHT(Tableau16[[#This Row],[Intitulé]],LEN(Tableau16[[#This Row],[Intitulé]])-9))</f>
        <v>I19 - Attractivité Economique</v>
      </c>
      <c r="D186" s="95">
        <v>7950000</v>
      </c>
      <c r="E186" s="95">
        <v>-2000000</v>
      </c>
      <c r="F186" s="95">
        <v>5950000</v>
      </c>
      <c r="G186" s="95">
        <v>3886134.59</v>
      </c>
      <c r="H186" s="95">
        <v>106153</v>
      </c>
      <c r="I186" s="95">
        <v>100000</v>
      </c>
      <c r="J186" s="97">
        <v>1965450.61</v>
      </c>
    </row>
    <row r="187" spans="1:10" x14ac:dyDescent="0.25">
      <c r="A187" s="19" t="s">
        <v>3610</v>
      </c>
      <c r="B187" s="19" t="str">
        <f>LEFT(RIGHT(Tableau16[[#This Row],[Intitulé]],LEN(Tableau16[[#This Row],[Intitulé]])-4),4)</f>
        <v>2009</v>
      </c>
      <c r="C187" s="19" t="str">
        <f>CONCATENATE(LEFT(Tableau16[[#This Row],[Intitulé]],3)," - ",RIGHT(Tableau16[[#This Row],[Intitulé]],LEN(Tableau16[[#This Row],[Intitulé]])-9))</f>
        <v>I14 - Accueil et vie citoyenne</v>
      </c>
      <c r="D187" s="95">
        <v>700000</v>
      </c>
      <c r="E187" s="96">
        <v>0</v>
      </c>
      <c r="F187" s="95">
        <v>700000</v>
      </c>
      <c r="G187" s="95">
        <v>630178.75</v>
      </c>
      <c r="H187" s="96">
        <v>0</v>
      </c>
      <c r="I187" s="96">
        <v>0</v>
      </c>
      <c r="J187" s="97">
        <v>70277.25</v>
      </c>
    </row>
    <row r="188" spans="1:10" x14ac:dyDescent="0.25">
      <c r="A188" s="19" t="s">
        <v>3611</v>
      </c>
      <c r="B188" s="19" t="str">
        <f>LEFT(RIGHT(Tableau16[[#This Row],[Intitulé]],LEN(Tableau16[[#This Row],[Intitulé]])-4),4)</f>
        <v>2018</v>
      </c>
      <c r="C188" s="19" t="str">
        <f>CONCATENATE(LEFT(Tableau16[[#This Row],[Intitulé]],3)," - ",RIGHT(Tableau16[[#This Row],[Intitulé]],LEN(Tableau16[[#This Row],[Intitulé]])-9))</f>
        <v>A14 - Accueil et vie citoyenne</v>
      </c>
      <c r="D188" s="95">
        <v>729000</v>
      </c>
      <c r="E188" s="96">
        <v>0</v>
      </c>
      <c r="F188" s="95">
        <v>729000</v>
      </c>
      <c r="G188" s="96">
        <v>0</v>
      </c>
      <c r="H188" s="95">
        <v>566098.63</v>
      </c>
      <c r="I188" s="95">
        <v>353617.58</v>
      </c>
      <c r="J188" s="97">
        <v>162901.37</v>
      </c>
    </row>
    <row r="189" spans="1:10" x14ac:dyDescent="0.25">
      <c r="A189" s="19" t="s">
        <v>3612</v>
      </c>
      <c r="B189" s="19" t="str">
        <f>LEFT(RIGHT(Tableau16[[#This Row],[Intitulé]],LEN(Tableau16[[#This Row],[Intitulé]])-4),4)</f>
        <v>2007</v>
      </c>
      <c r="C189" s="19" t="str">
        <f>CONCATENATE(LEFT(Tableau16[[#This Row],[Intitulé]],3)," - ",RIGHT(Tableau16[[#This Row],[Intitulé]],LEN(Tableau16[[#This Row],[Intitulé]])-9))</f>
        <v>I17 - Aménagement durable et urbanisme</v>
      </c>
      <c r="D189" s="95">
        <v>8080000</v>
      </c>
      <c r="E189" s="96">
        <v>0</v>
      </c>
      <c r="F189" s="95">
        <v>8080000</v>
      </c>
      <c r="G189" s="95">
        <v>6685479.4500000002</v>
      </c>
      <c r="H189" s="96">
        <v>0</v>
      </c>
      <c r="I189" s="96">
        <v>0</v>
      </c>
      <c r="J189" s="97">
        <v>1825803.63</v>
      </c>
    </row>
    <row r="190" spans="1:10" x14ac:dyDescent="0.25">
      <c r="A190" s="19" t="s">
        <v>3613</v>
      </c>
      <c r="B190" s="19" t="str">
        <f>LEFT(RIGHT(Tableau16[[#This Row],[Intitulé]],LEN(Tableau16[[#This Row],[Intitulé]])-4),4)</f>
        <v>2001</v>
      </c>
      <c r="C190" s="19" t="str">
        <f>CONCATENATE(LEFT(Tableau16[[#This Row],[Intitulé]],3)," - ",RIGHT(Tableau16[[#This Row],[Intitulé]],LEN(Tableau16[[#This Row],[Intitulé]])-9))</f>
        <v>I15 - Gestion urbaine de proximité</v>
      </c>
      <c r="D190" s="95">
        <v>8100000</v>
      </c>
      <c r="E190" s="96">
        <v>0</v>
      </c>
      <c r="F190" s="95">
        <v>8100000</v>
      </c>
      <c r="G190" s="95">
        <v>8007705.8499999996</v>
      </c>
      <c r="H190" s="96">
        <v>0</v>
      </c>
      <c r="I190" s="96">
        <v>0</v>
      </c>
      <c r="J190" s="97">
        <v>92294.15</v>
      </c>
    </row>
    <row r="191" spans="1:10" x14ac:dyDescent="0.25">
      <c r="A191" s="19" t="s">
        <v>3614</v>
      </c>
      <c r="B191" s="19" t="str">
        <f>LEFT(RIGHT(Tableau16[[#This Row],[Intitulé]],LEN(Tableau16[[#This Row],[Intitulé]])-4),4)</f>
        <v>2014</v>
      </c>
      <c r="C191" s="19" t="str">
        <f>CONCATENATE(LEFT(Tableau16[[#This Row],[Intitulé]],3)," - ",RIGHT(Tableau16[[#This Row],[Intitulé]],LEN(Tableau16[[#This Row],[Intitulé]])-9))</f>
        <v>I20 - Sports, Nautisme et Plages</v>
      </c>
      <c r="D191" s="95">
        <v>8125000</v>
      </c>
      <c r="E191" s="96">
        <v>0</v>
      </c>
      <c r="F191" s="95">
        <v>8125000</v>
      </c>
      <c r="G191" s="95">
        <v>2492198.7000000002</v>
      </c>
      <c r="H191" s="95">
        <v>2172597.94</v>
      </c>
      <c r="I191" s="95">
        <v>1839508.78</v>
      </c>
      <c r="J191" s="97">
        <v>2682780.84</v>
      </c>
    </row>
    <row r="192" spans="1:10" x14ac:dyDescent="0.25">
      <c r="A192" s="19" t="s">
        <v>3615</v>
      </c>
      <c r="B192" s="19" t="str">
        <f>LEFT(RIGHT(Tableau16[[#This Row],[Intitulé]],LEN(Tableau16[[#This Row],[Intitulé]])-4),4)</f>
        <v>2005</v>
      </c>
      <c r="C192" s="19" t="str">
        <f>CONCATENATE(LEFT(Tableau16[[#This Row],[Intitulé]],3)," - ",RIGHT(Tableau16[[#This Row],[Intitulé]],LEN(Tableau16[[#This Row],[Intitulé]])-9))</f>
        <v>I16 - Environnement et espace urbain</v>
      </c>
      <c r="D192" s="95">
        <v>8890000</v>
      </c>
      <c r="E192" s="96">
        <v>0</v>
      </c>
      <c r="F192" s="95">
        <v>8890000</v>
      </c>
      <c r="G192" s="95">
        <v>6684769.3200000003</v>
      </c>
      <c r="H192" s="95">
        <v>111922.51</v>
      </c>
      <c r="I192" s="95">
        <v>35568.74</v>
      </c>
      <c r="J192" s="97">
        <v>2242051.2999999998</v>
      </c>
    </row>
    <row r="193" spans="1:10" x14ac:dyDescent="0.25">
      <c r="A193" s="19" t="s">
        <v>3616</v>
      </c>
      <c r="B193" s="19" t="str">
        <f>LEFT(RIGHT(Tableau16[[#This Row],[Intitulé]],LEN(Tableau16[[#This Row],[Intitulé]])-4),4)</f>
        <v>2008</v>
      </c>
      <c r="C193" s="19" t="str">
        <f>CONCATENATE(LEFT(Tableau16[[#This Row],[Intitulé]],3)," - ",RIGHT(Tableau16[[#This Row],[Intitulé]],LEN(Tableau16[[#This Row],[Intitulé]])-9))</f>
        <v>I14 - Accueil et vie citoyenne</v>
      </c>
      <c r="D193" s="95">
        <v>830000</v>
      </c>
      <c r="E193" s="96">
        <v>0</v>
      </c>
      <c r="F193" s="95">
        <v>830000</v>
      </c>
      <c r="G193" s="95">
        <v>731673.47</v>
      </c>
      <c r="H193" s="96">
        <v>0</v>
      </c>
      <c r="I193" s="96">
        <v>0</v>
      </c>
      <c r="J193" s="97">
        <v>124336.1</v>
      </c>
    </row>
    <row r="194" spans="1:10" x14ac:dyDescent="0.25">
      <c r="A194" s="19" t="s">
        <v>3617</v>
      </c>
      <c r="B194" s="19" t="str">
        <f>LEFT(RIGHT(Tableau16[[#This Row],[Intitulé]],LEN(Tableau16[[#This Row],[Intitulé]])-4),4)</f>
        <v>2016</v>
      </c>
      <c r="C194" s="19" t="str">
        <f>CONCATENATE(LEFT(Tableau16[[#This Row],[Intitulé]],3)," - ",RIGHT(Tableau16[[#This Row],[Intitulé]],LEN(Tableau16[[#This Row],[Intitulé]])-9))</f>
        <v>I12 - Action culturelle</v>
      </c>
      <c r="D194" s="95">
        <v>9015000</v>
      </c>
      <c r="E194" s="96">
        <v>0</v>
      </c>
      <c r="F194" s="95">
        <v>9015000</v>
      </c>
      <c r="G194" s="95">
        <v>1831016.12</v>
      </c>
      <c r="H194" s="95">
        <v>1266937.83</v>
      </c>
      <c r="I194" s="95">
        <v>783267.22</v>
      </c>
      <c r="J194" s="97">
        <v>6168529.5800000001</v>
      </c>
    </row>
    <row r="195" spans="1:10" x14ac:dyDescent="0.25">
      <c r="A195" s="19" t="s">
        <v>3618</v>
      </c>
      <c r="B195" s="19" t="str">
        <f>LEFT(RIGHT(Tableau16[[#This Row],[Intitulé]],LEN(Tableau16[[#This Row],[Intitulé]])-4),4)</f>
        <v>2016</v>
      </c>
      <c r="C195" s="19" t="str">
        <f>CONCATENATE(LEFT(Tableau16[[#This Row],[Intitulé]],3)," - ",RIGHT(Tableau16[[#This Row],[Intitulé]],LEN(Tableau16[[#This Row],[Intitulé]])-9))</f>
        <v>I19 - Attractivité Economique</v>
      </c>
      <c r="D195" s="95">
        <v>9090000</v>
      </c>
      <c r="E195" s="96">
        <v>0</v>
      </c>
      <c r="F195" s="95">
        <v>9090000</v>
      </c>
      <c r="G195" s="95">
        <v>2436009.7599999998</v>
      </c>
      <c r="H195" s="95">
        <v>1509533.43</v>
      </c>
      <c r="I195" s="95">
        <v>1180809.3700000001</v>
      </c>
      <c r="J195" s="97">
        <v>4677577.01</v>
      </c>
    </row>
    <row r="196" spans="1:10" x14ac:dyDescent="0.25">
      <c r="A196" s="19" t="s">
        <v>3619</v>
      </c>
      <c r="B196" s="19" t="str">
        <f>LEFT(RIGHT(Tableau16[[#This Row],[Intitulé]],LEN(Tableau16[[#This Row],[Intitulé]])-4),4)</f>
        <v>2015</v>
      </c>
      <c r="C196" s="19" t="str">
        <f>CONCATENATE(LEFT(Tableau16[[#This Row],[Intitulé]],3)," - ",RIGHT(Tableau16[[#This Row],[Intitulé]],LEN(Tableau16[[#This Row],[Intitulé]])-9))</f>
        <v>I12 - Action culturelle</v>
      </c>
      <c r="D196" s="95">
        <v>9150000</v>
      </c>
      <c r="E196" s="96">
        <v>0</v>
      </c>
      <c r="F196" s="95">
        <v>9150000</v>
      </c>
      <c r="G196" s="95">
        <v>3806869.96</v>
      </c>
      <c r="H196" s="95">
        <v>1127006.33</v>
      </c>
      <c r="I196" s="95">
        <v>839227.98</v>
      </c>
      <c r="J196" s="97">
        <v>4426030.6900000004</v>
      </c>
    </row>
    <row r="197" spans="1:10" x14ac:dyDescent="0.25">
      <c r="A197" s="19" t="s">
        <v>3620</v>
      </c>
      <c r="B197" s="19" t="str">
        <f>LEFT(RIGHT(Tableau16[[#This Row],[Intitulé]],LEN(Tableau16[[#This Row],[Intitulé]])-4),4)</f>
        <v>2011</v>
      </c>
      <c r="C197" s="19" t="str">
        <f>CONCATENATE(LEFT(Tableau16[[#This Row],[Intitulé]],3)," - ",RIGHT(Tableau16[[#This Row],[Intitulé]],LEN(Tableau16[[#This Row],[Intitulé]])-9))</f>
        <v>I23 - Direction Générale des Services</v>
      </c>
      <c r="D197" s="95">
        <v>9249000</v>
      </c>
      <c r="E197" s="96">
        <v>0</v>
      </c>
      <c r="F197" s="95">
        <v>9249000</v>
      </c>
      <c r="G197" s="95">
        <v>8747282.9900000002</v>
      </c>
      <c r="H197" s="96">
        <v>0</v>
      </c>
      <c r="I197" s="96">
        <v>0</v>
      </c>
      <c r="J197" s="97">
        <v>515417.23</v>
      </c>
    </row>
    <row r="198" spans="1:10" x14ac:dyDescent="0.25">
      <c r="A198" s="19" t="s">
        <v>3621</v>
      </c>
      <c r="B198" s="19" t="str">
        <f>LEFT(RIGHT(Tableau16[[#This Row],[Intitulé]],LEN(Tableau16[[#This Row],[Intitulé]])-4),4)</f>
        <v>2011</v>
      </c>
      <c r="C198" s="19" t="str">
        <f>CONCATENATE(LEFT(Tableau16[[#This Row],[Intitulé]],3)," - ",RIGHT(Tableau16[[#This Row],[Intitulé]],LEN(Tableau16[[#This Row],[Intitulé]])-9))</f>
        <v>I18 - Stratégie immobilière et patrimoine</v>
      </c>
      <c r="D198" s="95">
        <v>9324500</v>
      </c>
      <c r="E198" s="95">
        <v>-1000000</v>
      </c>
      <c r="F198" s="95">
        <v>8324500</v>
      </c>
      <c r="G198" s="95">
        <v>6429868.9400000004</v>
      </c>
      <c r="H198" s="95">
        <v>242832.55</v>
      </c>
      <c r="I198" s="95">
        <v>91582.31</v>
      </c>
      <c r="J198" s="97">
        <v>2013473.56</v>
      </c>
    </row>
    <row r="199" spans="1:10" x14ac:dyDescent="0.25">
      <c r="A199" s="19" t="s">
        <v>3622</v>
      </c>
      <c r="B199" s="19" t="str">
        <f>LEFT(RIGHT(Tableau16[[#This Row],[Intitulé]],LEN(Tableau16[[#This Row],[Intitulé]])-4),4)</f>
        <v>2003</v>
      </c>
      <c r="C199" s="19" t="str">
        <f>CONCATENATE(LEFT(Tableau16[[#This Row],[Intitulé]],3)," - ",RIGHT(Tableau16[[#This Row],[Intitulé]],LEN(Tableau16[[#This Row],[Intitulé]])-9))</f>
        <v>I12 - Action culturelle</v>
      </c>
      <c r="D199" s="95">
        <v>9500000</v>
      </c>
      <c r="E199" s="96">
        <v>0</v>
      </c>
      <c r="F199" s="95">
        <v>9500000</v>
      </c>
      <c r="G199" s="95">
        <v>8147522.0999999996</v>
      </c>
      <c r="H199" s="96">
        <v>0</v>
      </c>
      <c r="I199" s="96">
        <v>0</v>
      </c>
      <c r="J199" s="97">
        <v>1352477.9</v>
      </c>
    </row>
    <row r="200" spans="1:10" x14ac:dyDescent="0.25">
      <c r="A200" s="19" t="s">
        <v>3623</v>
      </c>
      <c r="B200" s="19" t="str">
        <f>LEFT(RIGHT(Tableau16[[#This Row],[Intitulé]],LEN(Tableau16[[#This Row],[Intitulé]])-4),4)</f>
        <v>2015</v>
      </c>
      <c r="C200" s="19" t="str">
        <f>CONCATENATE(LEFT(Tableau16[[#This Row],[Intitulé]],3)," - ",RIGHT(Tableau16[[#This Row],[Intitulé]],LEN(Tableau16[[#This Row],[Intitulé]])-9))</f>
        <v>I13 - Action sociale / solidarités</v>
      </c>
      <c r="D200" s="95">
        <v>9500000</v>
      </c>
      <c r="E200" s="96">
        <v>0</v>
      </c>
      <c r="F200" s="95">
        <v>9500000</v>
      </c>
      <c r="G200" s="95">
        <v>635113.9</v>
      </c>
      <c r="H200" s="95">
        <v>1137886.71</v>
      </c>
      <c r="I200" s="95">
        <v>878366.77</v>
      </c>
      <c r="J200" s="97">
        <v>6453888.0999999996</v>
      </c>
    </row>
    <row r="201" spans="1:10" x14ac:dyDescent="0.25">
      <c r="A201" s="19" t="s">
        <v>3624</v>
      </c>
      <c r="B201" s="19" t="str">
        <f>LEFT(RIGHT(Tableau16[[#This Row],[Intitulé]],LEN(Tableau16[[#This Row],[Intitulé]])-4),4)</f>
        <v>2017</v>
      </c>
      <c r="C201" s="19" t="str">
        <f>CONCATENATE(LEFT(Tableau16[[#This Row],[Intitulé]],3)," - ",RIGHT(Tableau16[[#This Row],[Intitulé]],LEN(Tableau16[[#This Row],[Intitulé]])-9))</f>
        <v>I20 - Sports, Nautisme et Plages</v>
      </c>
      <c r="D201" s="95">
        <v>9700000</v>
      </c>
      <c r="E201" s="95">
        <v>2820000</v>
      </c>
      <c r="F201" s="95">
        <v>12520000</v>
      </c>
      <c r="G201" s="95">
        <v>2897643.4</v>
      </c>
      <c r="H201" s="95">
        <v>3860011.37</v>
      </c>
      <c r="I201" s="95">
        <v>2813372.47</v>
      </c>
      <c r="J201" s="97">
        <v>7244586.3700000001</v>
      </c>
    </row>
    <row r="202" spans="1:10" x14ac:dyDescent="0.25">
      <c r="A202" s="19" t="s">
        <v>3625</v>
      </c>
      <c r="B202" s="19" t="str">
        <f>LEFT(RIGHT(Tableau16[[#This Row],[Intitulé]],LEN(Tableau16[[#This Row],[Intitulé]])-4),4)</f>
        <v>2008</v>
      </c>
      <c r="C202" s="19" t="str">
        <f>CONCATENATE(LEFT(Tableau16[[#This Row],[Intitulé]],3)," - ",RIGHT(Tableau16[[#This Row],[Intitulé]],LEN(Tableau16[[#This Row],[Intitulé]])-9))</f>
        <v>I20 - Sports, Nautisme et Plages</v>
      </c>
      <c r="D202" s="95">
        <v>9865000</v>
      </c>
      <c r="E202" s="96">
        <v>0</v>
      </c>
      <c r="F202" s="95">
        <v>9865000</v>
      </c>
      <c r="G202" s="95">
        <v>8932033.6699999999</v>
      </c>
      <c r="H202" s="96">
        <v>0</v>
      </c>
      <c r="I202" s="96">
        <v>0</v>
      </c>
      <c r="J202" s="97">
        <v>914478.33</v>
      </c>
    </row>
    <row r="203" spans="1:10" x14ac:dyDescent="0.25">
      <c r="A203" s="19" t="s">
        <v>3626</v>
      </c>
      <c r="B203" s="19" t="str">
        <f>LEFT(RIGHT(Tableau16[[#This Row],[Intitulé]],LEN(Tableau16[[#This Row],[Intitulé]])-4),4)</f>
        <v>2013</v>
      </c>
      <c r="C203" s="19" t="str">
        <f>CONCATENATE(LEFT(Tableau16[[#This Row],[Intitulé]],3)," - ",RIGHT(Tableau16[[#This Row],[Intitulé]],LEN(Tableau16[[#This Row],[Intitulé]])-9))</f>
        <v>I15 - Gestion urbaine de proximité</v>
      </c>
      <c r="D203" s="95">
        <v>9940000</v>
      </c>
      <c r="E203" s="96">
        <v>0</v>
      </c>
      <c r="F203" s="95">
        <v>9940000</v>
      </c>
      <c r="G203" s="95">
        <v>3473790.79</v>
      </c>
      <c r="H203" s="95">
        <v>1300000</v>
      </c>
      <c r="I203" s="95">
        <v>168126.12</v>
      </c>
      <c r="J203" s="97">
        <v>6060202.6200000001</v>
      </c>
    </row>
    <row r="204" spans="1:10" x14ac:dyDescent="0.25">
      <c r="A204" s="19" t="s">
        <v>3627</v>
      </c>
      <c r="B204" s="19" t="str">
        <f>LEFT(RIGHT(Tableau16[[#This Row],[Intitulé]],LEN(Tableau16[[#This Row],[Intitulé]])-4),4)</f>
        <v>2017</v>
      </c>
      <c r="C204" s="19" t="str">
        <f>CONCATENATE(LEFT(Tableau16[[#This Row],[Intitulé]],3)," - ",RIGHT(Tableau16[[#This Row],[Intitulé]],LEN(Tableau16[[#This Row],[Intitulé]])-9))</f>
        <v>I17 - Aménagement durable et urbanisme</v>
      </c>
      <c r="D204" s="95">
        <v>90000000</v>
      </c>
      <c r="E204" s="95">
        <v>-29490000</v>
      </c>
      <c r="F204" s="95">
        <v>60510000</v>
      </c>
      <c r="G204" s="95">
        <v>4742544.54</v>
      </c>
      <c r="H204" s="95">
        <v>2613668.14</v>
      </c>
      <c r="I204" s="95">
        <v>2366422.7200000002</v>
      </c>
      <c r="J204" s="97">
        <v>55477577.280000001</v>
      </c>
    </row>
    <row r="205" spans="1:10" x14ac:dyDescent="0.25">
      <c r="A205" s="19" t="s">
        <v>3628</v>
      </c>
      <c r="B205" s="19" t="str">
        <f>LEFT(RIGHT(Tableau16[[#This Row],[Intitulé]],LEN(Tableau16[[#This Row],[Intitulé]])-4),4)</f>
        <v>2015</v>
      </c>
      <c r="C205" s="19" t="str">
        <f>CONCATENATE(LEFT(Tableau16[[#This Row],[Intitulé]],3)," - ",RIGHT(Tableau16[[#This Row],[Intitulé]],LEN(Tableau16[[#This Row],[Intitulé]])-9))</f>
        <v>I18 - Stratégie immobilière et patrimoine</v>
      </c>
      <c r="D205" s="95">
        <v>900000</v>
      </c>
      <c r="E205" s="96">
        <v>0</v>
      </c>
      <c r="F205" s="95">
        <v>900000</v>
      </c>
      <c r="G205" s="95">
        <v>299958.98</v>
      </c>
      <c r="H205" s="96">
        <v>0</v>
      </c>
      <c r="I205" s="96">
        <v>0</v>
      </c>
      <c r="J205" s="97">
        <v>600041.02</v>
      </c>
    </row>
    <row r="206" spans="1:10" x14ac:dyDescent="0.25">
      <c r="A206" s="19" t="s">
        <v>3629</v>
      </c>
      <c r="B206" s="19" t="str">
        <f>LEFT(RIGHT(Tableau16[[#This Row],[Intitulé]],LEN(Tableau16[[#This Row],[Intitulé]])-4),4)</f>
        <v>1997</v>
      </c>
      <c r="C206" s="19" t="str">
        <f>CONCATENATE(LEFT(Tableau16[[#This Row],[Intitulé]],3)," - ",RIGHT(Tableau16[[#This Row],[Intitulé]],LEN(Tableau16[[#This Row],[Intitulé]])-9))</f>
        <v>I12 - Action culturelle</v>
      </c>
      <c r="D206" s="95">
        <v>92106000</v>
      </c>
      <c r="E206" s="95">
        <v>-2000000</v>
      </c>
      <c r="F206" s="95">
        <v>90106000</v>
      </c>
      <c r="G206" s="95">
        <v>87487180.480000004</v>
      </c>
      <c r="H206" s="96">
        <v>0</v>
      </c>
      <c r="I206" s="96">
        <v>0</v>
      </c>
      <c r="J206" s="97">
        <v>2629073.0699999998</v>
      </c>
    </row>
    <row r="207" spans="1:10" x14ac:dyDescent="0.25">
      <c r="A207" s="19" t="s">
        <v>3630</v>
      </c>
      <c r="B207" s="19" t="str">
        <f>LEFT(RIGHT(Tableau16[[#This Row],[Intitulé]],LEN(Tableau16[[#This Row],[Intitulé]])-4),4)</f>
        <v>2010</v>
      </c>
      <c r="C207" s="19" t="str">
        <f>CONCATENATE(LEFT(Tableau16[[#This Row],[Intitulé]],3)," - ",RIGHT(Tableau16[[#This Row],[Intitulé]],LEN(Tableau16[[#This Row],[Intitulé]])-9))</f>
        <v>I17 - Aménagement durable et urbanisme</v>
      </c>
      <c r="D207" s="95">
        <v>93542000</v>
      </c>
      <c r="E207" s="96">
        <v>0</v>
      </c>
      <c r="F207" s="95">
        <v>93542000</v>
      </c>
      <c r="G207" s="95">
        <v>51395829.109999999</v>
      </c>
      <c r="H207" s="95">
        <v>2653000</v>
      </c>
      <c r="I207" s="95">
        <v>1892021.09</v>
      </c>
      <c r="J207" s="97">
        <v>40403905.119999997</v>
      </c>
    </row>
    <row r="208" spans="1:10" x14ac:dyDescent="0.25">
      <c r="A208" s="19" t="s">
        <v>3631</v>
      </c>
      <c r="B208" s="19" t="str">
        <f>LEFT(RIGHT(Tableau16[[#This Row],[Intitulé]],LEN(Tableau16[[#This Row],[Intitulé]])-4),4)</f>
        <v>2007</v>
      </c>
      <c r="C208" s="19" t="str">
        <f>CONCATENATE(LEFT(Tableau16[[#This Row],[Intitulé]],3)," - ",RIGHT(Tableau16[[#This Row],[Intitulé]],LEN(Tableau16[[#This Row],[Intitulé]])-9))</f>
        <v>I14 - Accueil et vie citoyenne</v>
      </c>
      <c r="D208" s="95">
        <v>950000</v>
      </c>
      <c r="E208" s="96">
        <v>0</v>
      </c>
      <c r="F208" s="95">
        <v>950000</v>
      </c>
      <c r="G208" s="95">
        <v>388252.95</v>
      </c>
      <c r="H208" s="95">
        <v>134900</v>
      </c>
      <c r="I208" s="95">
        <v>124881.68</v>
      </c>
      <c r="J208" s="97">
        <v>393554.63</v>
      </c>
    </row>
    <row r="209" spans="1:10" x14ac:dyDescent="0.25">
      <c r="A209" s="19" t="s">
        <v>3632</v>
      </c>
      <c r="B209" s="19" t="str">
        <f>LEFT(RIGHT(Tableau16[[#This Row],[Intitulé]],LEN(Tableau16[[#This Row],[Intitulé]])-4),4)</f>
        <v>2018</v>
      </c>
      <c r="C209" s="19" t="str">
        <f>CONCATENATE(LEFT(Tableau16[[#This Row],[Intitulé]],3)," - ",RIGHT(Tableau16[[#This Row],[Intitulé]],LEN(Tableau16[[#This Row],[Intitulé]])-9))</f>
        <v>A15 - Gestion urbaine de proximité</v>
      </c>
      <c r="D209" s="95">
        <v>957000</v>
      </c>
      <c r="E209" s="96">
        <v>0</v>
      </c>
      <c r="F209" s="95">
        <v>957000</v>
      </c>
      <c r="G209" s="96">
        <v>0</v>
      </c>
      <c r="H209" s="95">
        <v>816613.46</v>
      </c>
      <c r="I209" s="95">
        <v>155964.6</v>
      </c>
      <c r="J209" s="97">
        <v>140386.54</v>
      </c>
    </row>
    <row r="210" spans="1:10" x14ac:dyDescent="0.25">
      <c r="A210" s="19" t="s">
        <v>3633</v>
      </c>
      <c r="B210" s="19" t="str">
        <f>LEFT(RIGHT(Tableau16[[#This Row],[Intitulé]],LEN(Tableau16[[#This Row],[Intitulé]])-4),4)</f>
        <v>2000</v>
      </c>
      <c r="C210" s="19" t="str">
        <f>CONCATENATE(LEFT(Tableau16[[#This Row],[Intitulé]],3)," - ",RIGHT(Tableau16[[#This Row],[Intitulé]],LEN(Tableau16[[#This Row],[Intitulé]])-9))</f>
        <v>I11 - Vie scolaire, Crèche et Jeunesse</v>
      </c>
      <c r="D210" s="98">
        <v>98050000</v>
      </c>
      <c r="E210" s="99">
        <v>0</v>
      </c>
      <c r="F210" s="98">
        <v>98050000</v>
      </c>
      <c r="G210" s="98">
        <v>97441088.670000002</v>
      </c>
      <c r="H210" s="99">
        <v>0</v>
      </c>
      <c r="I210" s="99">
        <v>0</v>
      </c>
      <c r="J210" s="100">
        <v>608911.32999999996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L35"/>
  <sheetViews>
    <sheetView showGridLines="0" topLeftCell="CT1" workbookViewId="0">
      <selection activeCell="DB5" sqref="DB5"/>
    </sheetView>
  </sheetViews>
  <sheetFormatPr baseColWidth="10" defaultRowHeight="15" x14ac:dyDescent="0.25"/>
  <cols>
    <col min="1" max="1" width="40.140625" bestFit="1" customWidth="1"/>
    <col min="2" max="2" width="9.42578125" bestFit="1" customWidth="1"/>
    <col min="3" max="3" width="8.140625" bestFit="1" customWidth="1"/>
    <col min="4" max="5" width="8.42578125" bestFit="1" customWidth="1"/>
    <col min="6" max="6" width="5.140625" bestFit="1" customWidth="1"/>
    <col min="7" max="7" width="8.42578125" bestFit="1" customWidth="1"/>
    <col min="8" max="8" width="4.42578125" bestFit="1" customWidth="1"/>
    <col min="9" max="10" width="8.42578125" bestFit="1" customWidth="1"/>
    <col min="11" max="11" width="5.140625" bestFit="1" customWidth="1"/>
    <col min="12" max="12" width="8.42578125" bestFit="1" customWidth="1"/>
    <col min="13" max="13" width="4.42578125" bestFit="1" customWidth="1"/>
    <col min="14" max="15" width="8.42578125" bestFit="1" customWidth="1"/>
    <col min="16" max="16" width="5.140625" bestFit="1" customWidth="1"/>
    <col min="17" max="17" width="9.42578125" bestFit="1" customWidth="1"/>
    <col min="18" max="18" width="4.42578125" bestFit="1" customWidth="1"/>
    <col min="19" max="20" width="9.42578125" bestFit="1" customWidth="1"/>
    <col min="21" max="21" width="6" bestFit="1" customWidth="1"/>
    <col min="22" max="22" width="8.42578125" bestFit="1" customWidth="1"/>
    <col min="23" max="23" width="4.42578125" bestFit="1" customWidth="1"/>
    <col min="24" max="25" width="8.42578125" bestFit="1" customWidth="1"/>
    <col min="26" max="26" width="6" bestFit="1" customWidth="1"/>
    <col min="27" max="27" width="8.42578125" bestFit="1" customWidth="1"/>
    <col min="28" max="28" width="4.42578125" bestFit="1" customWidth="1"/>
    <col min="29" max="30" width="8.42578125" bestFit="1" customWidth="1"/>
    <col min="31" max="31" width="5.140625" bestFit="1" customWidth="1"/>
    <col min="32" max="32" width="9.42578125" bestFit="1" customWidth="1"/>
    <col min="33" max="33" width="4.42578125" bestFit="1" customWidth="1"/>
    <col min="34" max="34" width="9.42578125" bestFit="1" customWidth="1"/>
    <col min="35" max="35" width="8.42578125" bestFit="1" customWidth="1"/>
    <col min="36" max="36" width="6" bestFit="1" customWidth="1"/>
    <col min="37" max="37" width="8.42578125" bestFit="1" customWidth="1"/>
    <col min="38" max="38" width="4.42578125" bestFit="1" customWidth="1"/>
    <col min="39" max="40" width="8.42578125" bestFit="1" customWidth="1"/>
    <col min="41" max="41" width="6" bestFit="1" customWidth="1"/>
    <col min="42" max="42" width="9.42578125" bestFit="1" customWidth="1"/>
    <col min="43" max="43" width="4.42578125" bestFit="1" customWidth="1"/>
    <col min="44" max="45" width="9.42578125" bestFit="1" customWidth="1"/>
    <col min="46" max="46" width="6" bestFit="1" customWidth="1"/>
    <col min="47" max="47" width="9.42578125" bestFit="1" customWidth="1"/>
    <col min="48" max="48" width="9.140625" bestFit="1" customWidth="1"/>
    <col min="49" max="50" width="9.42578125" bestFit="1" customWidth="1"/>
    <col min="51" max="51" width="7.42578125" bestFit="1" customWidth="1"/>
    <col min="52" max="52" width="8.42578125" bestFit="1" customWidth="1"/>
    <col min="53" max="53" width="4.42578125" bestFit="1" customWidth="1"/>
    <col min="54" max="55" width="8.42578125" bestFit="1" customWidth="1"/>
    <col min="56" max="56" width="6" bestFit="1" customWidth="1"/>
    <col min="57" max="57" width="9.42578125" bestFit="1" customWidth="1"/>
    <col min="58" max="58" width="6.7109375" bestFit="1" customWidth="1"/>
    <col min="59" max="59" width="9.42578125" bestFit="1" customWidth="1"/>
    <col min="60" max="60" width="8.42578125" bestFit="1" customWidth="1"/>
    <col min="61" max="61" width="7.42578125" bestFit="1" customWidth="1"/>
    <col min="62" max="62" width="9.42578125" bestFit="1" customWidth="1"/>
    <col min="63" max="63" width="8.42578125" bestFit="1" customWidth="1"/>
    <col min="64" max="65" width="9.42578125" bestFit="1" customWidth="1"/>
    <col min="66" max="66" width="7.42578125" bestFit="1" customWidth="1"/>
    <col min="67" max="67" width="9.42578125" bestFit="1" customWidth="1"/>
    <col min="68" max="68" width="6.7109375" bestFit="1" customWidth="1"/>
    <col min="69" max="70" width="9.42578125" bestFit="1" customWidth="1"/>
    <col min="71" max="71" width="7.42578125" bestFit="1" customWidth="1"/>
    <col min="72" max="72" width="9.42578125" bestFit="1" customWidth="1"/>
    <col min="73" max="73" width="8.140625" bestFit="1" customWidth="1"/>
    <col min="74" max="75" width="9.42578125" bestFit="1" customWidth="1"/>
    <col min="76" max="76" width="7.42578125" bestFit="1" customWidth="1"/>
    <col min="77" max="77" width="9.42578125" bestFit="1" customWidth="1"/>
    <col min="78" max="78" width="8.140625" bestFit="1" customWidth="1"/>
    <col min="79" max="79" width="9.42578125" bestFit="1" customWidth="1"/>
    <col min="80" max="80" width="8.42578125" bestFit="1" customWidth="1"/>
    <col min="81" max="81" width="7.42578125" bestFit="1" customWidth="1"/>
    <col min="82" max="82" width="9.42578125" bestFit="1" customWidth="1"/>
    <col min="83" max="83" width="8.140625" bestFit="1" customWidth="1"/>
    <col min="84" max="85" width="9.42578125" bestFit="1" customWidth="1"/>
    <col min="86" max="86" width="8.42578125" bestFit="1" customWidth="1"/>
    <col min="87" max="87" width="9.42578125" bestFit="1" customWidth="1"/>
    <col min="88" max="88" width="8.140625" bestFit="1" customWidth="1"/>
    <col min="89" max="89" width="9.42578125" bestFit="1" customWidth="1"/>
    <col min="90" max="91" width="8.42578125" bestFit="1" customWidth="1"/>
    <col min="92" max="92" width="9.42578125" bestFit="1" customWidth="1"/>
    <col min="93" max="93" width="6.7109375" bestFit="1" customWidth="1"/>
    <col min="94" max="94" width="9.42578125" bestFit="1" customWidth="1"/>
    <col min="95" max="96" width="8.42578125" bestFit="1" customWidth="1"/>
    <col min="97" max="97" width="9.42578125" bestFit="1" customWidth="1"/>
    <col min="98" max="98" width="9.140625" bestFit="1" customWidth="1"/>
    <col min="99" max="99" width="9.42578125" bestFit="1" customWidth="1"/>
    <col min="100" max="101" width="8.42578125" bestFit="1" customWidth="1"/>
    <col min="102" max="102" width="9.42578125" bestFit="1" customWidth="1"/>
    <col min="103" max="103" width="9.140625" bestFit="1" customWidth="1"/>
    <col min="104" max="104" width="9.42578125" bestFit="1" customWidth="1"/>
    <col min="105" max="106" width="8.42578125" bestFit="1" customWidth="1"/>
    <col min="107" max="109" width="9.42578125" bestFit="1" customWidth="1"/>
    <col min="110" max="110" width="5.85546875" bestFit="1" customWidth="1"/>
    <col min="111" max="111" width="8.42578125" bestFit="1" customWidth="1"/>
    <col min="112" max="112" width="10.85546875" bestFit="1" customWidth="1"/>
    <col min="113" max="113" width="9.28515625" bestFit="1" customWidth="1"/>
    <col min="114" max="114" width="12.140625" bestFit="1" customWidth="1"/>
    <col min="115" max="115" width="10.85546875" bestFit="1" customWidth="1"/>
    <col min="116" max="116" width="10" bestFit="1" customWidth="1"/>
  </cols>
  <sheetData>
    <row r="3" spans="1:116" x14ac:dyDescent="0.25">
      <c r="B3" s="24" t="s">
        <v>509</v>
      </c>
    </row>
    <row r="4" spans="1:116" x14ac:dyDescent="0.25">
      <c r="B4" t="s">
        <v>3636</v>
      </c>
      <c r="G4" t="s">
        <v>3637</v>
      </c>
      <c r="L4" t="s">
        <v>3638</v>
      </c>
      <c r="Q4" t="s">
        <v>3639</v>
      </c>
      <c r="V4" t="s">
        <v>3640</v>
      </c>
      <c r="AA4" t="s">
        <v>3641</v>
      </c>
      <c r="AF4" t="s">
        <v>3642</v>
      </c>
      <c r="AK4" t="s">
        <v>3643</v>
      </c>
      <c r="AP4" t="s">
        <v>3644</v>
      </c>
      <c r="AU4" t="s">
        <v>3645</v>
      </c>
      <c r="AZ4" t="s">
        <v>3646</v>
      </c>
      <c r="BE4" t="s">
        <v>3647</v>
      </c>
      <c r="BJ4" t="s">
        <v>3648</v>
      </c>
      <c r="BO4" t="s">
        <v>3649</v>
      </c>
      <c r="BT4" t="s">
        <v>3650</v>
      </c>
      <c r="BY4" t="s">
        <v>3651</v>
      </c>
      <c r="CD4" t="s">
        <v>3652</v>
      </c>
      <c r="CI4" t="s">
        <v>3653</v>
      </c>
      <c r="CN4" t="s">
        <v>3654</v>
      </c>
      <c r="CS4" t="s">
        <v>3655</v>
      </c>
      <c r="CX4" t="s">
        <v>3656</v>
      </c>
      <c r="DC4" t="s">
        <v>3657</v>
      </c>
      <c r="DH4" t="s">
        <v>3688</v>
      </c>
      <c r="DI4" t="s">
        <v>3690</v>
      </c>
      <c r="DJ4" t="s">
        <v>3692</v>
      </c>
      <c r="DK4" t="s">
        <v>3696</v>
      </c>
      <c r="DL4" t="s">
        <v>3694</v>
      </c>
    </row>
    <row r="5" spans="1:116" x14ac:dyDescent="0.25">
      <c r="A5" s="24" t="s">
        <v>3687</v>
      </c>
      <c r="B5" s="103" t="s">
        <v>3689</v>
      </c>
      <c r="C5" t="s">
        <v>3691</v>
      </c>
      <c r="D5" t="s">
        <v>3693</v>
      </c>
      <c r="E5" s="105" t="s">
        <v>3697</v>
      </c>
      <c r="F5" s="105" t="s">
        <v>3695</v>
      </c>
      <c r="G5" s="103" t="s">
        <v>3689</v>
      </c>
      <c r="H5" t="s">
        <v>3691</v>
      </c>
      <c r="I5" t="s">
        <v>3693</v>
      </c>
      <c r="J5" s="105" t="s">
        <v>3697</v>
      </c>
      <c r="K5" s="105" t="s">
        <v>3695</v>
      </c>
      <c r="L5" s="103" t="s">
        <v>3689</v>
      </c>
      <c r="M5" t="s">
        <v>3691</v>
      </c>
      <c r="N5" t="s">
        <v>3693</v>
      </c>
      <c r="O5" s="105" t="s">
        <v>3697</v>
      </c>
      <c r="P5" s="105" t="s">
        <v>3695</v>
      </c>
      <c r="Q5" s="103" t="s">
        <v>3689</v>
      </c>
      <c r="R5" t="s">
        <v>3691</v>
      </c>
      <c r="S5" t="s">
        <v>3693</v>
      </c>
      <c r="T5" s="105" t="s">
        <v>3697</v>
      </c>
      <c r="U5" s="105" t="s">
        <v>3695</v>
      </c>
      <c r="V5" s="103" t="s">
        <v>3689</v>
      </c>
      <c r="W5" t="s">
        <v>3691</v>
      </c>
      <c r="X5" t="s">
        <v>3693</v>
      </c>
      <c r="Y5" s="105" t="s">
        <v>3697</v>
      </c>
      <c r="Z5" s="105" t="s">
        <v>3695</v>
      </c>
      <c r="AA5" s="103" t="s">
        <v>3689</v>
      </c>
      <c r="AB5" t="s">
        <v>3691</v>
      </c>
      <c r="AC5" t="s">
        <v>3693</v>
      </c>
      <c r="AD5" s="105" t="s">
        <v>3697</v>
      </c>
      <c r="AE5" s="105" t="s">
        <v>3695</v>
      </c>
      <c r="AF5" s="103" t="s">
        <v>3689</v>
      </c>
      <c r="AG5" t="s">
        <v>3691</v>
      </c>
      <c r="AH5" t="s">
        <v>3693</v>
      </c>
      <c r="AI5" s="105" t="s">
        <v>3697</v>
      </c>
      <c r="AJ5" s="105" t="s">
        <v>3695</v>
      </c>
      <c r="AK5" s="103" t="s">
        <v>3689</v>
      </c>
      <c r="AL5" t="s">
        <v>3691</v>
      </c>
      <c r="AM5" t="s">
        <v>3693</v>
      </c>
      <c r="AN5" s="105" t="s">
        <v>3697</v>
      </c>
      <c r="AO5" s="105" t="s">
        <v>3695</v>
      </c>
      <c r="AP5" s="103" t="s">
        <v>3689</v>
      </c>
      <c r="AQ5" t="s">
        <v>3691</v>
      </c>
      <c r="AR5" t="s">
        <v>3693</v>
      </c>
      <c r="AS5" s="105" t="s">
        <v>3697</v>
      </c>
      <c r="AT5" s="105" t="s">
        <v>3695</v>
      </c>
      <c r="AU5" s="103" t="s">
        <v>3689</v>
      </c>
      <c r="AV5" t="s">
        <v>3691</v>
      </c>
      <c r="AW5" t="s">
        <v>3693</v>
      </c>
      <c r="AX5" s="105" t="s">
        <v>3697</v>
      </c>
      <c r="AY5" s="105" t="s">
        <v>3695</v>
      </c>
      <c r="AZ5" s="103" t="s">
        <v>3689</v>
      </c>
      <c r="BA5" t="s">
        <v>3691</v>
      </c>
      <c r="BB5" t="s">
        <v>3693</v>
      </c>
      <c r="BC5" s="105" t="s">
        <v>3697</v>
      </c>
      <c r="BD5" s="105" t="s">
        <v>3695</v>
      </c>
      <c r="BE5" s="103" t="s">
        <v>3689</v>
      </c>
      <c r="BF5" t="s">
        <v>3691</v>
      </c>
      <c r="BG5" t="s">
        <v>3693</v>
      </c>
      <c r="BH5" s="105" t="s">
        <v>3697</v>
      </c>
      <c r="BI5" s="105" t="s">
        <v>3695</v>
      </c>
      <c r="BJ5" s="103" t="s">
        <v>3689</v>
      </c>
      <c r="BK5" t="s">
        <v>3691</v>
      </c>
      <c r="BL5" t="s">
        <v>3693</v>
      </c>
      <c r="BM5" s="105" t="s">
        <v>3697</v>
      </c>
      <c r="BN5" s="105" t="s">
        <v>3695</v>
      </c>
      <c r="BO5" s="103" t="s">
        <v>3689</v>
      </c>
      <c r="BP5" t="s">
        <v>3691</v>
      </c>
      <c r="BQ5" t="s">
        <v>3693</v>
      </c>
      <c r="BR5" s="105" t="s">
        <v>3697</v>
      </c>
      <c r="BS5" s="105" t="s">
        <v>3695</v>
      </c>
      <c r="BT5" s="103" t="s">
        <v>3689</v>
      </c>
      <c r="BU5" t="s">
        <v>3691</v>
      </c>
      <c r="BV5" t="s">
        <v>3693</v>
      </c>
      <c r="BW5" s="105" t="s">
        <v>3697</v>
      </c>
      <c r="BX5" s="105" t="s">
        <v>3695</v>
      </c>
      <c r="BY5" s="103" t="s">
        <v>3689</v>
      </c>
      <c r="BZ5" t="s">
        <v>3691</v>
      </c>
      <c r="CA5" t="s">
        <v>3693</v>
      </c>
      <c r="CB5" s="105" t="s">
        <v>3697</v>
      </c>
      <c r="CC5" s="105" t="s">
        <v>3695</v>
      </c>
      <c r="CD5" s="103" t="s">
        <v>3689</v>
      </c>
      <c r="CE5" t="s">
        <v>3691</v>
      </c>
      <c r="CF5" t="s">
        <v>3693</v>
      </c>
      <c r="CG5" s="105" t="s">
        <v>3697</v>
      </c>
      <c r="CH5" s="105" t="s">
        <v>3695</v>
      </c>
      <c r="CI5" s="103" t="s">
        <v>3689</v>
      </c>
      <c r="CJ5" t="s">
        <v>3691</v>
      </c>
      <c r="CK5" t="s">
        <v>3693</v>
      </c>
      <c r="CL5" s="105" t="s">
        <v>3697</v>
      </c>
      <c r="CM5" s="105" t="s">
        <v>3695</v>
      </c>
      <c r="CN5" s="103" t="s">
        <v>3689</v>
      </c>
      <c r="CO5" t="s">
        <v>3691</v>
      </c>
      <c r="CP5" t="s">
        <v>3693</v>
      </c>
      <c r="CQ5" s="105" t="s">
        <v>3697</v>
      </c>
      <c r="CR5" s="105" t="s">
        <v>3695</v>
      </c>
      <c r="CS5" s="103" t="s">
        <v>3689</v>
      </c>
      <c r="CT5" t="s">
        <v>3691</v>
      </c>
      <c r="CU5" t="s">
        <v>3693</v>
      </c>
      <c r="CV5" s="105" t="s">
        <v>3697</v>
      </c>
      <c r="CW5" s="105" t="s">
        <v>3695</v>
      </c>
      <c r="CX5" s="103" t="s">
        <v>3689</v>
      </c>
      <c r="CY5" t="s">
        <v>3691</v>
      </c>
      <c r="CZ5" t="s">
        <v>3693</v>
      </c>
      <c r="DA5" s="105" t="s">
        <v>3697</v>
      </c>
      <c r="DB5" s="105" t="s">
        <v>3695</v>
      </c>
      <c r="DC5" s="103" t="s">
        <v>3689</v>
      </c>
      <c r="DD5" t="s">
        <v>3691</v>
      </c>
      <c r="DE5" t="s">
        <v>3693</v>
      </c>
      <c r="DF5" s="105" t="s">
        <v>3697</v>
      </c>
      <c r="DG5" s="107" t="s">
        <v>3695</v>
      </c>
    </row>
    <row r="6" spans="1:116" x14ac:dyDescent="0.25">
      <c r="A6" s="25" t="s">
        <v>3658</v>
      </c>
      <c r="B6" s="104"/>
      <c r="C6" s="102"/>
      <c r="D6" s="102"/>
      <c r="E6" s="106"/>
      <c r="F6" s="106"/>
      <c r="G6" s="104"/>
      <c r="H6" s="102"/>
      <c r="I6" s="102"/>
      <c r="J6" s="106"/>
      <c r="K6" s="106"/>
      <c r="L6" s="104"/>
      <c r="M6" s="102"/>
      <c r="N6" s="102"/>
      <c r="O6" s="106"/>
      <c r="P6" s="106"/>
      <c r="Q6" s="104"/>
      <c r="R6" s="102"/>
      <c r="S6" s="102"/>
      <c r="T6" s="106"/>
      <c r="U6" s="106"/>
      <c r="V6" s="104"/>
      <c r="W6" s="102"/>
      <c r="X6" s="102"/>
      <c r="Y6" s="106"/>
      <c r="Z6" s="106"/>
      <c r="AA6" s="104"/>
      <c r="AB6" s="102"/>
      <c r="AC6" s="102"/>
      <c r="AD6" s="106"/>
      <c r="AE6" s="106"/>
      <c r="AF6" s="104"/>
      <c r="AG6" s="102"/>
      <c r="AH6" s="102"/>
      <c r="AI6" s="106"/>
      <c r="AJ6" s="106"/>
      <c r="AK6" s="104"/>
      <c r="AL6" s="102"/>
      <c r="AM6" s="102"/>
      <c r="AN6" s="106"/>
      <c r="AO6" s="106"/>
      <c r="AP6" s="104"/>
      <c r="AQ6" s="102"/>
      <c r="AR6" s="102"/>
      <c r="AS6" s="106"/>
      <c r="AT6" s="106"/>
      <c r="AU6" s="104"/>
      <c r="AV6" s="102"/>
      <c r="AW6" s="102"/>
      <c r="AX6" s="106"/>
      <c r="AY6" s="106"/>
      <c r="AZ6" s="104"/>
      <c r="BA6" s="102"/>
      <c r="BB6" s="102"/>
      <c r="BC6" s="106"/>
      <c r="BD6" s="106"/>
      <c r="BE6" s="104"/>
      <c r="BF6" s="102"/>
      <c r="BG6" s="102"/>
      <c r="BH6" s="106"/>
      <c r="BI6" s="106"/>
      <c r="BJ6" s="104"/>
      <c r="BK6" s="102"/>
      <c r="BL6" s="102"/>
      <c r="BM6" s="106"/>
      <c r="BN6" s="106"/>
      <c r="BO6" s="104"/>
      <c r="BP6" s="102"/>
      <c r="BQ6" s="102"/>
      <c r="BR6" s="106"/>
      <c r="BS6" s="106"/>
      <c r="BT6" s="104"/>
      <c r="BU6" s="102"/>
      <c r="BV6" s="102"/>
      <c r="BW6" s="106"/>
      <c r="BX6" s="106"/>
      <c r="BY6" s="104"/>
      <c r="BZ6" s="102"/>
      <c r="CA6" s="102"/>
      <c r="CB6" s="106"/>
      <c r="CC6" s="106"/>
      <c r="CD6" s="104"/>
      <c r="CE6" s="102"/>
      <c r="CF6" s="102"/>
      <c r="CG6" s="106"/>
      <c r="CH6" s="106"/>
      <c r="CI6" s="104"/>
      <c r="CJ6" s="102"/>
      <c r="CK6" s="102"/>
      <c r="CL6" s="106"/>
      <c r="CM6" s="106"/>
      <c r="CN6" s="104"/>
      <c r="CO6" s="102"/>
      <c r="CP6" s="102"/>
      <c r="CQ6" s="106"/>
      <c r="CR6" s="106"/>
      <c r="CS6" s="104"/>
      <c r="CT6" s="102"/>
      <c r="CU6" s="102"/>
      <c r="CV6" s="106"/>
      <c r="CW6" s="106"/>
      <c r="CX6" s="104"/>
      <c r="CY6" s="102"/>
      <c r="CZ6" s="102"/>
      <c r="DA6" s="106"/>
      <c r="DB6" s="106"/>
      <c r="DC6" s="104">
        <v>10811000</v>
      </c>
      <c r="DD6" s="102">
        <v>-150000</v>
      </c>
      <c r="DE6" s="102">
        <v>10661000</v>
      </c>
      <c r="DF6" s="106">
        <v>0</v>
      </c>
      <c r="DG6" s="108">
        <v>8398407.9000000004</v>
      </c>
      <c r="DH6" s="104">
        <v>10811000</v>
      </c>
      <c r="DI6" s="102">
        <v>-150000</v>
      </c>
      <c r="DJ6" s="102">
        <v>10661000</v>
      </c>
      <c r="DK6" s="106">
        <v>0</v>
      </c>
      <c r="DL6" s="106">
        <v>8398407.9000000004</v>
      </c>
    </row>
    <row r="7" spans="1:116" x14ac:dyDescent="0.25">
      <c r="A7" s="25" t="s">
        <v>3659</v>
      </c>
      <c r="B7" s="104"/>
      <c r="C7" s="102"/>
      <c r="D7" s="102"/>
      <c r="E7" s="106"/>
      <c r="F7" s="106"/>
      <c r="G7" s="104"/>
      <c r="H7" s="102"/>
      <c r="I7" s="102"/>
      <c r="J7" s="106"/>
      <c r="K7" s="106"/>
      <c r="L7" s="104"/>
      <c r="M7" s="102"/>
      <c r="N7" s="102"/>
      <c r="O7" s="106"/>
      <c r="P7" s="106"/>
      <c r="Q7" s="104"/>
      <c r="R7" s="102"/>
      <c r="S7" s="102"/>
      <c r="T7" s="106"/>
      <c r="U7" s="106"/>
      <c r="V7" s="104"/>
      <c r="W7" s="102"/>
      <c r="X7" s="102"/>
      <c r="Y7" s="106"/>
      <c r="Z7" s="106"/>
      <c r="AA7" s="104"/>
      <c r="AB7" s="102"/>
      <c r="AC7" s="102"/>
      <c r="AD7" s="106"/>
      <c r="AE7" s="106"/>
      <c r="AF7" s="104"/>
      <c r="AG7" s="102"/>
      <c r="AH7" s="102"/>
      <c r="AI7" s="106"/>
      <c r="AJ7" s="106"/>
      <c r="AK7" s="104"/>
      <c r="AL7" s="102"/>
      <c r="AM7" s="102"/>
      <c r="AN7" s="106"/>
      <c r="AO7" s="106"/>
      <c r="AP7" s="104"/>
      <c r="AQ7" s="102"/>
      <c r="AR7" s="102"/>
      <c r="AS7" s="106"/>
      <c r="AT7" s="106"/>
      <c r="AU7" s="104"/>
      <c r="AV7" s="102"/>
      <c r="AW7" s="102"/>
      <c r="AX7" s="106"/>
      <c r="AY7" s="106"/>
      <c r="AZ7" s="104"/>
      <c r="BA7" s="102"/>
      <c r="BB7" s="102"/>
      <c r="BC7" s="106"/>
      <c r="BD7" s="106"/>
      <c r="BE7" s="104"/>
      <c r="BF7" s="102"/>
      <c r="BG7" s="102"/>
      <c r="BH7" s="106"/>
      <c r="BI7" s="106"/>
      <c r="BJ7" s="104"/>
      <c r="BK7" s="102"/>
      <c r="BL7" s="102"/>
      <c r="BM7" s="106"/>
      <c r="BN7" s="106"/>
      <c r="BO7" s="104"/>
      <c r="BP7" s="102"/>
      <c r="BQ7" s="102"/>
      <c r="BR7" s="106"/>
      <c r="BS7" s="106"/>
      <c r="BT7" s="104"/>
      <c r="BU7" s="102"/>
      <c r="BV7" s="102"/>
      <c r="BW7" s="106"/>
      <c r="BX7" s="106"/>
      <c r="BY7" s="104"/>
      <c r="BZ7" s="102"/>
      <c r="CA7" s="102"/>
      <c r="CB7" s="106"/>
      <c r="CC7" s="106"/>
      <c r="CD7" s="104"/>
      <c r="CE7" s="102"/>
      <c r="CF7" s="102"/>
      <c r="CG7" s="106"/>
      <c r="CH7" s="106"/>
      <c r="CI7" s="104"/>
      <c r="CJ7" s="102"/>
      <c r="CK7" s="102"/>
      <c r="CL7" s="106"/>
      <c r="CM7" s="106"/>
      <c r="CN7" s="104"/>
      <c r="CO7" s="102"/>
      <c r="CP7" s="102"/>
      <c r="CQ7" s="106"/>
      <c r="CR7" s="106"/>
      <c r="CS7" s="104"/>
      <c r="CT7" s="102"/>
      <c r="CU7" s="102"/>
      <c r="CV7" s="106"/>
      <c r="CW7" s="106"/>
      <c r="CX7" s="104"/>
      <c r="CY7" s="102"/>
      <c r="CZ7" s="102"/>
      <c r="DA7" s="106"/>
      <c r="DB7" s="106"/>
      <c r="DC7" s="104">
        <v>2047000</v>
      </c>
      <c r="DD7" s="102">
        <v>340000</v>
      </c>
      <c r="DE7" s="102">
        <v>2387000</v>
      </c>
      <c r="DF7" s="106">
        <v>0</v>
      </c>
      <c r="DG7" s="108">
        <v>1554990.93</v>
      </c>
      <c r="DH7" s="104">
        <v>2047000</v>
      </c>
      <c r="DI7" s="102">
        <v>340000</v>
      </c>
      <c r="DJ7" s="102">
        <v>2387000</v>
      </c>
      <c r="DK7" s="106">
        <v>0</v>
      </c>
      <c r="DL7" s="106">
        <v>1554990.93</v>
      </c>
    </row>
    <row r="8" spans="1:116" x14ac:dyDescent="0.25">
      <c r="A8" s="25" t="s">
        <v>3660</v>
      </c>
      <c r="B8" s="104"/>
      <c r="C8" s="102"/>
      <c r="D8" s="102"/>
      <c r="E8" s="106"/>
      <c r="F8" s="106"/>
      <c r="G8" s="104"/>
      <c r="H8" s="102"/>
      <c r="I8" s="102"/>
      <c r="J8" s="106"/>
      <c r="K8" s="106"/>
      <c r="L8" s="104"/>
      <c r="M8" s="102"/>
      <c r="N8" s="102"/>
      <c r="O8" s="106"/>
      <c r="P8" s="106"/>
      <c r="Q8" s="104"/>
      <c r="R8" s="102"/>
      <c r="S8" s="102"/>
      <c r="T8" s="106"/>
      <c r="U8" s="106"/>
      <c r="V8" s="104"/>
      <c r="W8" s="102"/>
      <c r="X8" s="102"/>
      <c r="Y8" s="106"/>
      <c r="Z8" s="106"/>
      <c r="AA8" s="104"/>
      <c r="AB8" s="102"/>
      <c r="AC8" s="102"/>
      <c r="AD8" s="106"/>
      <c r="AE8" s="106"/>
      <c r="AF8" s="104"/>
      <c r="AG8" s="102"/>
      <c r="AH8" s="102"/>
      <c r="AI8" s="106"/>
      <c r="AJ8" s="106"/>
      <c r="AK8" s="104"/>
      <c r="AL8" s="102"/>
      <c r="AM8" s="102"/>
      <c r="AN8" s="106"/>
      <c r="AO8" s="106"/>
      <c r="AP8" s="104"/>
      <c r="AQ8" s="102"/>
      <c r="AR8" s="102"/>
      <c r="AS8" s="106"/>
      <c r="AT8" s="106"/>
      <c r="AU8" s="104"/>
      <c r="AV8" s="102"/>
      <c r="AW8" s="102"/>
      <c r="AX8" s="106"/>
      <c r="AY8" s="106"/>
      <c r="AZ8" s="104"/>
      <c r="BA8" s="102"/>
      <c r="BB8" s="102"/>
      <c r="BC8" s="106"/>
      <c r="BD8" s="106"/>
      <c r="BE8" s="104"/>
      <c r="BF8" s="102"/>
      <c r="BG8" s="102"/>
      <c r="BH8" s="106"/>
      <c r="BI8" s="106"/>
      <c r="BJ8" s="104"/>
      <c r="BK8" s="102"/>
      <c r="BL8" s="102"/>
      <c r="BM8" s="106"/>
      <c r="BN8" s="106"/>
      <c r="BO8" s="104"/>
      <c r="BP8" s="102"/>
      <c r="BQ8" s="102"/>
      <c r="BR8" s="106"/>
      <c r="BS8" s="106"/>
      <c r="BT8" s="104"/>
      <c r="BU8" s="102"/>
      <c r="BV8" s="102"/>
      <c r="BW8" s="106"/>
      <c r="BX8" s="106"/>
      <c r="BY8" s="104"/>
      <c r="BZ8" s="102"/>
      <c r="CA8" s="102"/>
      <c r="CB8" s="106"/>
      <c r="CC8" s="106"/>
      <c r="CD8" s="104"/>
      <c r="CE8" s="102"/>
      <c r="CF8" s="102"/>
      <c r="CG8" s="106"/>
      <c r="CH8" s="106"/>
      <c r="CI8" s="104"/>
      <c r="CJ8" s="102"/>
      <c r="CK8" s="102"/>
      <c r="CL8" s="106"/>
      <c r="CM8" s="106"/>
      <c r="CN8" s="104"/>
      <c r="CO8" s="102"/>
      <c r="CP8" s="102"/>
      <c r="CQ8" s="106"/>
      <c r="CR8" s="106"/>
      <c r="CS8" s="104"/>
      <c r="CT8" s="102"/>
      <c r="CU8" s="102"/>
      <c r="CV8" s="106"/>
      <c r="CW8" s="106"/>
      <c r="CX8" s="104"/>
      <c r="CY8" s="102"/>
      <c r="CZ8" s="102"/>
      <c r="DA8" s="106"/>
      <c r="DB8" s="106"/>
      <c r="DC8" s="104">
        <v>1160000</v>
      </c>
      <c r="DD8" s="102">
        <v>186000</v>
      </c>
      <c r="DE8" s="102">
        <v>1346000</v>
      </c>
      <c r="DF8" s="106">
        <v>0</v>
      </c>
      <c r="DG8" s="108">
        <v>842873.5</v>
      </c>
      <c r="DH8" s="104">
        <v>1160000</v>
      </c>
      <c r="DI8" s="102">
        <v>186000</v>
      </c>
      <c r="DJ8" s="102">
        <v>1346000</v>
      </c>
      <c r="DK8" s="106">
        <v>0</v>
      </c>
      <c r="DL8" s="106">
        <v>842873.5</v>
      </c>
    </row>
    <row r="9" spans="1:116" x14ac:dyDescent="0.25">
      <c r="A9" s="25" t="s">
        <v>3661</v>
      </c>
      <c r="B9" s="104"/>
      <c r="C9" s="102"/>
      <c r="D9" s="102"/>
      <c r="E9" s="106"/>
      <c r="F9" s="106"/>
      <c r="G9" s="104"/>
      <c r="H9" s="102"/>
      <c r="I9" s="102"/>
      <c r="J9" s="106"/>
      <c r="K9" s="106"/>
      <c r="L9" s="104"/>
      <c r="M9" s="102"/>
      <c r="N9" s="102"/>
      <c r="O9" s="106"/>
      <c r="P9" s="106"/>
      <c r="Q9" s="104"/>
      <c r="R9" s="102"/>
      <c r="S9" s="102"/>
      <c r="T9" s="106"/>
      <c r="U9" s="106"/>
      <c r="V9" s="104"/>
      <c r="W9" s="102"/>
      <c r="X9" s="102"/>
      <c r="Y9" s="106"/>
      <c r="Z9" s="106"/>
      <c r="AA9" s="104"/>
      <c r="AB9" s="102"/>
      <c r="AC9" s="102"/>
      <c r="AD9" s="106"/>
      <c r="AE9" s="106"/>
      <c r="AF9" s="104"/>
      <c r="AG9" s="102"/>
      <c r="AH9" s="102"/>
      <c r="AI9" s="106"/>
      <c r="AJ9" s="106"/>
      <c r="AK9" s="104"/>
      <c r="AL9" s="102"/>
      <c r="AM9" s="102"/>
      <c r="AN9" s="106"/>
      <c r="AO9" s="106"/>
      <c r="AP9" s="104"/>
      <c r="AQ9" s="102"/>
      <c r="AR9" s="102"/>
      <c r="AS9" s="106"/>
      <c r="AT9" s="106"/>
      <c r="AU9" s="104"/>
      <c r="AV9" s="102"/>
      <c r="AW9" s="102"/>
      <c r="AX9" s="106"/>
      <c r="AY9" s="106"/>
      <c r="AZ9" s="104"/>
      <c r="BA9" s="102"/>
      <c r="BB9" s="102"/>
      <c r="BC9" s="106"/>
      <c r="BD9" s="106"/>
      <c r="BE9" s="104"/>
      <c r="BF9" s="102"/>
      <c r="BG9" s="102"/>
      <c r="BH9" s="106"/>
      <c r="BI9" s="106"/>
      <c r="BJ9" s="104"/>
      <c r="BK9" s="102"/>
      <c r="BL9" s="102"/>
      <c r="BM9" s="106"/>
      <c r="BN9" s="106"/>
      <c r="BO9" s="104"/>
      <c r="BP9" s="102"/>
      <c r="BQ9" s="102"/>
      <c r="BR9" s="106"/>
      <c r="BS9" s="106"/>
      <c r="BT9" s="104"/>
      <c r="BU9" s="102"/>
      <c r="BV9" s="102"/>
      <c r="BW9" s="106"/>
      <c r="BX9" s="106"/>
      <c r="BY9" s="104"/>
      <c r="BZ9" s="102"/>
      <c r="CA9" s="102"/>
      <c r="CB9" s="106"/>
      <c r="CC9" s="106"/>
      <c r="CD9" s="104"/>
      <c r="CE9" s="102"/>
      <c r="CF9" s="102"/>
      <c r="CG9" s="106"/>
      <c r="CH9" s="106"/>
      <c r="CI9" s="104"/>
      <c r="CJ9" s="102"/>
      <c r="CK9" s="102"/>
      <c r="CL9" s="106"/>
      <c r="CM9" s="106"/>
      <c r="CN9" s="104"/>
      <c r="CO9" s="102"/>
      <c r="CP9" s="102"/>
      <c r="CQ9" s="106"/>
      <c r="CR9" s="106"/>
      <c r="CS9" s="104"/>
      <c r="CT9" s="102"/>
      <c r="CU9" s="102"/>
      <c r="CV9" s="106"/>
      <c r="CW9" s="106"/>
      <c r="CX9" s="104"/>
      <c r="CY9" s="102"/>
      <c r="CZ9" s="102"/>
      <c r="DA9" s="106"/>
      <c r="DB9" s="106"/>
      <c r="DC9" s="104">
        <v>729000</v>
      </c>
      <c r="DD9" s="102">
        <v>0</v>
      </c>
      <c r="DE9" s="102">
        <v>729000</v>
      </c>
      <c r="DF9" s="106">
        <v>0</v>
      </c>
      <c r="DG9" s="108">
        <v>566098.63</v>
      </c>
      <c r="DH9" s="104">
        <v>729000</v>
      </c>
      <c r="DI9" s="102">
        <v>0</v>
      </c>
      <c r="DJ9" s="102">
        <v>729000</v>
      </c>
      <c r="DK9" s="106">
        <v>0</v>
      </c>
      <c r="DL9" s="106">
        <v>566098.63</v>
      </c>
    </row>
    <row r="10" spans="1:116" x14ac:dyDescent="0.25">
      <c r="A10" s="25" t="s">
        <v>3662</v>
      </c>
      <c r="B10" s="104"/>
      <c r="C10" s="102"/>
      <c r="D10" s="102"/>
      <c r="E10" s="106"/>
      <c r="F10" s="106"/>
      <c r="G10" s="104"/>
      <c r="H10" s="102"/>
      <c r="I10" s="102"/>
      <c r="J10" s="106"/>
      <c r="K10" s="106"/>
      <c r="L10" s="104"/>
      <c r="M10" s="102"/>
      <c r="N10" s="102"/>
      <c r="O10" s="106"/>
      <c r="P10" s="106"/>
      <c r="Q10" s="104"/>
      <c r="R10" s="102"/>
      <c r="S10" s="102"/>
      <c r="T10" s="106"/>
      <c r="U10" s="106"/>
      <c r="V10" s="104"/>
      <c r="W10" s="102"/>
      <c r="X10" s="102"/>
      <c r="Y10" s="106"/>
      <c r="Z10" s="106"/>
      <c r="AA10" s="104"/>
      <c r="AB10" s="102"/>
      <c r="AC10" s="102"/>
      <c r="AD10" s="106"/>
      <c r="AE10" s="106"/>
      <c r="AF10" s="104"/>
      <c r="AG10" s="102"/>
      <c r="AH10" s="102"/>
      <c r="AI10" s="106"/>
      <c r="AJ10" s="106"/>
      <c r="AK10" s="104"/>
      <c r="AL10" s="102"/>
      <c r="AM10" s="102"/>
      <c r="AN10" s="106"/>
      <c r="AO10" s="106"/>
      <c r="AP10" s="104"/>
      <c r="AQ10" s="102"/>
      <c r="AR10" s="102"/>
      <c r="AS10" s="106"/>
      <c r="AT10" s="106"/>
      <c r="AU10" s="104"/>
      <c r="AV10" s="102"/>
      <c r="AW10" s="102"/>
      <c r="AX10" s="106"/>
      <c r="AY10" s="106"/>
      <c r="AZ10" s="104"/>
      <c r="BA10" s="102"/>
      <c r="BB10" s="102"/>
      <c r="BC10" s="106"/>
      <c r="BD10" s="106"/>
      <c r="BE10" s="104"/>
      <c r="BF10" s="102"/>
      <c r="BG10" s="102"/>
      <c r="BH10" s="106"/>
      <c r="BI10" s="106"/>
      <c r="BJ10" s="104"/>
      <c r="BK10" s="102"/>
      <c r="BL10" s="102"/>
      <c r="BM10" s="106"/>
      <c r="BN10" s="106"/>
      <c r="BO10" s="104"/>
      <c r="BP10" s="102"/>
      <c r="BQ10" s="102"/>
      <c r="BR10" s="106"/>
      <c r="BS10" s="106"/>
      <c r="BT10" s="104"/>
      <c r="BU10" s="102"/>
      <c r="BV10" s="102"/>
      <c r="BW10" s="106"/>
      <c r="BX10" s="106"/>
      <c r="BY10" s="104"/>
      <c r="BZ10" s="102"/>
      <c r="CA10" s="102"/>
      <c r="CB10" s="106"/>
      <c r="CC10" s="106"/>
      <c r="CD10" s="104"/>
      <c r="CE10" s="102"/>
      <c r="CF10" s="102"/>
      <c r="CG10" s="106"/>
      <c r="CH10" s="106"/>
      <c r="CI10" s="104"/>
      <c r="CJ10" s="102"/>
      <c r="CK10" s="102"/>
      <c r="CL10" s="106"/>
      <c r="CM10" s="106"/>
      <c r="CN10" s="104"/>
      <c r="CO10" s="102"/>
      <c r="CP10" s="102"/>
      <c r="CQ10" s="106"/>
      <c r="CR10" s="106"/>
      <c r="CS10" s="104"/>
      <c r="CT10" s="102"/>
      <c r="CU10" s="102"/>
      <c r="CV10" s="106"/>
      <c r="CW10" s="106"/>
      <c r="CX10" s="104"/>
      <c r="CY10" s="102"/>
      <c r="CZ10" s="102"/>
      <c r="DA10" s="106"/>
      <c r="DB10" s="106"/>
      <c r="DC10" s="104">
        <v>957000</v>
      </c>
      <c r="DD10" s="102">
        <v>0</v>
      </c>
      <c r="DE10" s="102">
        <v>957000</v>
      </c>
      <c r="DF10" s="106">
        <v>0</v>
      </c>
      <c r="DG10" s="108">
        <v>816613.46</v>
      </c>
      <c r="DH10" s="104">
        <v>957000</v>
      </c>
      <c r="DI10" s="102">
        <v>0</v>
      </c>
      <c r="DJ10" s="102">
        <v>957000</v>
      </c>
      <c r="DK10" s="106">
        <v>0</v>
      </c>
      <c r="DL10" s="106">
        <v>816613.46</v>
      </c>
    </row>
    <row r="11" spans="1:116" x14ac:dyDescent="0.25">
      <c r="A11" s="25" t="s">
        <v>3663</v>
      </c>
      <c r="B11" s="104"/>
      <c r="C11" s="102"/>
      <c r="D11" s="102"/>
      <c r="E11" s="106"/>
      <c r="F11" s="106"/>
      <c r="G11" s="104"/>
      <c r="H11" s="102"/>
      <c r="I11" s="102"/>
      <c r="J11" s="106"/>
      <c r="K11" s="106"/>
      <c r="L11" s="104"/>
      <c r="M11" s="102"/>
      <c r="N11" s="102"/>
      <c r="O11" s="106"/>
      <c r="P11" s="106"/>
      <c r="Q11" s="104"/>
      <c r="R11" s="102"/>
      <c r="S11" s="102"/>
      <c r="T11" s="106"/>
      <c r="U11" s="106"/>
      <c r="V11" s="104"/>
      <c r="W11" s="102"/>
      <c r="X11" s="102"/>
      <c r="Y11" s="106"/>
      <c r="Z11" s="106"/>
      <c r="AA11" s="104"/>
      <c r="AB11" s="102"/>
      <c r="AC11" s="102"/>
      <c r="AD11" s="106"/>
      <c r="AE11" s="106"/>
      <c r="AF11" s="104"/>
      <c r="AG11" s="102"/>
      <c r="AH11" s="102"/>
      <c r="AI11" s="106"/>
      <c r="AJ11" s="106"/>
      <c r="AK11" s="104"/>
      <c r="AL11" s="102"/>
      <c r="AM11" s="102"/>
      <c r="AN11" s="106"/>
      <c r="AO11" s="106"/>
      <c r="AP11" s="104"/>
      <c r="AQ11" s="102"/>
      <c r="AR11" s="102"/>
      <c r="AS11" s="106"/>
      <c r="AT11" s="106"/>
      <c r="AU11" s="104"/>
      <c r="AV11" s="102"/>
      <c r="AW11" s="102"/>
      <c r="AX11" s="106"/>
      <c r="AY11" s="106"/>
      <c r="AZ11" s="104"/>
      <c r="BA11" s="102"/>
      <c r="BB11" s="102"/>
      <c r="BC11" s="106"/>
      <c r="BD11" s="106"/>
      <c r="BE11" s="104"/>
      <c r="BF11" s="102"/>
      <c r="BG11" s="102"/>
      <c r="BH11" s="106"/>
      <c r="BI11" s="106"/>
      <c r="BJ11" s="104"/>
      <c r="BK11" s="102"/>
      <c r="BL11" s="102"/>
      <c r="BM11" s="106"/>
      <c r="BN11" s="106"/>
      <c r="BO11" s="104"/>
      <c r="BP11" s="102"/>
      <c r="BQ11" s="102"/>
      <c r="BR11" s="106"/>
      <c r="BS11" s="106"/>
      <c r="BT11" s="104"/>
      <c r="BU11" s="102"/>
      <c r="BV11" s="102"/>
      <c r="BW11" s="106"/>
      <c r="BX11" s="106"/>
      <c r="BY11" s="104"/>
      <c r="BZ11" s="102"/>
      <c r="CA11" s="102"/>
      <c r="CB11" s="106"/>
      <c r="CC11" s="106"/>
      <c r="CD11" s="104"/>
      <c r="CE11" s="102"/>
      <c r="CF11" s="102"/>
      <c r="CG11" s="106"/>
      <c r="CH11" s="106"/>
      <c r="CI11" s="104"/>
      <c r="CJ11" s="102"/>
      <c r="CK11" s="102"/>
      <c r="CL11" s="106"/>
      <c r="CM11" s="106"/>
      <c r="CN11" s="104"/>
      <c r="CO11" s="102"/>
      <c r="CP11" s="102"/>
      <c r="CQ11" s="106"/>
      <c r="CR11" s="106"/>
      <c r="CS11" s="104"/>
      <c r="CT11" s="102"/>
      <c r="CU11" s="102"/>
      <c r="CV11" s="106"/>
      <c r="CW11" s="106"/>
      <c r="CX11" s="104"/>
      <c r="CY11" s="102"/>
      <c r="CZ11" s="102"/>
      <c r="DA11" s="106"/>
      <c r="DB11" s="106"/>
      <c r="DC11" s="104">
        <v>3585000</v>
      </c>
      <c r="DD11" s="102">
        <v>100000</v>
      </c>
      <c r="DE11" s="102">
        <v>3685000</v>
      </c>
      <c r="DF11" s="106">
        <v>0</v>
      </c>
      <c r="DG11" s="108">
        <v>2681689.38</v>
      </c>
      <c r="DH11" s="104">
        <v>3585000</v>
      </c>
      <c r="DI11" s="102">
        <v>100000</v>
      </c>
      <c r="DJ11" s="102">
        <v>3685000</v>
      </c>
      <c r="DK11" s="106">
        <v>0</v>
      </c>
      <c r="DL11" s="106">
        <v>2681689.38</v>
      </c>
    </row>
    <row r="12" spans="1:116" x14ac:dyDescent="0.25">
      <c r="A12" s="25" t="s">
        <v>3664</v>
      </c>
      <c r="B12" s="104"/>
      <c r="C12" s="102"/>
      <c r="D12" s="102"/>
      <c r="E12" s="106"/>
      <c r="F12" s="106"/>
      <c r="G12" s="104"/>
      <c r="H12" s="102"/>
      <c r="I12" s="102"/>
      <c r="J12" s="106"/>
      <c r="K12" s="106"/>
      <c r="L12" s="104"/>
      <c r="M12" s="102"/>
      <c r="N12" s="102"/>
      <c r="O12" s="106"/>
      <c r="P12" s="106"/>
      <c r="Q12" s="104"/>
      <c r="R12" s="102"/>
      <c r="S12" s="102"/>
      <c r="T12" s="106"/>
      <c r="U12" s="106"/>
      <c r="V12" s="104"/>
      <c r="W12" s="102"/>
      <c r="X12" s="102"/>
      <c r="Y12" s="106"/>
      <c r="Z12" s="106"/>
      <c r="AA12" s="104"/>
      <c r="AB12" s="102"/>
      <c r="AC12" s="102"/>
      <c r="AD12" s="106"/>
      <c r="AE12" s="106"/>
      <c r="AF12" s="104"/>
      <c r="AG12" s="102"/>
      <c r="AH12" s="102"/>
      <c r="AI12" s="106"/>
      <c r="AJ12" s="106"/>
      <c r="AK12" s="104"/>
      <c r="AL12" s="102"/>
      <c r="AM12" s="102"/>
      <c r="AN12" s="106"/>
      <c r="AO12" s="106"/>
      <c r="AP12" s="104"/>
      <c r="AQ12" s="102"/>
      <c r="AR12" s="102"/>
      <c r="AS12" s="106"/>
      <c r="AT12" s="106"/>
      <c r="AU12" s="104"/>
      <c r="AV12" s="102"/>
      <c r="AW12" s="102"/>
      <c r="AX12" s="106"/>
      <c r="AY12" s="106"/>
      <c r="AZ12" s="104"/>
      <c r="BA12" s="102"/>
      <c r="BB12" s="102"/>
      <c r="BC12" s="106"/>
      <c r="BD12" s="106"/>
      <c r="BE12" s="104"/>
      <c r="BF12" s="102"/>
      <c r="BG12" s="102"/>
      <c r="BH12" s="106"/>
      <c r="BI12" s="106"/>
      <c r="BJ12" s="104"/>
      <c r="BK12" s="102"/>
      <c r="BL12" s="102"/>
      <c r="BM12" s="106"/>
      <c r="BN12" s="106"/>
      <c r="BO12" s="104"/>
      <c r="BP12" s="102"/>
      <c r="BQ12" s="102"/>
      <c r="BR12" s="106"/>
      <c r="BS12" s="106"/>
      <c r="BT12" s="104"/>
      <c r="BU12" s="102"/>
      <c r="BV12" s="102"/>
      <c r="BW12" s="106"/>
      <c r="BX12" s="106"/>
      <c r="BY12" s="104"/>
      <c r="BZ12" s="102"/>
      <c r="CA12" s="102"/>
      <c r="CB12" s="106"/>
      <c r="CC12" s="106"/>
      <c r="CD12" s="104"/>
      <c r="CE12" s="102"/>
      <c r="CF12" s="102"/>
      <c r="CG12" s="106"/>
      <c r="CH12" s="106"/>
      <c r="CI12" s="104"/>
      <c r="CJ12" s="102"/>
      <c r="CK12" s="102"/>
      <c r="CL12" s="106"/>
      <c r="CM12" s="106"/>
      <c r="CN12" s="104"/>
      <c r="CO12" s="102"/>
      <c r="CP12" s="102"/>
      <c r="CQ12" s="106"/>
      <c r="CR12" s="106"/>
      <c r="CS12" s="104"/>
      <c r="CT12" s="102"/>
      <c r="CU12" s="102"/>
      <c r="CV12" s="106"/>
      <c r="CW12" s="106"/>
      <c r="CX12" s="104"/>
      <c r="CY12" s="102"/>
      <c r="CZ12" s="102"/>
      <c r="DA12" s="106"/>
      <c r="DB12" s="106"/>
      <c r="DC12" s="104">
        <v>1757000</v>
      </c>
      <c r="DD12" s="102">
        <v>0</v>
      </c>
      <c r="DE12" s="102">
        <v>1757000</v>
      </c>
      <c r="DF12" s="106">
        <v>0</v>
      </c>
      <c r="DG12" s="108">
        <v>1417646.35</v>
      </c>
      <c r="DH12" s="104">
        <v>1757000</v>
      </c>
      <c r="DI12" s="102">
        <v>0</v>
      </c>
      <c r="DJ12" s="102">
        <v>1757000</v>
      </c>
      <c r="DK12" s="106">
        <v>0</v>
      </c>
      <c r="DL12" s="106">
        <v>1417646.35</v>
      </c>
    </row>
    <row r="13" spans="1:116" x14ac:dyDescent="0.25">
      <c r="A13" s="25" t="s">
        <v>3665</v>
      </c>
      <c r="B13" s="104"/>
      <c r="C13" s="102"/>
      <c r="D13" s="102"/>
      <c r="E13" s="106"/>
      <c r="F13" s="106"/>
      <c r="G13" s="104"/>
      <c r="H13" s="102"/>
      <c r="I13" s="102"/>
      <c r="J13" s="106"/>
      <c r="K13" s="106"/>
      <c r="L13" s="104"/>
      <c r="M13" s="102"/>
      <c r="N13" s="102"/>
      <c r="O13" s="106"/>
      <c r="P13" s="106"/>
      <c r="Q13" s="104"/>
      <c r="R13" s="102"/>
      <c r="S13" s="102"/>
      <c r="T13" s="106"/>
      <c r="U13" s="106"/>
      <c r="V13" s="104"/>
      <c r="W13" s="102"/>
      <c r="X13" s="102"/>
      <c r="Y13" s="106"/>
      <c r="Z13" s="106"/>
      <c r="AA13" s="104"/>
      <c r="AB13" s="102"/>
      <c r="AC13" s="102"/>
      <c r="AD13" s="106"/>
      <c r="AE13" s="106"/>
      <c r="AF13" s="104"/>
      <c r="AG13" s="102"/>
      <c r="AH13" s="102"/>
      <c r="AI13" s="106"/>
      <c r="AJ13" s="106"/>
      <c r="AK13" s="104"/>
      <c r="AL13" s="102"/>
      <c r="AM13" s="102"/>
      <c r="AN13" s="106"/>
      <c r="AO13" s="106"/>
      <c r="AP13" s="104"/>
      <c r="AQ13" s="102"/>
      <c r="AR13" s="102"/>
      <c r="AS13" s="106"/>
      <c r="AT13" s="106"/>
      <c r="AU13" s="104"/>
      <c r="AV13" s="102"/>
      <c r="AW13" s="102"/>
      <c r="AX13" s="106"/>
      <c r="AY13" s="106"/>
      <c r="AZ13" s="104"/>
      <c r="BA13" s="102"/>
      <c r="BB13" s="102"/>
      <c r="BC13" s="106"/>
      <c r="BD13" s="106"/>
      <c r="BE13" s="104"/>
      <c r="BF13" s="102"/>
      <c r="BG13" s="102"/>
      <c r="BH13" s="106"/>
      <c r="BI13" s="106"/>
      <c r="BJ13" s="104"/>
      <c r="BK13" s="102"/>
      <c r="BL13" s="102"/>
      <c r="BM13" s="106"/>
      <c r="BN13" s="106"/>
      <c r="BO13" s="104"/>
      <c r="BP13" s="102"/>
      <c r="BQ13" s="102"/>
      <c r="BR13" s="106"/>
      <c r="BS13" s="106"/>
      <c r="BT13" s="104"/>
      <c r="BU13" s="102"/>
      <c r="BV13" s="102"/>
      <c r="BW13" s="106"/>
      <c r="BX13" s="106"/>
      <c r="BY13" s="104"/>
      <c r="BZ13" s="102"/>
      <c r="CA13" s="102"/>
      <c r="CB13" s="106"/>
      <c r="CC13" s="106"/>
      <c r="CD13" s="104"/>
      <c r="CE13" s="102"/>
      <c r="CF13" s="102"/>
      <c r="CG13" s="106"/>
      <c r="CH13" s="106"/>
      <c r="CI13" s="104"/>
      <c r="CJ13" s="102"/>
      <c r="CK13" s="102"/>
      <c r="CL13" s="106"/>
      <c r="CM13" s="106"/>
      <c r="CN13" s="104"/>
      <c r="CO13" s="102"/>
      <c r="CP13" s="102"/>
      <c r="CQ13" s="106"/>
      <c r="CR13" s="106"/>
      <c r="CS13" s="104"/>
      <c r="CT13" s="102"/>
      <c r="CU13" s="102"/>
      <c r="CV13" s="106"/>
      <c r="CW13" s="106"/>
      <c r="CX13" s="104"/>
      <c r="CY13" s="102"/>
      <c r="CZ13" s="102"/>
      <c r="DA13" s="106"/>
      <c r="DB13" s="106"/>
      <c r="DC13" s="104">
        <v>1048000</v>
      </c>
      <c r="DD13" s="102">
        <v>100000</v>
      </c>
      <c r="DE13" s="102">
        <v>1148000</v>
      </c>
      <c r="DF13" s="106">
        <v>0</v>
      </c>
      <c r="DG13" s="108">
        <v>578871.31999999995</v>
      </c>
      <c r="DH13" s="104">
        <v>1048000</v>
      </c>
      <c r="DI13" s="102">
        <v>100000</v>
      </c>
      <c r="DJ13" s="102">
        <v>1148000</v>
      </c>
      <c r="DK13" s="106">
        <v>0</v>
      </c>
      <c r="DL13" s="106">
        <v>578871.31999999995</v>
      </c>
    </row>
    <row r="14" spans="1:116" x14ac:dyDescent="0.25">
      <c r="A14" s="25" t="s">
        <v>3666</v>
      </c>
      <c r="B14" s="104"/>
      <c r="C14" s="102"/>
      <c r="D14" s="102"/>
      <c r="E14" s="106"/>
      <c r="F14" s="106"/>
      <c r="G14" s="104"/>
      <c r="H14" s="102"/>
      <c r="I14" s="102"/>
      <c r="J14" s="106"/>
      <c r="K14" s="106"/>
      <c r="L14" s="104"/>
      <c r="M14" s="102"/>
      <c r="N14" s="102"/>
      <c r="O14" s="106"/>
      <c r="P14" s="106"/>
      <c r="Q14" s="104"/>
      <c r="R14" s="102"/>
      <c r="S14" s="102"/>
      <c r="T14" s="106"/>
      <c r="U14" s="106"/>
      <c r="V14" s="104"/>
      <c r="W14" s="102"/>
      <c r="X14" s="102"/>
      <c r="Y14" s="106"/>
      <c r="Z14" s="106"/>
      <c r="AA14" s="104"/>
      <c r="AB14" s="102"/>
      <c r="AC14" s="102"/>
      <c r="AD14" s="106"/>
      <c r="AE14" s="106"/>
      <c r="AF14" s="104"/>
      <c r="AG14" s="102"/>
      <c r="AH14" s="102"/>
      <c r="AI14" s="106"/>
      <c r="AJ14" s="106"/>
      <c r="AK14" s="104"/>
      <c r="AL14" s="102"/>
      <c r="AM14" s="102"/>
      <c r="AN14" s="106"/>
      <c r="AO14" s="106"/>
      <c r="AP14" s="104"/>
      <c r="AQ14" s="102"/>
      <c r="AR14" s="102"/>
      <c r="AS14" s="106"/>
      <c r="AT14" s="106"/>
      <c r="AU14" s="104"/>
      <c r="AV14" s="102"/>
      <c r="AW14" s="102"/>
      <c r="AX14" s="106"/>
      <c r="AY14" s="106"/>
      <c r="AZ14" s="104"/>
      <c r="BA14" s="102"/>
      <c r="BB14" s="102"/>
      <c r="BC14" s="106"/>
      <c r="BD14" s="106"/>
      <c r="BE14" s="104"/>
      <c r="BF14" s="102"/>
      <c r="BG14" s="102"/>
      <c r="BH14" s="106"/>
      <c r="BI14" s="106"/>
      <c r="BJ14" s="104"/>
      <c r="BK14" s="102"/>
      <c r="BL14" s="102"/>
      <c r="BM14" s="106"/>
      <c r="BN14" s="106"/>
      <c r="BO14" s="104"/>
      <c r="BP14" s="102"/>
      <c r="BQ14" s="102"/>
      <c r="BR14" s="106"/>
      <c r="BS14" s="106"/>
      <c r="BT14" s="104"/>
      <c r="BU14" s="102"/>
      <c r="BV14" s="102"/>
      <c r="BW14" s="106"/>
      <c r="BX14" s="106"/>
      <c r="BY14" s="104"/>
      <c r="BZ14" s="102"/>
      <c r="CA14" s="102"/>
      <c r="CB14" s="106"/>
      <c r="CC14" s="106"/>
      <c r="CD14" s="104"/>
      <c r="CE14" s="102"/>
      <c r="CF14" s="102"/>
      <c r="CG14" s="106"/>
      <c r="CH14" s="106"/>
      <c r="CI14" s="104"/>
      <c r="CJ14" s="102"/>
      <c r="CK14" s="102"/>
      <c r="CL14" s="106"/>
      <c r="CM14" s="106"/>
      <c r="CN14" s="104"/>
      <c r="CO14" s="102"/>
      <c r="CP14" s="102"/>
      <c r="CQ14" s="106"/>
      <c r="CR14" s="106"/>
      <c r="CS14" s="104"/>
      <c r="CT14" s="102"/>
      <c r="CU14" s="102"/>
      <c r="CV14" s="106"/>
      <c r="CW14" s="106"/>
      <c r="CX14" s="104"/>
      <c r="CY14" s="102"/>
      <c r="CZ14" s="102"/>
      <c r="DA14" s="106"/>
      <c r="DB14" s="106"/>
      <c r="DC14" s="104">
        <v>645000</v>
      </c>
      <c r="DD14" s="102">
        <v>0</v>
      </c>
      <c r="DE14" s="102">
        <v>645000</v>
      </c>
      <c r="DF14" s="106">
        <v>0</v>
      </c>
      <c r="DG14" s="108">
        <v>469372.95</v>
      </c>
      <c r="DH14" s="104">
        <v>645000</v>
      </c>
      <c r="DI14" s="102">
        <v>0</v>
      </c>
      <c r="DJ14" s="102">
        <v>645000</v>
      </c>
      <c r="DK14" s="106">
        <v>0</v>
      </c>
      <c r="DL14" s="106">
        <v>469372.95</v>
      </c>
    </row>
    <row r="15" spans="1:116" x14ac:dyDescent="0.25">
      <c r="A15" s="25" t="s">
        <v>3667</v>
      </c>
      <c r="B15" s="104"/>
      <c r="C15" s="102"/>
      <c r="D15" s="102"/>
      <c r="E15" s="106"/>
      <c r="F15" s="106"/>
      <c r="G15" s="104"/>
      <c r="H15" s="102"/>
      <c r="I15" s="102"/>
      <c r="J15" s="106"/>
      <c r="K15" s="106"/>
      <c r="L15" s="104"/>
      <c r="M15" s="102"/>
      <c r="N15" s="102"/>
      <c r="O15" s="106"/>
      <c r="P15" s="106"/>
      <c r="Q15" s="104"/>
      <c r="R15" s="102"/>
      <c r="S15" s="102"/>
      <c r="T15" s="106"/>
      <c r="U15" s="106"/>
      <c r="V15" s="104"/>
      <c r="W15" s="102"/>
      <c r="X15" s="102"/>
      <c r="Y15" s="106"/>
      <c r="Z15" s="106"/>
      <c r="AA15" s="104"/>
      <c r="AB15" s="102"/>
      <c r="AC15" s="102"/>
      <c r="AD15" s="106"/>
      <c r="AE15" s="106"/>
      <c r="AF15" s="104"/>
      <c r="AG15" s="102"/>
      <c r="AH15" s="102"/>
      <c r="AI15" s="106"/>
      <c r="AJ15" s="106"/>
      <c r="AK15" s="104"/>
      <c r="AL15" s="102"/>
      <c r="AM15" s="102"/>
      <c r="AN15" s="106"/>
      <c r="AO15" s="106"/>
      <c r="AP15" s="104"/>
      <c r="AQ15" s="102"/>
      <c r="AR15" s="102"/>
      <c r="AS15" s="106"/>
      <c r="AT15" s="106"/>
      <c r="AU15" s="104"/>
      <c r="AV15" s="102"/>
      <c r="AW15" s="102"/>
      <c r="AX15" s="106"/>
      <c r="AY15" s="106"/>
      <c r="AZ15" s="104"/>
      <c r="BA15" s="102"/>
      <c r="BB15" s="102"/>
      <c r="BC15" s="106"/>
      <c r="BD15" s="106"/>
      <c r="BE15" s="104"/>
      <c r="BF15" s="102"/>
      <c r="BG15" s="102"/>
      <c r="BH15" s="106"/>
      <c r="BI15" s="106"/>
      <c r="BJ15" s="104"/>
      <c r="BK15" s="102"/>
      <c r="BL15" s="102"/>
      <c r="BM15" s="106"/>
      <c r="BN15" s="106"/>
      <c r="BO15" s="104"/>
      <c r="BP15" s="102"/>
      <c r="BQ15" s="102"/>
      <c r="BR15" s="106"/>
      <c r="BS15" s="106"/>
      <c r="BT15" s="104"/>
      <c r="BU15" s="102"/>
      <c r="BV15" s="102"/>
      <c r="BW15" s="106"/>
      <c r="BX15" s="106"/>
      <c r="BY15" s="104"/>
      <c r="BZ15" s="102"/>
      <c r="CA15" s="102"/>
      <c r="CB15" s="106"/>
      <c r="CC15" s="106"/>
      <c r="CD15" s="104"/>
      <c r="CE15" s="102"/>
      <c r="CF15" s="102"/>
      <c r="CG15" s="106"/>
      <c r="CH15" s="106"/>
      <c r="CI15" s="104"/>
      <c r="CJ15" s="102"/>
      <c r="CK15" s="102"/>
      <c r="CL15" s="106"/>
      <c r="CM15" s="106"/>
      <c r="CN15" s="104"/>
      <c r="CO15" s="102"/>
      <c r="CP15" s="102"/>
      <c r="CQ15" s="106"/>
      <c r="CR15" s="106"/>
      <c r="CS15" s="104"/>
      <c r="CT15" s="102"/>
      <c r="CU15" s="102"/>
      <c r="CV15" s="106"/>
      <c r="CW15" s="106"/>
      <c r="CX15" s="104"/>
      <c r="CY15" s="102"/>
      <c r="CZ15" s="102"/>
      <c r="DA15" s="106"/>
      <c r="DB15" s="106"/>
      <c r="DC15" s="104">
        <v>6804000</v>
      </c>
      <c r="DD15" s="102">
        <v>-217600</v>
      </c>
      <c r="DE15" s="102">
        <v>6586400</v>
      </c>
      <c r="DF15" s="106">
        <v>0</v>
      </c>
      <c r="DG15" s="108">
        <v>4523257.92</v>
      </c>
      <c r="DH15" s="104">
        <v>6804000</v>
      </c>
      <c r="DI15" s="102">
        <v>-217600</v>
      </c>
      <c r="DJ15" s="102">
        <v>6586400</v>
      </c>
      <c r="DK15" s="106">
        <v>0</v>
      </c>
      <c r="DL15" s="106">
        <v>4523257.92</v>
      </c>
    </row>
    <row r="16" spans="1:116" x14ac:dyDescent="0.25">
      <c r="A16" s="25" t="s">
        <v>3668</v>
      </c>
      <c r="B16" s="104"/>
      <c r="C16" s="102"/>
      <c r="D16" s="102"/>
      <c r="E16" s="106"/>
      <c r="F16" s="106"/>
      <c r="G16" s="104"/>
      <c r="H16" s="102"/>
      <c r="I16" s="102"/>
      <c r="J16" s="106"/>
      <c r="K16" s="106"/>
      <c r="L16" s="104"/>
      <c r="M16" s="102"/>
      <c r="N16" s="102"/>
      <c r="O16" s="106"/>
      <c r="P16" s="106"/>
      <c r="Q16" s="104"/>
      <c r="R16" s="102"/>
      <c r="S16" s="102"/>
      <c r="T16" s="106"/>
      <c r="U16" s="106"/>
      <c r="V16" s="104"/>
      <c r="W16" s="102"/>
      <c r="X16" s="102"/>
      <c r="Y16" s="106"/>
      <c r="Z16" s="106"/>
      <c r="AA16" s="104"/>
      <c r="AB16" s="102"/>
      <c r="AC16" s="102"/>
      <c r="AD16" s="106"/>
      <c r="AE16" s="106"/>
      <c r="AF16" s="104"/>
      <c r="AG16" s="102"/>
      <c r="AH16" s="102"/>
      <c r="AI16" s="106"/>
      <c r="AJ16" s="106"/>
      <c r="AK16" s="104"/>
      <c r="AL16" s="102"/>
      <c r="AM16" s="102"/>
      <c r="AN16" s="106"/>
      <c r="AO16" s="106"/>
      <c r="AP16" s="104"/>
      <c r="AQ16" s="102"/>
      <c r="AR16" s="102"/>
      <c r="AS16" s="106"/>
      <c r="AT16" s="106"/>
      <c r="AU16" s="104"/>
      <c r="AV16" s="102"/>
      <c r="AW16" s="102"/>
      <c r="AX16" s="106"/>
      <c r="AY16" s="106"/>
      <c r="AZ16" s="104"/>
      <c r="BA16" s="102"/>
      <c r="BB16" s="102"/>
      <c r="BC16" s="106"/>
      <c r="BD16" s="106"/>
      <c r="BE16" s="104"/>
      <c r="BF16" s="102"/>
      <c r="BG16" s="102"/>
      <c r="BH16" s="106"/>
      <c r="BI16" s="106"/>
      <c r="BJ16" s="104"/>
      <c r="BK16" s="102"/>
      <c r="BL16" s="102"/>
      <c r="BM16" s="106"/>
      <c r="BN16" s="106"/>
      <c r="BO16" s="104"/>
      <c r="BP16" s="102"/>
      <c r="BQ16" s="102"/>
      <c r="BR16" s="106"/>
      <c r="BS16" s="106"/>
      <c r="BT16" s="104"/>
      <c r="BU16" s="102"/>
      <c r="BV16" s="102"/>
      <c r="BW16" s="106"/>
      <c r="BX16" s="106"/>
      <c r="BY16" s="104"/>
      <c r="BZ16" s="102"/>
      <c r="CA16" s="102"/>
      <c r="CB16" s="106"/>
      <c r="CC16" s="106"/>
      <c r="CD16" s="104"/>
      <c r="CE16" s="102"/>
      <c r="CF16" s="102"/>
      <c r="CG16" s="106"/>
      <c r="CH16" s="106"/>
      <c r="CI16" s="104"/>
      <c r="CJ16" s="102"/>
      <c r="CK16" s="102"/>
      <c r="CL16" s="106"/>
      <c r="CM16" s="106"/>
      <c r="CN16" s="104"/>
      <c r="CO16" s="102"/>
      <c r="CP16" s="102"/>
      <c r="CQ16" s="106"/>
      <c r="CR16" s="106"/>
      <c r="CS16" s="104"/>
      <c r="CT16" s="102"/>
      <c r="CU16" s="102"/>
      <c r="CV16" s="106"/>
      <c r="CW16" s="106"/>
      <c r="CX16" s="104"/>
      <c r="CY16" s="102"/>
      <c r="CZ16" s="102"/>
      <c r="DA16" s="106"/>
      <c r="DB16" s="106"/>
      <c r="DC16" s="104">
        <v>2777000</v>
      </c>
      <c r="DD16" s="102">
        <v>767600</v>
      </c>
      <c r="DE16" s="102">
        <v>3544600</v>
      </c>
      <c r="DF16" s="106">
        <v>0</v>
      </c>
      <c r="DG16" s="108">
        <v>2351839.23</v>
      </c>
      <c r="DH16" s="104">
        <v>2777000</v>
      </c>
      <c r="DI16" s="102">
        <v>767600</v>
      </c>
      <c r="DJ16" s="102">
        <v>3544600</v>
      </c>
      <c r="DK16" s="106">
        <v>0</v>
      </c>
      <c r="DL16" s="106">
        <v>2351839.23</v>
      </c>
    </row>
    <row r="17" spans="1:116" x14ac:dyDescent="0.25">
      <c r="A17" s="25" t="s">
        <v>3669</v>
      </c>
      <c r="B17" s="104"/>
      <c r="C17" s="102"/>
      <c r="D17" s="102"/>
      <c r="E17" s="106"/>
      <c r="F17" s="106"/>
      <c r="G17" s="104"/>
      <c r="H17" s="102"/>
      <c r="I17" s="102"/>
      <c r="J17" s="106"/>
      <c r="K17" s="106"/>
      <c r="L17" s="104"/>
      <c r="M17" s="102"/>
      <c r="N17" s="102"/>
      <c r="O17" s="106"/>
      <c r="P17" s="106"/>
      <c r="Q17" s="104"/>
      <c r="R17" s="102"/>
      <c r="S17" s="102"/>
      <c r="T17" s="106"/>
      <c r="U17" s="106"/>
      <c r="V17" s="104"/>
      <c r="W17" s="102"/>
      <c r="X17" s="102"/>
      <c r="Y17" s="106"/>
      <c r="Z17" s="106"/>
      <c r="AA17" s="104"/>
      <c r="AB17" s="102"/>
      <c r="AC17" s="102"/>
      <c r="AD17" s="106"/>
      <c r="AE17" s="106"/>
      <c r="AF17" s="104"/>
      <c r="AG17" s="102"/>
      <c r="AH17" s="102"/>
      <c r="AI17" s="106"/>
      <c r="AJ17" s="106"/>
      <c r="AK17" s="104"/>
      <c r="AL17" s="102"/>
      <c r="AM17" s="102"/>
      <c r="AN17" s="106"/>
      <c r="AO17" s="106"/>
      <c r="AP17" s="104"/>
      <c r="AQ17" s="102"/>
      <c r="AR17" s="102"/>
      <c r="AS17" s="106"/>
      <c r="AT17" s="106"/>
      <c r="AU17" s="104"/>
      <c r="AV17" s="102"/>
      <c r="AW17" s="102"/>
      <c r="AX17" s="106"/>
      <c r="AY17" s="106"/>
      <c r="AZ17" s="104"/>
      <c r="BA17" s="102"/>
      <c r="BB17" s="102"/>
      <c r="BC17" s="106"/>
      <c r="BD17" s="106"/>
      <c r="BE17" s="104"/>
      <c r="BF17" s="102"/>
      <c r="BG17" s="102"/>
      <c r="BH17" s="106"/>
      <c r="BI17" s="106"/>
      <c r="BJ17" s="104"/>
      <c r="BK17" s="102"/>
      <c r="BL17" s="102"/>
      <c r="BM17" s="106"/>
      <c r="BN17" s="106"/>
      <c r="BO17" s="104"/>
      <c r="BP17" s="102"/>
      <c r="BQ17" s="102"/>
      <c r="BR17" s="106"/>
      <c r="BS17" s="106"/>
      <c r="BT17" s="104"/>
      <c r="BU17" s="102"/>
      <c r="BV17" s="102"/>
      <c r="BW17" s="106"/>
      <c r="BX17" s="106"/>
      <c r="BY17" s="104"/>
      <c r="BZ17" s="102"/>
      <c r="CA17" s="102"/>
      <c r="CB17" s="106"/>
      <c r="CC17" s="106"/>
      <c r="CD17" s="104"/>
      <c r="CE17" s="102"/>
      <c r="CF17" s="102"/>
      <c r="CG17" s="106"/>
      <c r="CH17" s="106"/>
      <c r="CI17" s="104"/>
      <c r="CJ17" s="102"/>
      <c r="CK17" s="102"/>
      <c r="CL17" s="106"/>
      <c r="CM17" s="106"/>
      <c r="CN17" s="104"/>
      <c r="CO17" s="102"/>
      <c r="CP17" s="102"/>
      <c r="CQ17" s="106"/>
      <c r="CR17" s="106"/>
      <c r="CS17" s="104"/>
      <c r="CT17" s="102"/>
      <c r="CU17" s="102"/>
      <c r="CV17" s="106"/>
      <c r="CW17" s="106"/>
      <c r="CX17" s="104"/>
      <c r="CY17" s="102"/>
      <c r="CZ17" s="102"/>
      <c r="DA17" s="106"/>
      <c r="DB17" s="106"/>
      <c r="DC17" s="104">
        <v>6295000</v>
      </c>
      <c r="DD17" s="102">
        <v>300000</v>
      </c>
      <c r="DE17" s="102">
        <v>6595000</v>
      </c>
      <c r="DF17" s="106">
        <v>0</v>
      </c>
      <c r="DG17" s="108">
        <v>5097853.5199999996</v>
      </c>
      <c r="DH17" s="104">
        <v>6295000</v>
      </c>
      <c r="DI17" s="102">
        <v>300000</v>
      </c>
      <c r="DJ17" s="102">
        <v>6595000</v>
      </c>
      <c r="DK17" s="106">
        <v>0</v>
      </c>
      <c r="DL17" s="106">
        <v>5097853.5199999996</v>
      </c>
    </row>
    <row r="18" spans="1:116" x14ac:dyDescent="0.25">
      <c r="A18" s="25" t="s">
        <v>3670</v>
      </c>
      <c r="B18" s="104"/>
      <c r="C18" s="102"/>
      <c r="D18" s="102"/>
      <c r="E18" s="106"/>
      <c r="F18" s="106"/>
      <c r="G18" s="104"/>
      <c r="H18" s="102"/>
      <c r="I18" s="102"/>
      <c r="J18" s="106"/>
      <c r="K18" s="106"/>
      <c r="L18" s="104"/>
      <c r="M18" s="102"/>
      <c r="N18" s="102"/>
      <c r="O18" s="106"/>
      <c r="P18" s="106"/>
      <c r="Q18" s="104"/>
      <c r="R18" s="102"/>
      <c r="S18" s="102"/>
      <c r="T18" s="106"/>
      <c r="U18" s="106"/>
      <c r="V18" s="104"/>
      <c r="W18" s="102"/>
      <c r="X18" s="102"/>
      <c r="Y18" s="106"/>
      <c r="Z18" s="106"/>
      <c r="AA18" s="104"/>
      <c r="AB18" s="102"/>
      <c r="AC18" s="102"/>
      <c r="AD18" s="106"/>
      <c r="AE18" s="106"/>
      <c r="AF18" s="104"/>
      <c r="AG18" s="102"/>
      <c r="AH18" s="102"/>
      <c r="AI18" s="106"/>
      <c r="AJ18" s="106"/>
      <c r="AK18" s="104"/>
      <c r="AL18" s="102"/>
      <c r="AM18" s="102"/>
      <c r="AN18" s="106"/>
      <c r="AO18" s="106"/>
      <c r="AP18" s="104"/>
      <c r="AQ18" s="102"/>
      <c r="AR18" s="102"/>
      <c r="AS18" s="106"/>
      <c r="AT18" s="106"/>
      <c r="AU18" s="104"/>
      <c r="AV18" s="102"/>
      <c r="AW18" s="102"/>
      <c r="AX18" s="106"/>
      <c r="AY18" s="106"/>
      <c r="AZ18" s="104"/>
      <c r="BA18" s="102"/>
      <c r="BB18" s="102"/>
      <c r="BC18" s="106"/>
      <c r="BD18" s="106"/>
      <c r="BE18" s="104"/>
      <c r="BF18" s="102"/>
      <c r="BG18" s="102"/>
      <c r="BH18" s="106"/>
      <c r="BI18" s="106"/>
      <c r="BJ18" s="104"/>
      <c r="BK18" s="102"/>
      <c r="BL18" s="102"/>
      <c r="BM18" s="106"/>
      <c r="BN18" s="106"/>
      <c r="BO18" s="104"/>
      <c r="BP18" s="102"/>
      <c r="BQ18" s="102"/>
      <c r="BR18" s="106"/>
      <c r="BS18" s="106"/>
      <c r="BT18" s="104"/>
      <c r="BU18" s="102"/>
      <c r="BV18" s="102"/>
      <c r="BW18" s="106"/>
      <c r="BX18" s="106"/>
      <c r="BY18" s="104"/>
      <c r="BZ18" s="102"/>
      <c r="CA18" s="102"/>
      <c r="CB18" s="106"/>
      <c r="CC18" s="106"/>
      <c r="CD18" s="104"/>
      <c r="CE18" s="102"/>
      <c r="CF18" s="102"/>
      <c r="CG18" s="106"/>
      <c r="CH18" s="106"/>
      <c r="CI18" s="104"/>
      <c r="CJ18" s="102"/>
      <c r="CK18" s="102"/>
      <c r="CL18" s="106"/>
      <c r="CM18" s="106"/>
      <c r="CN18" s="104"/>
      <c r="CO18" s="102"/>
      <c r="CP18" s="102"/>
      <c r="CQ18" s="106"/>
      <c r="CR18" s="106"/>
      <c r="CS18" s="104"/>
      <c r="CT18" s="102"/>
      <c r="CU18" s="102"/>
      <c r="CV18" s="106"/>
      <c r="CW18" s="106"/>
      <c r="CX18" s="104"/>
      <c r="CY18" s="102"/>
      <c r="CZ18" s="102"/>
      <c r="DA18" s="106"/>
      <c r="DB18" s="106"/>
      <c r="DC18" s="104">
        <v>1191000</v>
      </c>
      <c r="DD18" s="102">
        <v>0</v>
      </c>
      <c r="DE18" s="102">
        <v>1191000</v>
      </c>
      <c r="DF18" s="106">
        <v>0</v>
      </c>
      <c r="DG18" s="108">
        <v>638554.71</v>
      </c>
      <c r="DH18" s="104">
        <v>1191000</v>
      </c>
      <c r="DI18" s="102">
        <v>0</v>
      </c>
      <c r="DJ18" s="102">
        <v>1191000</v>
      </c>
      <c r="DK18" s="106">
        <v>0</v>
      </c>
      <c r="DL18" s="106">
        <v>638554.71</v>
      </c>
    </row>
    <row r="19" spans="1:116" x14ac:dyDescent="0.25">
      <c r="A19" s="25" t="s">
        <v>3671</v>
      </c>
      <c r="B19" s="104"/>
      <c r="C19" s="102"/>
      <c r="D19" s="102"/>
      <c r="E19" s="106"/>
      <c r="F19" s="106"/>
      <c r="G19" s="104"/>
      <c r="H19" s="102"/>
      <c r="I19" s="102"/>
      <c r="J19" s="106"/>
      <c r="K19" s="106"/>
      <c r="L19" s="104"/>
      <c r="M19" s="102"/>
      <c r="N19" s="102"/>
      <c r="O19" s="106"/>
      <c r="P19" s="106"/>
      <c r="Q19" s="104"/>
      <c r="R19" s="102"/>
      <c r="S19" s="102"/>
      <c r="T19" s="106"/>
      <c r="U19" s="106"/>
      <c r="V19" s="104"/>
      <c r="W19" s="102"/>
      <c r="X19" s="102"/>
      <c r="Y19" s="106"/>
      <c r="Z19" s="106"/>
      <c r="AA19" s="104"/>
      <c r="AB19" s="102"/>
      <c r="AC19" s="102"/>
      <c r="AD19" s="106"/>
      <c r="AE19" s="106"/>
      <c r="AF19" s="104"/>
      <c r="AG19" s="102"/>
      <c r="AH19" s="102"/>
      <c r="AI19" s="106"/>
      <c r="AJ19" s="106"/>
      <c r="AK19" s="104"/>
      <c r="AL19" s="102"/>
      <c r="AM19" s="102"/>
      <c r="AN19" s="106"/>
      <c r="AO19" s="106"/>
      <c r="AP19" s="104"/>
      <c r="AQ19" s="102"/>
      <c r="AR19" s="102"/>
      <c r="AS19" s="106"/>
      <c r="AT19" s="106"/>
      <c r="AU19" s="104"/>
      <c r="AV19" s="102"/>
      <c r="AW19" s="102"/>
      <c r="AX19" s="106"/>
      <c r="AY19" s="106"/>
      <c r="AZ19" s="104"/>
      <c r="BA19" s="102"/>
      <c r="BB19" s="102"/>
      <c r="BC19" s="106"/>
      <c r="BD19" s="106"/>
      <c r="BE19" s="104"/>
      <c r="BF19" s="102"/>
      <c r="BG19" s="102"/>
      <c r="BH19" s="106"/>
      <c r="BI19" s="106"/>
      <c r="BJ19" s="104"/>
      <c r="BK19" s="102"/>
      <c r="BL19" s="102"/>
      <c r="BM19" s="106"/>
      <c r="BN19" s="106"/>
      <c r="BO19" s="104"/>
      <c r="BP19" s="102"/>
      <c r="BQ19" s="102"/>
      <c r="BR19" s="106"/>
      <c r="BS19" s="106"/>
      <c r="BT19" s="104"/>
      <c r="BU19" s="102"/>
      <c r="BV19" s="102"/>
      <c r="BW19" s="106"/>
      <c r="BX19" s="106"/>
      <c r="BY19" s="104"/>
      <c r="BZ19" s="102"/>
      <c r="CA19" s="102"/>
      <c r="CB19" s="106"/>
      <c r="CC19" s="106"/>
      <c r="CD19" s="104"/>
      <c r="CE19" s="102"/>
      <c r="CF19" s="102"/>
      <c r="CG19" s="106"/>
      <c r="CH19" s="106"/>
      <c r="CI19" s="104"/>
      <c r="CJ19" s="102"/>
      <c r="CK19" s="102"/>
      <c r="CL19" s="106"/>
      <c r="CM19" s="106"/>
      <c r="CN19" s="104"/>
      <c r="CO19" s="102"/>
      <c r="CP19" s="102"/>
      <c r="CQ19" s="106"/>
      <c r="CR19" s="106"/>
      <c r="CS19" s="104"/>
      <c r="CT19" s="102"/>
      <c r="CU19" s="102"/>
      <c r="CV19" s="106"/>
      <c r="CW19" s="106"/>
      <c r="CX19" s="104"/>
      <c r="CY19" s="102"/>
      <c r="CZ19" s="102"/>
      <c r="DA19" s="106"/>
      <c r="DB19" s="106"/>
      <c r="DC19" s="104">
        <v>1444000</v>
      </c>
      <c r="DD19" s="102">
        <v>-1426000</v>
      </c>
      <c r="DE19" s="102">
        <v>18000</v>
      </c>
      <c r="DF19" s="106">
        <v>0</v>
      </c>
      <c r="DG19" s="108">
        <v>0</v>
      </c>
      <c r="DH19" s="104">
        <v>1444000</v>
      </c>
      <c r="DI19" s="102">
        <v>-1426000</v>
      </c>
      <c r="DJ19" s="102">
        <v>18000</v>
      </c>
      <c r="DK19" s="106">
        <v>0</v>
      </c>
      <c r="DL19" s="106">
        <v>0</v>
      </c>
    </row>
    <row r="20" spans="1:116" x14ac:dyDescent="0.25">
      <c r="A20" s="25" t="s">
        <v>3672</v>
      </c>
      <c r="B20" s="104"/>
      <c r="C20" s="102"/>
      <c r="D20" s="102"/>
      <c r="E20" s="106"/>
      <c r="F20" s="106"/>
      <c r="G20" s="104"/>
      <c r="H20" s="102"/>
      <c r="I20" s="102"/>
      <c r="J20" s="106"/>
      <c r="K20" s="106"/>
      <c r="L20" s="104"/>
      <c r="M20" s="102"/>
      <c r="N20" s="102"/>
      <c r="O20" s="106"/>
      <c r="P20" s="106"/>
      <c r="Q20" s="104"/>
      <c r="R20" s="102"/>
      <c r="S20" s="102"/>
      <c r="T20" s="106"/>
      <c r="U20" s="106"/>
      <c r="V20" s="104"/>
      <c r="W20" s="102"/>
      <c r="X20" s="102"/>
      <c r="Y20" s="106"/>
      <c r="Z20" s="106"/>
      <c r="AA20" s="104"/>
      <c r="AB20" s="102"/>
      <c r="AC20" s="102"/>
      <c r="AD20" s="106"/>
      <c r="AE20" s="106"/>
      <c r="AF20" s="104"/>
      <c r="AG20" s="102"/>
      <c r="AH20" s="102"/>
      <c r="AI20" s="106"/>
      <c r="AJ20" s="106"/>
      <c r="AK20" s="104"/>
      <c r="AL20" s="102"/>
      <c r="AM20" s="102"/>
      <c r="AN20" s="106"/>
      <c r="AO20" s="106"/>
      <c r="AP20" s="104"/>
      <c r="AQ20" s="102"/>
      <c r="AR20" s="102"/>
      <c r="AS20" s="106"/>
      <c r="AT20" s="106"/>
      <c r="AU20" s="104"/>
      <c r="AV20" s="102"/>
      <c r="AW20" s="102"/>
      <c r="AX20" s="106"/>
      <c r="AY20" s="106"/>
      <c r="AZ20" s="104"/>
      <c r="BA20" s="102"/>
      <c r="BB20" s="102"/>
      <c r="BC20" s="106"/>
      <c r="BD20" s="106"/>
      <c r="BE20" s="104"/>
      <c r="BF20" s="102"/>
      <c r="BG20" s="102"/>
      <c r="BH20" s="106"/>
      <c r="BI20" s="106"/>
      <c r="BJ20" s="104"/>
      <c r="BK20" s="102"/>
      <c r="BL20" s="102"/>
      <c r="BM20" s="106"/>
      <c r="BN20" s="106"/>
      <c r="BO20" s="104"/>
      <c r="BP20" s="102"/>
      <c r="BQ20" s="102"/>
      <c r="BR20" s="106"/>
      <c r="BS20" s="106"/>
      <c r="BT20" s="104"/>
      <c r="BU20" s="102"/>
      <c r="BV20" s="102"/>
      <c r="BW20" s="106"/>
      <c r="BX20" s="106"/>
      <c r="BY20" s="104"/>
      <c r="BZ20" s="102"/>
      <c r="CA20" s="102"/>
      <c r="CB20" s="106"/>
      <c r="CC20" s="106"/>
      <c r="CD20" s="104"/>
      <c r="CE20" s="102"/>
      <c r="CF20" s="102"/>
      <c r="CG20" s="106"/>
      <c r="CH20" s="106"/>
      <c r="CI20" s="104"/>
      <c r="CJ20" s="102"/>
      <c r="CK20" s="102"/>
      <c r="CL20" s="106"/>
      <c r="CM20" s="106"/>
      <c r="CN20" s="104"/>
      <c r="CO20" s="102"/>
      <c r="CP20" s="102"/>
      <c r="CQ20" s="106"/>
      <c r="CR20" s="106"/>
      <c r="CS20" s="104"/>
      <c r="CT20" s="102"/>
      <c r="CU20" s="102"/>
      <c r="CV20" s="106"/>
      <c r="CW20" s="106"/>
      <c r="CX20" s="104"/>
      <c r="CY20" s="102"/>
      <c r="CZ20" s="102"/>
      <c r="DA20" s="106"/>
      <c r="DB20" s="106"/>
      <c r="DC20" s="104">
        <v>250000</v>
      </c>
      <c r="DD20" s="102">
        <v>0</v>
      </c>
      <c r="DE20" s="102">
        <v>250000</v>
      </c>
      <c r="DF20" s="106">
        <v>0</v>
      </c>
      <c r="DG20" s="108">
        <v>0.79</v>
      </c>
      <c r="DH20" s="104">
        <v>250000</v>
      </c>
      <c r="DI20" s="102">
        <v>0</v>
      </c>
      <c r="DJ20" s="102">
        <v>250000</v>
      </c>
      <c r="DK20" s="106">
        <v>0</v>
      </c>
      <c r="DL20" s="106">
        <v>0.79</v>
      </c>
    </row>
    <row r="21" spans="1:116" x14ac:dyDescent="0.25">
      <c r="A21" s="25" t="s">
        <v>3673</v>
      </c>
      <c r="B21" s="104">
        <v>6196000</v>
      </c>
      <c r="C21" s="102">
        <v>0</v>
      </c>
      <c r="D21" s="102">
        <v>6196000</v>
      </c>
      <c r="E21" s="106">
        <v>6058949.3899999997</v>
      </c>
      <c r="F21" s="106">
        <v>5060</v>
      </c>
      <c r="G21" s="104"/>
      <c r="H21" s="102"/>
      <c r="I21" s="102"/>
      <c r="J21" s="106"/>
      <c r="K21" s="106"/>
      <c r="L21" s="104">
        <v>14400000</v>
      </c>
      <c r="M21" s="102">
        <v>0</v>
      </c>
      <c r="N21" s="102">
        <v>14400000</v>
      </c>
      <c r="O21" s="106">
        <v>13823472.65</v>
      </c>
      <c r="P21" s="106">
        <v>0</v>
      </c>
      <c r="Q21" s="104">
        <v>98050000</v>
      </c>
      <c r="R21" s="102">
        <v>0</v>
      </c>
      <c r="S21" s="102">
        <v>98050000</v>
      </c>
      <c r="T21" s="106">
        <v>97441088.670000002</v>
      </c>
      <c r="U21" s="106">
        <v>0</v>
      </c>
      <c r="V21" s="104"/>
      <c r="W21" s="102"/>
      <c r="X21" s="102"/>
      <c r="Y21" s="106"/>
      <c r="Z21" s="106"/>
      <c r="AA21" s="104">
        <v>26250000</v>
      </c>
      <c r="AB21" s="102">
        <v>0</v>
      </c>
      <c r="AC21" s="102">
        <v>26250000</v>
      </c>
      <c r="AD21" s="106">
        <v>24947876.449999999</v>
      </c>
      <c r="AE21" s="106">
        <v>7000</v>
      </c>
      <c r="AF21" s="104"/>
      <c r="AG21" s="102"/>
      <c r="AH21" s="102"/>
      <c r="AI21" s="106"/>
      <c r="AJ21" s="106"/>
      <c r="AK21" s="104">
        <v>14537000</v>
      </c>
      <c r="AL21" s="102">
        <v>0</v>
      </c>
      <c r="AM21" s="102">
        <v>14537000</v>
      </c>
      <c r="AN21" s="106">
        <v>13544754.220000001</v>
      </c>
      <c r="AO21" s="106">
        <v>0</v>
      </c>
      <c r="AP21" s="104">
        <v>12804000</v>
      </c>
      <c r="AQ21" s="102">
        <v>0</v>
      </c>
      <c r="AR21" s="102">
        <v>12804000</v>
      </c>
      <c r="AS21" s="106">
        <v>12478946.939999999</v>
      </c>
      <c r="AT21" s="106">
        <v>3381</v>
      </c>
      <c r="AU21" s="104">
        <v>33526000</v>
      </c>
      <c r="AV21" s="102">
        <v>0</v>
      </c>
      <c r="AW21" s="102">
        <v>33526000</v>
      </c>
      <c r="AX21" s="106">
        <v>31898742.079999998</v>
      </c>
      <c r="AY21" s="106">
        <v>0</v>
      </c>
      <c r="AZ21" s="104">
        <v>16300000</v>
      </c>
      <c r="BA21" s="102">
        <v>0</v>
      </c>
      <c r="BB21" s="102">
        <v>16300000</v>
      </c>
      <c r="BC21" s="106">
        <v>14310168.390000001</v>
      </c>
      <c r="BD21" s="106">
        <v>30339.21</v>
      </c>
      <c r="BE21" s="104">
        <v>20381000</v>
      </c>
      <c r="BF21" s="102">
        <v>0</v>
      </c>
      <c r="BG21" s="102">
        <v>20381000</v>
      </c>
      <c r="BH21" s="106">
        <v>15673674.140000001</v>
      </c>
      <c r="BI21" s="106">
        <v>1056008</v>
      </c>
      <c r="BJ21" s="104">
        <v>28406000</v>
      </c>
      <c r="BK21" s="102">
        <v>0</v>
      </c>
      <c r="BL21" s="102">
        <v>28406000</v>
      </c>
      <c r="BM21" s="106">
        <v>24818024.030000001</v>
      </c>
      <c r="BN21" s="106">
        <v>449448</v>
      </c>
      <c r="BO21" s="104">
        <v>6496000</v>
      </c>
      <c r="BP21" s="102">
        <v>0</v>
      </c>
      <c r="BQ21" s="102">
        <v>6496000</v>
      </c>
      <c r="BR21" s="106">
        <v>4596458.5999999996</v>
      </c>
      <c r="BS21" s="106">
        <v>25931</v>
      </c>
      <c r="BT21" s="104">
        <v>32801000</v>
      </c>
      <c r="BU21" s="102">
        <v>0</v>
      </c>
      <c r="BV21" s="102">
        <v>32801000</v>
      </c>
      <c r="BW21" s="106">
        <v>27054154.699999999</v>
      </c>
      <c r="BX21" s="106">
        <v>111116.6</v>
      </c>
      <c r="BY21" s="104">
        <v>12220000</v>
      </c>
      <c r="BZ21" s="102">
        <v>0</v>
      </c>
      <c r="CA21" s="102">
        <v>12220000</v>
      </c>
      <c r="CB21" s="106">
        <v>10261813.98</v>
      </c>
      <c r="CC21" s="106">
        <v>410638.05</v>
      </c>
      <c r="CD21" s="104">
        <v>17000000</v>
      </c>
      <c r="CE21" s="102">
        <v>0</v>
      </c>
      <c r="CF21" s="102">
        <v>17000000</v>
      </c>
      <c r="CG21" s="106">
        <v>9909700.1099999994</v>
      </c>
      <c r="CH21" s="106">
        <v>1878815.22</v>
      </c>
      <c r="CI21" s="104">
        <v>32190000</v>
      </c>
      <c r="CJ21" s="102">
        <v>-5163000</v>
      </c>
      <c r="CK21" s="102">
        <v>27027000</v>
      </c>
      <c r="CL21" s="106">
        <v>16373867.92</v>
      </c>
      <c r="CM21" s="106">
        <v>3513880.95</v>
      </c>
      <c r="CN21" s="104">
        <v>41200000</v>
      </c>
      <c r="CO21" s="102">
        <v>0</v>
      </c>
      <c r="CP21" s="102">
        <v>41200000</v>
      </c>
      <c r="CQ21" s="106">
        <v>24183563.079999998</v>
      </c>
      <c r="CR21" s="106">
        <v>5147524.07</v>
      </c>
      <c r="CS21" s="104">
        <v>66736000</v>
      </c>
      <c r="CT21" s="102">
        <v>-7000000</v>
      </c>
      <c r="CU21" s="102">
        <v>59736000</v>
      </c>
      <c r="CV21" s="106">
        <v>8453533.1999999993</v>
      </c>
      <c r="CW21" s="106">
        <v>4177611.46</v>
      </c>
      <c r="CX21" s="104">
        <v>33000000</v>
      </c>
      <c r="CY21" s="102">
        <v>9497000</v>
      </c>
      <c r="CZ21" s="102">
        <v>42497000</v>
      </c>
      <c r="DA21" s="106">
        <v>3143611.33</v>
      </c>
      <c r="DB21" s="106">
        <v>9001089.5899999999</v>
      </c>
      <c r="DC21" s="104">
        <v>15000000</v>
      </c>
      <c r="DD21" s="102">
        <v>25963000</v>
      </c>
      <c r="DE21" s="102">
        <v>40963000</v>
      </c>
      <c r="DF21" s="106">
        <v>0</v>
      </c>
      <c r="DG21" s="108">
        <v>1092212.1000000001</v>
      </c>
      <c r="DH21" s="104">
        <v>527493000</v>
      </c>
      <c r="DI21" s="102">
        <v>23297000</v>
      </c>
      <c r="DJ21" s="102">
        <v>550790000</v>
      </c>
      <c r="DK21" s="106">
        <v>358972399.87999994</v>
      </c>
      <c r="DL21" s="106">
        <v>26910055.250000004</v>
      </c>
    </row>
    <row r="22" spans="1:116" x14ac:dyDescent="0.25">
      <c r="A22" s="25" t="s">
        <v>3674</v>
      </c>
      <c r="B22" s="104">
        <v>92106000</v>
      </c>
      <c r="C22" s="102">
        <v>-2000000</v>
      </c>
      <c r="D22" s="102">
        <v>90106000</v>
      </c>
      <c r="E22" s="106">
        <v>87487180.480000004</v>
      </c>
      <c r="F22" s="106">
        <v>0</v>
      </c>
      <c r="G22" s="104"/>
      <c r="H22" s="102"/>
      <c r="I22" s="102"/>
      <c r="J22" s="106"/>
      <c r="K22" s="106"/>
      <c r="L22" s="104"/>
      <c r="M22" s="102"/>
      <c r="N22" s="102"/>
      <c r="O22" s="106"/>
      <c r="P22" s="106"/>
      <c r="Q22" s="104"/>
      <c r="R22" s="102"/>
      <c r="S22" s="102"/>
      <c r="T22" s="106"/>
      <c r="U22" s="106"/>
      <c r="V22" s="104">
        <v>54900000</v>
      </c>
      <c r="W22" s="102">
        <v>0</v>
      </c>
      <c r="X22" s="102">
        <v>54900000</v>
      </c>
      <c r="Y22" s="106">
        <v>51547163.450000003</v>
      </c>
      <c r="Z22" s="106">
        <v>117927</v>
      </c>
      <c r="AA22" s="104">
        <v>18600000</v>
      </c>
      <c r="AB22" s="102">
        <v>0</v>
      </c>
      <c r="AC22" s="102">
        <v>18600000</v>
      </c>
      <c r="AD22" s="106">
        <v>15225394.390000001</v>
      </c>
      <c r="AE22" s="106">
        <v>0</v>
      </c>
      <c r="AF22" s="104">
        <v>9500000</v>
      </c>
      <c r="AG22" s="102">
        <v>0</v>
      </c>
      <c r="AH22" s="102">
        <v>9500000</v>
      </c>
      <c r="AI22" s="106">
        <v>8147522.0999999996</v>
      </c>
      <c r="AJ22" s="106">
        <v>0</v>
      </c>
      <c r="AK22" s="104"/>
      <c r="AL22" s="102"/>
      <c r="AM22" s="102"/>
      <c r="AN22" s="106"/>
      <c r="AO22" s="106"/>
      <c r="AP22" s="104">
        <v>10400000</v>
      </c>
      <c r="AQ22" s="102">
        <v>0</v>
      </c>
      <c r="AR22" s="102">
        <v>10400000</v>
      </c>
      <c r="AS22" s="106">
        <v>8222608.5499999998</v>
      </c>
      <c r="AT22" s="106">
        <v>2500</v>
      </c>
      <c r="AU22" s="104">
        <v>29600000</v>
      </c>
      <c r="AV22" s="102">
        <v>0</v>
      </c>
      <c r="AW22" s="102">
        <v>29600000</v>
      </c>
      <c r="AX22" s="106">
        <v>26345275.780000001</v>
      </c>
      <c r="AY22" s="106">
        <v>0</v>
      </c>
      <c r="AZ22" s="104">
        <v>10607000</v>
      </c>
      <c r="BA22" s="102">
        <v>0</v>
      </c>
      <c r="BB22" s="102">
        <v>10607000</v>
      </c>
      <c r="BC22" s="106">
        <v>8736431.8599999994</v>
      </c>
      <c r="BD22" s="106">
        <v>113672</v>
      </c>
      <c r="BE22" s="104">
        <v>5783000</v>
      </c>
      <c r="BF22" s="102">
        <v>0</v>
      </c>
      <c r="BG22" s="102">
        <v>5783000</v>
      </c>
      <c r="BH22" s="106">
        <v>2249288.89</v>
      </c>
      <c r="BI22" s="106">
        <v>0</v>
      </c>
      <c r="BJ22" s="104">
        <v>47865000</v>
      </c>
      <c r="BK22" s="102">
        <v>0</v>
      </c>
      <c r="BL22" s="102">
        <v>47865000</v>
      </c>
      <c r="BM22" s="106">
        <v>39532175.189999998</v>
      </c>
      <c r="BN22" s="106">
        <v>237569.4</v>
      </c>
      <c r="BO22" s="104">
        <v>62517600</v>
      </c>
      <c r="BP22" s="102">
        <v>0</v>
      </c>
      <c r="BQ22" s="102">
        <v>62517600</v>
      </c>
      <c r="BR22" s="106">
        <v>52729305.729999997</v>
      </c>
      <c r="BS22" s="106">
        <v>558981</v>
      </c>
      <c r="BT22" s="104">
        <v>15528000</v>
      </c>
      <c r="BU22" s="102">
        <v>0</v>
      </c>
      <c r="BV22" s="102">
        <v>15528000</v>
      </c>
      <c r="BW22" s="106">
        <v>10015255.560000001</v>
      </c>
      <c r="BX22" s="106">
        <v>265027.28000000003</v>
      </c>
      <c r="BY22" s="104">
        <v>15000000</v>
      </c>
      <c r="BZ22" s="102">
        <v>2000000</v>
      </c>
      <c r="CA22" s="102">
        <v>17000000</v>
      </c>
      <c r="CB22" s="106">
        <v>12502737.6</v>
      </c>
      <c r="CC22" s="106">
        <v>1213941.32</v>
      </c>
      <c r="CD22" s="104">
        <v>16202400</v>
      </c>
      <c r="CE22" s="102">
        <v>0</v>
      </c>
      <c r="CF22" s="102">
        <v>16202400</v>
      </c>
      <c r="CG22" s="106">
        <v>11608264.859999999</v>
      </c>
      <c r="CH22" s="106">
        <v>943277.5</v>
      </c>
      <c r="CI22" s="104">
        <v>4850000</v>
      </c>
      <c r="CJ22" s="102">
        <v>0</v>
      </c>
      <c r="CK22" s="102">
        <v>4850000</v>
      </c>
      <c r="CL22" s="106">
        <v>3084630.43</v>
      </c>
      <c r="CM22" s="106">
        <v>355644</v>
      </c>
      <c r="CN22" s="104">
        <v>9150000</v>
      </c>
      <c r="CO22" s="102">
        <v>0</v>
      </c>
      <c r="CP22" s="102">
        <v>9150000</v>
      </c>
      <c r="CQ22" s="106">
        <v>3806869.96</v>
      </c>
      <c r="CR22" s="106">
        <v>1127006.33</v>
      </c>
      <c r="CS22" s="104">
        <v>9015000</v>
      </c>
      <c r="CT22" s="102">
        <v>0</v>
      </c>
      <c r="CU22" s="102">
        <v>9015000</v>
      </c>
      <c r="CV22" s="106">
        <v>1831016.12</v>
      </c>
      <c r="CW22" s="106">
        <v>1266937.83</v>
      </c>
      <c r="CX22" s="104">
        <v>22112000</v>
      </c>
      <c r="CY22" s="102">
        <v>-7707100</v>
      </c>
      <c r="CZ22" s="102">
        <v>14404900</v>
      </c>
      <c r="DA22" s="106">
        <v>787728.66</v>
      </c>
      <c r="DB22" s="106">
        <v>3904259.49</v>
      </c>
      <c r="DC22" s="104">
        <v>2000000</v>
      </c>
      <c r="DD22" s="102">
        <v>9707100</v>
      </c>
      <c r="DE22" s="102">
        <v>11707100</v>
      </c>
      <c r="DF22" s="106">
        <v>0</v>
      </c>
      <c r="DG22" s="108">
        <v>352242.91</v>
      </c>
      <c r="DH22" s="104">
        <v>435736000</v>
      </c>
      <c r="DI22" s="102">
        <v>2000000</v>
      </c>
      <c r="DJ22" s="102">
        <v>437736000</v>
      </c>
      <c r="DK22" s="106">
        <v>343858849.61000007</v>
      </c>
      <c r="DL22" s="106">
        <v>10458986.060000001</v>
      </c>
    </row>
    <row r="23" spans="1:116" x14ac:dyDescent="0.25">
      <c r="A23" s="25" t="s">
        <v>3675</v>
      </c>
      <c r="B23" s="104"/>
      <c r="C23" s="102"/>
      <c r="D23" s="102"/>
      <c r="E23" s="106"/>
      <c r="F23" s="106"/>
      <c r="G23" s="104"/>
      <c r="H23" s="102"/>
      <c r="I23" s="102"/>
      <c r="J23" s="106"/>
      <c r="K23" s="106"/>
      <c r="L23" s="104"/>
      <c r="M23" s="102"/>
      <c r="N23" s="102"/>
      <c r="O23" s="106"/>
      <c r="P23" s="106"/>
      <c r="Q23" s="104"/>
      <c r="R23" s="102"/>
      <c r="S23" s="102"/>
      <c r="T23" s="106"/>
      <c r="U23" s="106"/>
      <c r="V23" s="104">
        <v>4800000</v>
      </c>
      <c r="W23" s="102">
        <v>0</v>
      </c>
      <c r="X23" s="102">
        <v>4800000</v>
      </c>
      <c r="Y23" s="106">
        <v>4385155.9000000004</v>
      </c>
      <c r="Z23" s="106">
        <v>0</v>
      </c>
      <c r="AA23" s="104"/>
      <c r="AB23" s="102"/>
      <c r="AC23" s="102"/>
      <c r="AD23" s="106"/>
      <c r="AE23" s="106"/>
      <c r="AF23" s="104">
        <v>4950000</v>
      </c>
      <c r="AG23" s="102">
        <v>0</v>
      </c>
      <c r="AH23" s="102">
        <v>4950000</v>
      </c>
      <c r="AI23" s="106">
        <v>4274549.55</v>
      </c>
      <c r="AJ23" s="106">
        <v>0</v>
      </c>
      <c r="AK23" s="104"/>
      <c r="AL23" s="102"/>
      <c r="AM23" s="102"/>
      <c r="AN23" s="106"/>
      <c r="AO23" s="106"/>
      <c r="AP23" s="104">
        <v>2000000</v>
      </c>
      <c r="AQ23" s="102">
        <v>0</v>
      </c>
      <c r="AR23" s="102">
        <v>2000000</v>
      </c>
      <c r="AS23" s="106">
        <v>1244234.6299999999</v>
      </c>
      <c r="AT23" s="106">
        <v>14713.1</v>
      </c>
      <c r="AU23" s="104"/>
      <c r="AV23" s="102"/>
      <c r="AW23" s="102"/>
      <c r="AX23" s="106"/>
      <c r="AY23" s="106"/>
      <c r="AZ23" s="104">
        <v>4500000</v>
      </c>
      <c r="BA23" s="102">
        <v>0</v>
      </c>
      <c r="BB23" s="102">
        <v>4500000</v>
      </c>
      <c r="BC23" s="106">
        <v>3170514.25</v>
      </c>
      <c r="BD23" s="106">
        <v>0</v>
      </c>
      <c r="BE23" s="104"/>
      <c r="BF23" s="102"/>
      <c r="BG23" s="102"/>
      <c r="BH23" s="106"/>
      <c r="BI23" s="106"/>
      <c r="BJ23" s="104">
        <v>5000000</v>
      </c>
      <c r="BK23" s="102">
        <v>0</v>
      </c>
      <c r="BL23" s="102">
        <v>5000000</v>
      </c>
      <c r="BM23" s="106">
        <v>3373111.98</v>
      </c>
      <c r="BN23" s="106">
        <v>70016</v>
      </c>
      <c r="BO23" s="104">
        <v>5000000</v>
      </c>
      <c r="BP23" s="102">
        <v>0</v>
      </c>
      <c r="BQ23" s="102">
        <v>5000000</v>
      </c>
      <c r="BR23" s="106">
        <v>4451411.74</v>
      </c>
      <c r="BS23" s="106">
        <v>0</v>
      </c>
      <c r="BT23" s="104">
        <v>17720000</v>
      </c>
      <c r="BU23" s="102">
        <v>0</v>
      </c>
      <c r="BV23" s="102">
        <v>17720000</v>
      </c>
      <c r="BW23" s="106">
        <v>11238186.300000001</v>
      </c>
      <c r="BX23" s="106">
        <v>1695947.37</v>
      </c>
      <c r="BY23" s="104">
        <v>4029000</v>
      </c>
      <c r="BZ23" s="102">
        <v>0</v>
      </c>
      <c r="CA23" s="102">
        <v>4029000</v>
      </c>
      <c r="CB23" s="106">
        <v>1940418.78</v>
      </c>
      <c r="CC23" s="106">
        <v>61151</v>
      </c>
      <c r="CD23" s="104">
        <v>38600000</v>
      </c>
      <c r="CE23" s="102">
        <v>450000</v>
      </c>
      <c r="CF23" s="102">
        <v>39050000</v>
      </c>
      <c r="CG23" s="106">
        <v>5276321.84</v>
      </c>
      <c r="CH23" s="106">
        <v>1390058.23</v>
      </c>
      <c r="CI23" s="104">
        <v>3000000</v>
      </c>
      <c r="CJ23" s="102">
        <v>0</v>
      </c>
      <c r="CK23" s="102">
        <v>3000000</v>
      </c>
      <c r="CL23" s="106">
        <v>872398.95</v>
      </c>
      <c r="CM23" s="106">
        <v>40230.410000000003</v>
      </c>
      <c r="CN23" s="104">
        <v>9500000</v>
      </c>
      <c r="CO23" s="102">
        <v>0</v>
      </c>
      <c r="CP23" s="102">
        <v>9500000</v>
      </c>
      <c r="CQ23" s="106">
        <v>635113.9</v>
      </c>
      <c r="CR23" s="106">
        <v>1137886.71</v>
      </c>
      <c r="CS23" s="104">
        <v>3500000</v>
      </c>
      <c r="CT23" s="102">
        <v>0</v>
      </c>
      <c r="CU23" s="102">
        <v>3500000</v>
      </c>
      <c r="CV23" s="106">
        <v>1382158.29</v>
      </c>
      <c r="CW23" s="106">
        <v>652686.21</v>
      </c>
      <c r="CX23" s="104">
        <v>3000000</v>
      </c>
      <c r="CY23" s="102">
        <v>0</v>
      </c>
      <c r="CZ23" s="102">
        <v>3000000</v>
      </c>
      <c r="DA23" s="106">
        <v>150070.09</v>
      </c>
      <c r="DB23" s="106">
        <v>437586.48</v>
      </c>
      <c r="DC23" s="104">
        <v>5000000</v>
      </c>
      <c r="DD23" s="102">
        <v>0</v>
      </c>
      <c r="DE23" s="102">
        <v>5000000</v>
      </c>
      <c r="DF23" s="106">
        <v>0</v>
      </c>
      <c r="DG23" s="108">
        <v>122431.86</v>
      </c>
      <c r="DH23" s="104">
        <v>110599000</v>
      </c>
      <c r="DI23" s="102">
        <v>450000</v>
      </c>
      <c r="DJ23" s="102">
        <v>111049000</v>
      </c>
      <c r="DK23" s="106">
        <v>42393646.200000003</v>
      </c>
      <c r="DL23" s="106">
        <v>5622707.3700000001</v>
      </c>
    </row>
    <row r="24" spans="1:116" x14ac:dyDescent="0.25">
      <c r="A24" s="25" t="s">
        <v>3676</v>
      </c>
      <c r="B24" s="104"/>
      <c r="C24" s="102"/>
      <c r="D24" s="102"/>
      <c r="E24" s="106"/>
      <c r="F24" s="106"/>
      <c r="G24" s="104"/>
      <c r="H24" s="102"/>
      <c r="I24" s="102"/>
      <c r="J24" s="106"/>
      <c r="K24" s="106"/>
      <c r="L24" s="104"/>
      <c r="M24" s="102"/>
      <c r="N24" s="102"/>
      <c r="O24" s="106"/>
      <c r="P24" s="106"/>
      <c r="Q24" s="104">
        <v>7150000</v>
      </c>
      <c r="R24" s="102">
        <v>0</v>
      </c>
      <c r="S24" s="102">
        <v>7150000</v>
      </c>
      <c r="T24" s="106">
        <v>7099787.4400000004</v>
      </c>
      <c r="U24" s="106">
        <v>141.43</v>
      </c>
      <c r="V24" s="104">
        <v>21993000</v>
      </c>
      <c r="W24" s="102">
        <v>0</v>
      </c>
      <c r="X24" s="102">
        <v>21993000</v>
      </c>
      <c r="Y24" s="106">
        <v>21513373.07</v>
      </c>
      <c r="Z24" s="106">
        <v>35000</v>
      </c>
      <c r="AA24" s="104"/>
      <c r="AB24" s="102"/>
      <c r="AC24" s="102"/>
      <c r="AD24" s="106"/>
      <c r="AE24" s="106"/>
      <c r="AF24" s="104"/>
      <c r="AG24" s="102"/>
      <c r="AH24" s="102"/>
      <c r="AI24" s="106"/>
      <c r="AJ24" s="106"/>
      <c r="AK24" s="104"/>
      <c r="AL24" s="102"/>
      <c r="AM24" s="102"/>
      <c r="AN24" s="106"/>
      <c r="AO24" s="106"/>
      <c r="AP24" s="104">
        <v>2041218</v>
      </c>
      <c r="AQ24" s="102">
        <v>0</v>
      </c>
      <c r="AR24" s="102">
        <v>2041218</v>
      </c>
      <c r="AS24" s="106">
        <v>2013663.31</v>
      </c>
      <c r="AT24" s="106">
        <v>0</v>
      </c>
      <c r="AU24" s="104"/>
      <c r="AV24" s="102"/>
      <c r="AW24" s="102"/>
      <c r="AX24" s="106"/>
      <c r="AY24" s="106"/>
      <c r="AZ24" s="104">
        <v>950000</v>
      </c>
      <c r="BA24" s="102">
        <v>0</v>
      </c>
      <c r="BB24" s="102">
        <v>950000</v>
      </c>
      <c r="BC24" s="106">
        <v>388252.95</v>
      </c>
      <c r="BD24" s="106">
        <v>134900</v>
      </c>
      <c r="BE24" s="104">
        <v>830000</v>
      </c>
      <c r="BF24" s="102">
        <v>0</v>
      </c>
      <c r="BG24" s="102">
        <v>830000</v>
      </c>
      <c r="BH24" s="106">
        <v>731673.47</v>
      </c>
      <c r="BI24" s="106">
        <v>0</v>
      </c>
      <c r="BJ24" s="104">
        <v>700000</v>
      </c>
      <c r="BK24" s="102">
        <v>0</v>
      </c>
      <c r="BL24" s="102">
        <v>700000</v>
      </c>
      <c r="BM24" s="106">
        <v>630178.75</v>
      </c>
      <c r="BN24" s="106">
        <v>0</v>
      </c>
      <c r="BO24" s="104">
        <v>2060782</v>
      </c>
      <c r="BP24" s="102">
        <v>0</v>
      </c>
      <c r="BQ24" s="102">
        <v>2060782</v>
      </c>
      <c r="BR24" s="106">
        <v>549633.99</v>
      </c>
      <c r="BS24" s="106">
        <v>0</v>
      </c>
      <c r="BT24" s="104">
        <v>1226000</v>
      </c>
      <c r="BU24" s="102">
        <v>0</v>
      </c>
      <c r="BV24" s="102">
        <v>1226000</v>
      </c>
      <c r="BW24" s="106">
        <v>1050375.06</v>
      </c>
      <c r="BX24" s="106">
        <v>61752</v>
      </c>
      <c r="BY24" s="104">
        <v>2137000</v>
      </c>
      <c r="BZ24" s="102">
        <v>0</v>
      </c>
      <c r="CA24" s="102">
        <v>2137000</v>
      </c>
      <c r="CB24" s="106">
        <v>1293916.1299999999</v>
      </c>
      <c r="CC24" s="106">
        <v>33289.69</v>
      </c>
      <c r="CD24" s="104">
        <v>1700000</v>
      </c>
      <c r="CE24" s="102">
        <v>0</v>
      </c>
      <c r="CF24" s="102">
        <v>1700000</v>
      </c>
      <c r="CG24" s="106">
        <v>561518.68000000005</v>
      </c>
      <c r="CH24" s="106">
        <v>105611.08</v>
      </c>
      <c r="CI24" s="104">
        <v>1435000</v>
      </c>
      <c r="CJ24" s="102">
        <v>0</v>
      </c>
      <c r="CK24" s="102">
        <v>1435000</v>
      </c>
      <c r="CL24" s="106">
        <v>433213.57</v>
      </c>
      <c r="CM24" s="106">
        <v>111600.92</v>
      </c>
      <c r="CN24" s="104">
        <v>2000000</v>
      </c>
      <c r="CO24" s="102">
        <v>0</v>
      </c>
      <c r="CP24" s="102">
        <v>2000000</v>
      </c>
      <c r="CQ24" s="106">
        <v>355720.39</v>
      </c>
      <c r="CR24" s="106">
        <v>284648.36</v>
      </c>
      <c r="CS24" s="104">
        <v>1700000</v>
      </c>
      <c r="CT24" s="102">
        <v>0</v>
      </c>
      <c r="CU24" s="102">
        <v>1700000</v>
      </c>
      <c r="CV24" s="106">
        <v>107829.08</v>
      </c>
      <c r="CW24" s="106">
        <v>126651.29</v>
      </c>
      <c r="CX24" s="104">
        <v>1000000</v>
      </c>
      <c r="CY24" s="102">
        <v>0</v>
      </c>
      <c r="CZ24" s="102">
        <v>1000000</v>
      </c>
      <c r="DA24" s="106">
        <v>0</v>
      </c>
      <c r="DB24" s="106">
        <v>83188</v>
      </c>
      <c r="DC24" s="104">
        <v>1000000</v>
      </c>
      <c r="DD24" s="102">
        <v>0</v>
      </c>
      <c r="DE24" s="102">
        <v>1000000</v>
      </c>
      <c r="DF24" s="106">
        <v>0</v>
      </c>
      <c r="DG24" s="108">
        <v>417979.92</v>
      </c>
      <c r="DH24" s="104">
        <v>47923000</v>
      </c>
      <c r="DI24" s="102">
        <v>0</v>
      </c>
      <c r="DJ24" s="102">
        <v>47923000</v>
      </c>
      <c r="DK24" s="106">
        <v>36729135.890000001</v>
      </c>
      <c r="DL24" s="106">
        <v>1394762.69</v>
      </c>
    </row>
    <row r="25" spans="1:116" x14ac:dyDescent="0.25">
      <c r="A25" s="25" t="s">
        <v>3677</v>
      </c>
      <c r="B25" s="104"/>
      <c r="C25" s="102"/>
      <c r="D25" s="102"/>
      <c r="E25" s="106"/>
      <c r="F25" s="106"/>
      <c r="G25" s="104"/>
      <c r="H25" s="102"/>
      <c r="I25" s="102"/>
      <c r="J25" s="106"/>
      <c r="K25" s="106"/>
      <c r="L25" s="104"/>
      <c r="M25" s="102"/>
      <c r="N25" s="102"/>
      <c r="O25" s="106"/>
      <c r="P25" s="106"/>
      <c r="Q25" s="104"/>
      <c r="R25" s="102"/>
      <c r="S25" s="102"/>
      <c r="T25" s="106"/>
      <c r="U25" s="106"/>
      <c r="V25" s="104">
        <v>8100000</v>
      </c>
      <c r="W25" s="102">
        <v>0</v>
      </c>
      <c r="X25" s="102">
        <v>8100000</v>
      </c>
      <c r="Y25" s="106">
        <v>8007705.8499999996</v>
      </c>
      <c r="Z25" s="106">
        <v>0</v>
      </c>
      <c r="AA25" s="104"/>
      <c r="AB25" s="102"/>
      <c r="AC25" s="102"/>
      <c r="AD25" s="106"/>
      <c r="AE25" s="106"/>
      <c r="AF25" s="104"/>
      <c r="AG25" s="102"/>
      <c r="AH25" s="102"/>
      <c r="AI25" s="106"/>
      <c r="AJ25" s="106"/>
      <c r="AK25" s="104"/>
      <c r="AL25" s="102"/>
      <c r="AM25" s="102"/>
      <c r="AN25" s="106"/>
      <c r="AO25" s="106"/>
      <c r="AP25" s="104">
        <v>2100000</v>
      </c>
      <c r="AQ25" s="102">
        <v>0</v>
      </c>
      <c r="AR25" s="102">
        <v>2100000</v>
      </c>
      <c r="AS25" s="106">
        <v>1935988.15</v>
      </c>
      <c r="AT25" s="106">
        <v>0</v>
      </c>
      <c r="AU25" s="104"/>
      <c r="AV25" s="102"/>
      <c r="AW25" s="102"/>
      <c r="AX25" s="106"/>
      <c r="AY25" s="106"/>
      <c r="AZ25" s="104">
        <v>6000000</v>
      </c>
      <c r="BA25" s="102">
        <v>0</v>
      </c>
      <c r="BB25" s="102">
        <v>6000000</v>
      </c>
      <c r="BC25" s="106">
        <v>5848865</v>
      </c>
      <c r="BD25" s="106">
        <v>0</v>
      </c>
      <c r="BE25" s="104"/>
      <c r="BF25" s="102"/>
      <c r="BG25" s="102"/>
      <c r="BH25" s="106"/>
      <c r="BI25" s="106"/>
      <c r="BJ25" s="104"/>
      <c r="BK25" s="102"/>
      <c r="BL25" s="102"/>
      <c r="BM25" s="106"/>
      <c r="BN25" s="106"/>
      <c r="BO25" s="104">
        <v>2900000</v>
      </c>
      <c r="BP25" s="102">
        <v>0</v>
      </c>
      <c r="BQ25" s="102">
        <v>2900000</v>
      </c>
      <c r="BR25" s="106">
        <v>1205587.08</v>
      </c>
      <c r="BS25" s="106">
        <v>0</v>
      </c>
      <c r="BT25" s="104">
        <v>4400000</v>
      </c>
      <c r="BU25" s="102">
        <v>0</v>
      </c>
      <c r="BV25" s="102">
        <v>4400000</v>
      </c>
      <c r="BW25" s="106">
        <v>4113592.58</v>
      </c>
      <c r="BX25" s="106">
        <v>0</v>
      </c>
      <c r="BY25" s="104">
        <v>17000000</v>
      </c>
      <c r="BZ25" s="102">
        <v>0</v>
      </c>
      <c r="CA25" s="102">
        <v>17000000</v>
      </c>
      <c r="CB25" s="106">
        <v>12541488.16</v>
      </c>
      <c r="CC25" s="106">
        <v>1450255.91</v>
      </c>
      <c r="CD25" s="104">
        <v>9940000</v>
      </c>
      <c r="CE25" s="102">
        <v>0</v>
      </c>
      <c r="CF25" s="102">
        <v>9940000</v>
      </c>
      <c r="CG25" s="106">
        <v>3473790.79</v>
      </c>
      <c r="CH25" s="106">
        <v>1300000</v>
      </c>
      <c r="CI25" s="104">
        <v>1000000</v>
      </c>
      <c r="CJ25" s="102">
        <v>0</v>
      </c>
      <c r="CK25" s="102">
        <v>1000000</v>
      </c>
      <c r="CL25" s="106">
        <v>151629.70000000001</v>
      </c>
      <c r="CM25" s="106">
        <v>21943.87</v>
      </c>
      <c r="CN25" s="104">
        <v>4000000</v>
      </c>
      <c r="CO25" s="102">
        <v>0</v>
      </c>
      <c r="CP25" s="102">
        <v>4000000</v>
      </c>
      <c r="CQ25" s="106">
        <v>607871.37</v>
      </c>
      <c r="CR25" s="106">
        <v>25500</v>
      </c>
      <c r="CS25" s="104">
        <v>28500000</v>
      </c>
      <c r="CT25" s="102">
        <v>-395000</v>
      </c>
      <c r="CU25" s="102">
        <v>28105000</v>
      </c>
      <c r="CV25" s="106">
        <v>747745.22</v>
      </c>
      <c r="CW25" s="106">
        <v>4730914.4800000004</v>
      </c>
      <c r="CX25" s="104">
        <v>1000000</v>
      </c>
      <c r="CY25" s="102">
        <v>395000</v>
      </c>
      <c r="CZ25" s="102">
        <v>1395000</v>
      </c>
      <c r="DA25" s="106">
        <v>360242.58</v>
      </c>
      <c r="DB25" s="106">
        <v>554492.4</v>
      </c>
      <c r="DC25" s="104">
        <v>1000000</v>
      </c>
      <c r="DD25" s="102">
        <v>0</v>
      </c>
      <c r="DE25" s="102">
        <v>1000000</v>
      </c>
      <c r="DF25" s="106">
        <v>0</v>
      </c>
      <c r="DG25" s="108">
        <v>4440</v>
      </c>
      <c r="DH25" s="104">
        <v>85940000</v>
      </c>
      <c r="DI25" s="102">
        <v>0</v>
      </c>
      <c r="DJ25" s="102">
        <v>85940000</v>
      </c>
      <c r="DK25" s="106">
        <v>38994506.479999989</v>
      </c>
      <c r="DL25" s="106">
        <v>8087546.6600000011</v>
      </c>
    </row>
    <row r="26" spans="1:116" x14ac:dyDescent="0.25">
      <c r="A26" s="25" t="s">
        <v>3678</v>
      </c>
      <c r="B26" s="104"/>
      <c r="C26" s="102"/>
      <c r="D26" s="102"/>
      <c r="E26" s="106"/>
      <c r="F26" s="106"/>
      <c r="G26" s="104"/>
      <c r="H26" s="102"/>
      <c r="I26" s="102"/>
      <c r="J26" s="106"/>
      <c r="K26" s="106"/>
      <c r="L26" s="104"/>
      <c r="M26" s="102"/>
      <c r="N26" s="102"/>
      <c r="O26" s="106"/>
      <c r="P26" s="106"/>
      <c r="Q26" s="104">
        <v>45743000</v>
      </c>
      <c r="R26" s="102">
        <v>0</v>
      </c>
      <c r="S26" s="102">
        <v>45743000</v>
      </c>
      <c r="T26" s="106">
        <v>44333079.159999996</v>
      </c>
      <c r="U26" s="106">
        <v>42911.41</v>
      </c>
      <c r="V26" s="104"/>
      <c r="W26" s="102"/>
      <c r="X26" s="102"/>
      <c r="Y26" s="106"/>
      <c r="Z26" s="106"/>
      <c r="AA26" s="104">
        <v>12500000</v>
      </c>
      <c r="AB26" s="102">
        <v>0</v>
      </c>
      <c r="AC26" s="102">
        <v>12500000</v>
      </c>
      <c r="AD26" s="106">
        <v>10482883.32</v>
      </c>
      <c r="AE26" s="106">
        <v>30000</v>
      </c>
      <c r="AF26" s="104"/>
      <c r="AG26" s="102"/>
      <c r="AH26" s="102"/>
      <c r="AI26" s="106"/>
      <c r="AJ26" s="106"/>
      <c r="AK26" s="104">
        <v>25650000</v>
      </c>
      <c r="AL26" s="102">
        <v>0</v>
      </c>
      <c r="AM26" s="102">
        <v>25650000</v>
      </c>
      <c r="AN26" s="106">
        <v>23722065.989999998</v>
      </c>
      <c r="AO26" s="106">
        <v>5000</v>
      </c>
      <c r="AP26" s="104">
        <v>8890000</v>
      </c>
      <c r="AQ26" s="102">
        <v>0</v>
      </c>
      <c r="AR26" s="102">
        <v>8890000</v>
      </c>
      <c r="AS26" s="106">
        <v>6684769.3200000003</v>
      </c>
      <c r="AT26" s="106">
        <v>111922.51</v>
      </c>
      <c r="AU26" s="104">
        <v>29350000</v>
      </c>
      <c r="AV26" s="102">
        <v>0</v>
      </c>
      <c r="AW26" s="102">
        <v>29350000</v>
      </c>
      <c r="AX26" s="106">
        <v>17715885.399999999</v>
      </c>
      <c r="AY26" s="106">
        <v>126102</v>
      </c>
      <c r="AZ26" s="104">
        <v>10110000</v>
      </c>
      <c r="BA26" s="102">
        <v>0</v>
      </c>
      <c r="BB26" s="102">
        <v>10110000</v>
      </c>
      <c r="BC26" s="106">
        <v>7270593.96</v>
      </c>
      <c r="BD26" s="106">
        <v>185000</v>
      </c>
      <c r="BE26" s="104">
        <v>7000000</v>
      </c>
      <c r="BF26" s="102">
        <v>0</v>
      </c>
      <c r="BG26" s="102">
        <v>7000000</v>
      </c>
      <c r="BH26" s="106">
        <v>3490215.22</v>
      </c>
      <c r="BI26" s="106">
        <v>26683</v>
      </c>
      <c r="BJ26" s="104">
        <v>24000000</v>
      </c>
      <c r="BK26" s="102">
        <v>0</v>
      </c>
      <c r="BL26" s="102">
        <v>24000000</v>
      </c>
      <c r="BM26" s="106">
        <v>15968634.210000001</v>
      </c>
      <c r="BN26" s="106">
        <v>108325</v>
      </c>
      <c r="BO26" s="104">
        <v>33600000</v>
      </c>
      <c r="BP26" s="102">
        <v>0</v>
      </c>
      <c r="BQ26" s="102">
        <v>33600000</v>
      </c>
      <c r="BR26" s="106">
        <v>23502007.260000002</v>
      </c>
      <c r="BS26" s="106">
        <v>649342</v>
      </c>
      <c r="BT26" s="104">
        <v>58501500</v>
      </c>
      <c r="BU26" s="102">
        <v>-2330000</v>
      </c>
      <c r="BV26" s="102">
        <v>56171500</v>
      </c>
      <c r="BW26" s="106">
        <v>11591370.039999999</v>
      </c>
      <c r="BX26" s="106">
        <v>715146.42</v>
      </c>
      <c r="BY26" s="104">
        <v>20224000</v>
      </c>
      <c r="BZ26" s="102">
        <v>0</v>
      </c>
      <c r="CA26" s="102">
        <v>20224000</v>
      </c>
      <c r="CB26" s="106">
        <v>6388857.1100000003</v>
      </c>
      <c r="CC26" s="106">
        <v>502143.11</v>
      </c>
      <c r="CD26" s="104">
        <v>31100000</v>
      </c>
      <c r="CE26" s="102">
        <v>0</v>
      </c>
      <c r="CF26" s="102">
        <v>31100000</v>
      </c>
      <c r="CG26" s="106">
        <v>6783811.2699999996</v>
      </c>
      <c r="CH26" s="106">
        <v>2224466.17</v>
      </c>
      <c r="CI26" s="104">
        <v>15892000</v>
      </c>
      <c r="CJ26" s="102">
        <v>0</v>
      </c>
      <c r="CK26" s="102">
        <v>15892000</v>
      </c>
      <c r="CL26" s="106">
        <v>4669835.38</v>
      </c>
      <c r="CM26" s="106">
        <v>1764532</v>
      </c>
      <c r="CN26" s="104">
        <v>41000000</v>
      </c>
      <c r="CO26" s="102">
        <v>0</v>
      </c>
      <c r="CP26" s="102">
        <v>41000000</v>
      </c>
      <c r="CQ26" s="106">
        <v>10782302.800000001</v>
      </c>
      <c r="CR26" s="106">
        <v>5358325.96</v>
      </c>
      <c r="CS26" s="104">
        <v>28370000</v>
      </c>
      <c r="CT26" s="102">
        <v>3979000</v>
      </c>
      <c r="CU26" s="102">
        <v>32349000</v>
      </c>
      <c r="CV26" s="106">
        <v>3307795.81</v>
      </c>
      <c r="CW26" s="106">
        <v>1561181.11</v>
      </c>
      <c r="CX26" s="104">
        <v>17000000</v>
      </c>
      <c r="CY26" s="102">
        <v>1256000</v>
      </c>
      <c r="CZ26" s="102">
        <v>18256000</v>
      </c>
      <c r="DA26" s="106">
        <v>213731.08</v>
      </c>
      <c r="DB26" s="106">
        <v>1157826.3999999999</v>
      </c>
      <c r="DC26" s="104">
        <v>2000000</v>
      </c>
      <c r="DD26" s="102">
        <v>2090000</v>
      </c>
      <c r="DE26" s="102">
        <v>4090000</v>
      </c>
      <c r="DF26" s="106">
        <v>0</v>
      </c>
      <c r="DG26" s="108">
        <v>52020.77</v>
      </c>
      <c r="DH26" s="104">
        <v>410930500</v>
      </c>
      <c r="DI26" s="102">
        <v>4995000</v>
      </c>
      <c r="DJ26" s="102">
        <v>415925500</v>
      </c>
      <c r="DK26" s="106">
        <v>196907837.33000001</v>
      </c>
      <c r="DL26" s="106">
        <v>14620927.859999998</v>
      </c>
    </row>
    <row r="27" spans="1:116" x14ac:dyDescent="0.25">
      <c r="A27" s="25" t="s">
        <v>3679</v>
      </c>
      <c r="B27" s="104"/>
      <c r="C27" s="102"/>
      <c r="D27" s="102"/>
      <c r="E27" s="106"/>
      <c r="F27" s="106"/>
      <c r="G27" s="104"/>
      <c r="H27" s="102"/>
      <c r="I27" s="102"/>
      <c r="J27" s="106"/>
      <c r="K27" s="106"/>
      <c r="L27" s="104"/>
      <c r="M27" s="102"/>
      <c r="N27" s="102"/>
      <c r="O27" s="106"/>
      <c r="P27" s="106"/>
      <c r="Q27" s="104"/>
      <c r="R27" s="102"/>
      <c r="S27" s="102"/>
      <c r="T27" s="106"/>
      <c r="U27" s="106"/>
      <c r="V27" s="104"/>
      <c r="W27" s="102"/>
      <c r="X27" s="102"/>
      <c r="Y27" s="106"/>
      <c r="Z27" s="106"/>
      <c r="AA27" s="104"/>
      <c r="AB27" s="102"/>
      <c r="AC27" s="102"/>
      <c r="AD27" s="106"/>
      <c r="AE27" s="106"/>
      <c r="AF27" s="104"/>
      <c r="AG27" s="102"/>
      <c r="AH27" s="102"/>
      <c r="AI27" s="106"/>
      <c r="AJ27" s="106"/>
      <c r="AK27" s="104">
        <v>29040000</v>
      </c>
      <c r="AL27" s="102">
        <v>0</v>
      </c>
      <c r="AM27" s="102">
        <v>29040000</v>
      </c>
      <c r="AN27" s="106">
        <v>27878393.719999999</v>
      </c>
      <c r="AO27" s="106">
        <v>0</v>
      </c>
      <c r="AP27" s="104">
        <v>100000000</v>
      </c>
      <c r="AQ27" s="102">
        <v>0</v>
      </c>
      <c r="AR27" s="102">
        <v>100000000</v>
      </c>
      <c r="AS27" s="106">
        <v>89726464.790000007</v>
      </c>
      <c r="AT27" s="106">
        <v>42000</v>
      </c>
      <c r="AU27" s="104">
        <v>314266000</v>
      </c>
      <c r="AV27" s="102">
        <v>-34645438</v>
      </c>
      <c r="AW27" s="102">
        <v>279620562</v>
      </c>
      <c r="AX27" s="106">
        <v>181540266.56999999</v>
      </c>
      <c r="AY27" s="106">
        <v>2305834</v>
      </c>
      <c r="AZ27" s="104">
        <v>8080000</v>
      </c>
      <c r="BA27" s="102">
        <v>0</v>
      </c>
      <c r="BB27" s="102">
        <v>8080000</v>
      </c>
      <c r="BC27" s="106">
        <v>6685479.4500000002</v>
      </c>
      <c r="BD27" s="106">
        <v>0</v>
      </c>
      <c r="BE27" s="104">
        <v>39000000</v>
      </c>
      <c r="BF27" s="102">
        <v>0</v>
      </c>
      <c r="BG27" s="102">
        <v>39000000</v>
      </c>
      <c r="BH27" s="106">
        <v>30423735.620000001</v>
      </c>
      <c r="BI27" s="106">
        <v>900000</v>
      </c>
      <c r="BJ27" s="104">
        <v>12500000</v>
      </c>
      <c r="BK27" s="102">
        <v>0</v>
      </c>
      <c r="BL27" s="102">
        <v>12500000</v>
      </c>
      <c r="BM27" s="106">
        <v>7602680.3300000001</v>
      </c>
      <c r="BN27" s="106">
        <v>736720</v>
      </c>
      <c r="BO27" s="104">
        <v>93542000</v>
      </c>
      <c r="BP27" s="102">
        <v>0</v>
      </c>
      <c r="BQ27" s="102">
        <v>93542000</v>
      </c>
      <c r="BR27" s="106">
        <v>51395829.109999999</v>
      </c>
      <c r="BS27" s="106">
        <v>2653000</v>
      </c>
      <c r="BT27" s="104">
        <v>102580000</v>
      </c>
      <c r="BU27" s="102">
        <v>0</v>
      </c>
      <c r="BV27" s="102">
        <v>102580000</v>
      </c>
      <c r="BW27" s="106">
        <v>80920059.430000007</v>
      </c>
      <c r="BX27" s="106">
        <v>3777588.55</v>
      </c>
      <c r="BY27" s="104">
        <v>117708000</v>
      </c>
      <c r="BZ27" s="102">
        <v>0</v>
      </c>
      <c r="CA27" s="102">
        <v>117708000</v>
      </c>
      <c r="CB27" s="106">
        <v>32206893.050000001</v>
      </c>
      <c r="CC27" s="106">
        <v>1775761.96</v>
      </c>
      <c r="CD27" s="104">
        <v>134100000</v>
      </c>
      <c r="CE27" s="102">
        <v>0</v>
      </c>
      <c r="CF27" s="102">
        <v>134100000</v>
      </c>
      <c r="CG27" s="106">
        <v>78777203.900000006</v>
      </c>
      <c r="CH27" s="106">
        <v>1570471.36</v>
      </c>
      <c r="CI27" s="104">
        <v>4000000</v>
      </c>
      <c r="CJ27" s="102">
        <v>0</v>
      </c>
      <c r="CK27" s="102">
        <v>4000000</v>
      </c>
      <c r="CL27" s="106">
        <v>2047645.82</v>
      </c>
      <c r="CM27" s="106">
        <v>276344</v>
      </c>
      <c r="CN27" s="104">
        <v>15800000</v>
      </c>
      <c r="CO27" s="102">
        <v>0</v>
      </c>
      <c r="CP27" s="102">
        <v>15800000</v>
      </c>
      <c r="CQ27" s="106">
        <v>3558535.61</v>
      </c>
      <c r="CR27" s="106">
        <v>459628.76</v>
      </c>
      <c r="CS27" s="104">
        <v>38993000</v>
      </c>
      <c r="CT27" s="102">
        <v>0</v>
      </c>
      <c r="CU27" s="102">
        <v>38993000</v>
      </c>
      <c r="CV27" s="106">
        <v>17840799.43</v>
      </c>
      <c r="CW27" s="106">
        <v>2822446.78</v>
      </c>
      <c r="CX27" s="104">
        <v>90000000</v>
      </c>
      <c r="CY27" s="102">
        <v>-29490000</v>
      </c>
      <c r="CZ27" s="102">
        <v>60510000</v>
      </c>
      <c r="DA27" s="106">
        <v>4742544.54</v>
      </c>
      <c r="DB27" s="106">
        <v>2613668.14</v>
      </c>
      <c r="DC27" s="104">
        <v>132000000</v>
      </c>
      <c r="DD27" s="102">
        <v>15603438</v>
      </c>
      <c r="DE27" s="102">
        <v>147603438</v>
      </c>
      <c r="DF27" s="106">
        <v>0</v>
      </c>
      <c r="DG27" s="108">
        <v>22386551</v>
      </c>
      <c r="DH27" s="104">
        <v>1231609000</v>
      </c>
      <c r="DI27" s="102">
        <v>-48532000</v>
      </c>
      <c r="DJ27" s="102">
        <v>1183077000</v>
      </c>
      <c r="DK27" s="106">
        <v>615346531.37</v>
      </c>
      <c r="DL27" s="106">
        <v>42320014.549999997</v>
      </c>
    </row>
    <row r="28" spans="1:116" x14ac:dyDescent="0.25">
      <c r="A28" s="25" t="s">
        <v>3680</v>
      </c>
      <c r="B28" s="104"/>
      <c r="C28" s="102"/>
      <c r="D28" s="102"/>
      <c r="E28" s="106"/>
      <c r="F28" s="106"/>
      <c r="G28" s="104">
        <v>47000000</v>
      </c>
      <c r="H28" s="102">
        <v>0</v>
      </c>
      <c r="I28" s="102">
        <v>47000000</v>
      </c>
      <c r="J28" s="106">
        <v>46776021.969999999</v>
      </c>
      <c r="K28" s="106">
        <v>21170.17</v>
      </c>
      <c r="L28" s="104"/>
      <c r="M28" s="102"/>
      <c r="N28" s="102"/>
      <c r="O28" s="106"/>
      <c r="P28" s="106"/>
      <c r="Q28" s="104">
        <v>2450000</v>
      </c>
      <c r="R28" s="102">
        <v>0</v>
      </c>
      <c r="S28" s="102">
        <v>2450000</v>
      </c>
      <c r="T28" s="106">
        <v>2355290.2799999998</v>
      </c>
      <c r="U28" s="106">
        <v>0</v>
      </c>
      <c r="V28" s="104"/>
      <c r="W28" s="102"/>
      <c r="X28" s="102"/>
      <c r="Y28" s="106"/>
      <c r="Z28" s="106"/>
      <c r="AA28" s="104"/>
      <c r="AB28" s="102"/>
      <c r="AC28" s="102"/>
      <c r="AD28" s="106"/>
      <c r="AE28" s="106"/>
      <c r="AF28" s="104">
        <v>4800000</v>
      </c>
      <c r="AG28" s="102">
        <v>0</v>
      </c>
      <c r="AH28" s="102">
        <v>4800000</v>
      </c>
      <c r="AI28" s="106">
        <v>4275869.01</v>
      </c>
      <c r="AJ28" s="106">
        <v>17450</v>
      </c>
      <c r="AK28" s="104"/>
      <c r="AL28" s="102"/>
      <c r="AM28" s="102"/>
      <c r="AN28" s="106"/>
      <c r="AO28" s="106"/>
      <c r="AP28" s="104">
        <v>2500000</v>
      </c>
      <c r="AQ28" s="102">
        <v>0</v>
      </c>
      <c r="AR28" s="102">
        <v>2500000</v>
      </c>
      <c r="AS28" s="106">
        <v>1433645.13</v>
      </c>
      <c r="AT28" s="106">
        <v>58786.29</v>
      </c>
      <c r="AU28" s="104">
        <v>1484500</v>
      </c>
      <c r="AV28" s="102">
        <v>0</v>
      </c>
      <c r="AW28" s="102">
        <v>1484500</v>
      </c>
      <c r="AX28" s="106">
        <v>1147464.26</v>
      </c>
      <c r="AY28" s="106">
        <v>0</v>
      </c>
      <c r="AZ28" s="104">
        <v>2800000</v>
      </c>
      <c r="BA28" s="102">
        <v>0</v>
      </c>
      <c r="BB28" s="102">
        <v>2800000</v>
      </c>
      <c r="BC28" s="106">
        <v>2589139.39</v>
      </c>
      <c r="BD28" s="106">
        <v>0</v>
      </c>
      <c r="BE28" s="104">
        <v>500000</v>
      </c>
      <c r="BF28" s="102">
        <v>0</v>
      </c>
      <c r="BG28" s="102">
        <v>500000</v>
      </c>
      <c r="BH28" s="106">
        <v>337174.58</v>
      </c>
      <c r="BI28" s="106">
        <v>0</v>
      </c>
      <c r="BJ28" s="104">
        <v>6600000</v>
      </c>
      <c r="BK28" s="102">
        <v>12255000</v>
      </c>
      <c r="BL28" s="102">
        <v>18855000</v>
      </c>
      <c r="BM28" s="106">
        <v>1095637.45</v>
      </c>
      <c r="BN28" s="106">
        <v>711875</v>
      </c>
      <c r="BO28" s="104"/>
      <c r="BP28" s="102"/>
      <c r="BQ28" s="102"/>
      <c r="BR28" s="106"/>
      <c r="BS28" s="106"/>
      <c r="BT28" s="104">
        <v>9324500</v>
      </c>
      <c r="BU28" s="102">
        <v>-1000000</v>
      </c>
      <c r="BV28" s="102">
        <v>8324500</v>
      </c>
      <c r="BW28" s="106">
        <v>6429868.9400000004</v>
      </c>
      <c r="BX28" s="106">
        <v>242832.55</v>
      </c>
      <c r="BY28" s="104">
        <v>7000000</v>
      </c>
      <c r="BZ28" s="102">
        <v>0</v>
      </c>
      <c r="CA28" s="102">
        <v>7000000</v>
      </c>
      <c r="CB28" s="106">
        <v>5917057.8399999999</v>
      </c>
      <c r="CC28" s="106">
        <v>66781.149999999994</v>
      </c>
      <c r="CD28" s="104">
        <v>4156000</v>
      </c>
      <c r="CE28" s="102">
        <v>0</v>
      </c>
      <c r="CF28" s="102">
        <v>4156000</v>
      </c>
      <c r="CG28" s="106">
        <v>2095575.15</v>
      </c>
      <c r="CH28" s="106">
        <v>172759.3</v>
      </c>
      <c r="CI28" s="104">
        <v>1000000</v>
      </c>
      <c r="CJ28" s="102">
        <v>0</v>
      </c>
      <c r="CK28" s="102">
        <v>1000000</v>
      </c>
      <c r="CL28" s="106">
        <v>44354.39</v>
      </c>
      <c r="CM28" s="106">
        <v>119201</v>
      </c>
      <c r="CN28" s="104">
        <v>900000</v>
      </c>
      <c r="CO28" s="102">
        <v>0</v>
      </c>
      <c r="CP28" s="102">
        <v>900000</v>
      </c>
      <c r="CQ28" s="106">
        <v>299958.98</v>
      </c>
      <c r="CR28" s="106">
        <v>0</v>
      </c>
      <c r="CS28" s="104">
        <v>5700000</v>
      </c>
      <c r="CT28" s="102">
        <v>-1000000</v>
      </c>
      <c r="CU28" s="102">
        <v>4700000</v>
      </c>
      <c r="CV28" s="106">
        <v>384515.45</v>
      </c>
      <c r="CW28" s="106">
        <v>699387.15</v>
      </c>
      <c r="CX28" s="104">
        <v>6000000</v>
      </c>
      <c r="CY28" s="102">
        <v>-2238000</v>
      </c>
      <c r="CZ28" s="102">
        <v>3762000</v>
      </c>
      <c r="DA28" s="106">
        <v>405862.51</v>
      </c>
      <c r="DB28" s="106">
        <v>179764</v>
      </c>
      <c r="DC28" s="104">
        <v>7000000</v>
      </c>
      <c r="DD28" s="102">
        <v>4238000</v>
      </c>
      <c r="DE28" s="102">
        <v>11238000</v>
      </c>
      <c r="DF28" s="106">
        <v>0</v>
      </c>
      <c r="DG28" s="108">
        <v>455782</v>
      </c>
      <c r="DH28" s="104">
        <v>109215000</v>
      </c>
      <c r="DI28" s="102">
        <v>12255000</v>
      </c>
      <c r="DJ28" s="102">
        <v>121470000</v>
      </c>
      <c r="DK28" s="106">
        <v>75587435.330000013</v>
      </c>
      <c r="DL28" s="106">
        <v>2745788.61</v>
      </c>
    </row>
    <row r="29" spans="1:116" x14ac:dyDescent="0.25">
      <c r="A29" s="25" t="s">
        <v>3681</v>
      </c>
      <c r="B29" s="104"/>
      <c r="C29" s="102"/>
      <c r="D29" s="102"/>
      <c r="E29" s="106"/>
      <c r="F29" s="106"/>
      <c r="G29" s="104"/>
      <c r="H29" s="102"/>
      <c r="I29" s="102"/>
      <c r="J29" s="106"/>
      <c r="K29" s="106"/>
      <c r="L29" s="104"/>
      <c r="M29" s="102"/>
      <c r="N29" s="102"/>
      <c r="O29" s="106"/>
      <c r="P29" s="106"/>
      <c r="Q29" s="104">
        <v>5400000</v>
      </c>
      <c r="R29" s="102">
        <v>0</v>
      </c>
      <c r="S29" s="102">
        <v>5400000</v>
      </c>
      <c r="T29" s="106">
        <v>4899306.55</v>
      </c>
      <c r="U29" s="106">
        <v>0</v>
      </c>
      <c r="V29" s="104"/>
      <c r="W29" s="102"/>
      <c r="X29" s="102"/>
      <c r="Y29" s="106"/>
      <c r="Z29" s="106"/>
      <c r="AA29" s="104">
        <v>6000000</v>
      </c>
      <c r="AB29" s="102">
        <v>0</v>
      </c>
      <c r="AC29" s="102">
        <v>6000000</v>
      </c>
      <c r="AD29" s="106">
        <v>5163575.5199999996</v>
      </c>
      <c r="AE29" s="106">
        <v>0</v>
      </c>
      <c r="AF29" s="104">
        <v>29000000</v>
      </c>
      <c r="AG29" s="102">
        <v>0</v>
      </c>
      <c r="AH29" s="102">
        <v>29000000</v>
      </c>
      <c r="AI29" s="106">
        <v>26230330.629999999</v>
      </c>
      <c r="AJ29" s="106">
        <v>619488</v>
      </c>
      <c r="AK29" s="104"/>
      <c r="AL29" s="102"/>
      <c r="AM29" s="102"/>
      <c r="AN29" s="106"/>
      <c r="AO29" s="106"/>
      <c r="AP29" s="104"/>
      <c r="AQ29" s="102"/>
      <c r="AR29" s="102"/>
      <c r="AS29" s="106"/>
      <c r="AT29" s="106"/>
      <c r="AU29" s="104">
        <v>28208000</v>
      </c>
      <c r="AV29" s="102">
        <v>0</v>
      </c>
      <c r="AW29" s="102">
        <v>28208000</v>
      </c>
      <c r="AX29" s="106">
        <v>25625113.800000001</v>
      </c>
      <c r="AY29" s="106">
        <v>518210</v>
      </c>
      <c r="AZ29" s="104"/>
      <c r="BA29" s="102"/>
      <c r="BB29" s="102"/>
      <c r="BC29" s="106"/>
      <c r="BD29" s="106"/>
      <c r="BE29" s="104"/>
      <c r="BF29" s="102"/>
      <c r="BG29" s="102"/>
      <c r="BH29" s="106"/>
      <c r="BI29" s="106"/>
      <c r="BJ29" s="104">
        <v>22775000</v>
      </c>
      <c r="BK29" s="102">
        <v>0</v>
      </c>
      <c r="BL29" s="102">
        <v>22775000</v>
      </c>
      <c r="BM29" s="106">
        <v>20132893.960000001</v>
      </c>
      <c r="BN29" s="106">
        <v>0</v>
      </c>
      <c r="BO29" s="104"/>
      <c r="BP29" s="102"/>
      <c r="BQ29" s="102"/>
      <c r="BR29" s="106"/>
      <c r="BS29" s="106"/>
      <c r="BT29" s="104">
        <v>10104000</v>
      </c>
      <c r="BU29" s="102">
        <v>0</v>
      </c>
      <c r="BV29" s="102">
        <v>10104000</v>
      </c>
      <c r="BW29" s="106">
        <v>7758093.2999999998</v>
      </c>
      <c r="BX29" s="106">
        <v>0</v>
      </c>
      <c r="BY29" s="104">
        <v>7950000</v>
      </c>
      <c r="BZ29" s="102">
        <v>-2000000</v>
      </c>
      <c r="CA29" s="102">
        <v>5950000</v>
      </c>
      <c r="CB29" s="106">
        <v>3886134.59</v>
      </c>
      <c r="CC29" s="106">
        <v>106153</v>
      </c>
      <c r="CD29" s="104">
        <v>11822000</v>
      </c>
      <c r="CE29" s="102">
        <v>-3400000</v>
      </c>
      <c r="CF29" s="102">
        <v>8422000</v>
      </c>
      <c r="CG29" s="106">
        <v>5475992.9800000004</v>
      </c>
      <c r="CH29" s="106">
        <v>1600000</v>
      </c>
      <c r="CI29" s="104">
        <v>1350000</v>
      </c>
      <c r="CJ29" s="102">
        <v>0</v>
      </c>
      <c r="CK29" s="102">
        <v>1350000</v>
      </c>
      <c r="CL29" s="106">
        <v>199298.22</v>
      </c>
      <c r="CM29" s="106">
        <v>0</v>
      </c>
      <c r="CN29" s="104">
        <v>4500000</v>
      </c>
      <c r="CO29" s="102">
        <v>0</v>
      </c>
      <c r="CP29" s="102">
        <v>4500000</v>
      </c>
      <c r="CQ29" s="106">
        <v>3087839.08</v>
      </c>
      <c r="CR29" s="106">
        <v>377000</v>
      </c>
      <c r="CS29" s="104">
        <v>9090000</v>
      </c>
      <c r="CT29" s="102">
        <v>0</v>
      </c>
      <c r="CU29" s="102">
        <v>9090000</v>
      </c>
      <c r="CV29" s="106">
        <v>2436009.7599999998</v>
      </c>
      <c r="CW29" s="106">
        <v>1509533.43</v>
      </c>
      <c r="CX29" s="104">
        <v>6150000</v>
      </c>
      <c r="CY29" s="102">
        <v>0</v>
      </c>
      <c r="CZ29" s="102">
        <v>6150000</v>
      </c>
      <c r="DA29" s="106">
        <v>932794.31</v>
      </c>
      <c r="DB29" s="106">
        <v>1388077.42</v>
      </c>
      <c r="DC29" s="104">
        <v>2000000</v>
      </c>
      <c r="DD29" s="102">
        <v>5400000</v>
      </c>
      <c r="DE29" s="102">
        <v>7400000</v>
      </c>
      <c r="DF29" s="106">
        <v>0</v>
      </c>
      <c r="DG29" s="108">
        <v>836000</v>
      </c>
      <c r="DH29" s="104">
        <v>144349000</v>
      </c>
      <c r="DI29" s="102">
        <v>0</v>
      </c>
      <c r="DJ29" s="102">
        <v>144349000</v>
      </c>
      <c r="DK29" s="106">
        <v>105827382.70000002</v>
      </c>
      <c r="DL29" s="106">
        <v>6954461.8499999996</v>
      </c>
    </row>
    <row r="30" spans="1:116" x14ac:dyDescent="0.25">
      <c r="A30" s="25" t="s">
        <v>3682</v>
      </c>
      <c r="B30" s="104"/>
      <c r="C30" s="102"/>
      <c r="D30" s="102"/>
      <c r="E30" s="106"/>
      <c r="F30" s="106"/>
      <c r="G30" s="104"/>
      <c r="H30" s="102"/>
      <c r="I30" s="102"/>
      <c r="J30" s="106"/>
      <c r="K30" s="106"/>
      <c r="L30" s="104"/>
      <c r="M30" s="102"/>
      <c r="N30" s="102"/>
      <c r="O30" s="106"/>
      <c r="P30" s="106"/>
      <c r="Q30" s="104">
        <v>18591000</v>
      </c>
      <c r="R30" s="102">
        <v>0</v>
      </c>
      <c r="S30" s="102">
        <v>18591000</v>
      </c>
      <c r="T30" s="106">
        <v>18142230.469999999</v>
      </c>
      <c r="U30" s="106">
        <v>0</v>
      </c>
      <c r="V30" s="104"/>
      <c r="W30" s="102"/>
      <c r="X30" s="102"/>
      <c r="Y30" s="106"/>
      <c r="Z30" s="106"/>
      <c r="AA30" s="104"/>
      <c r="AB30" s="102"/>
      <c r="AC30" s="102"/>
      <c r="AD30" s="106"/>
      <c r="AE30" s="106"/>
      <c r="AF30" s="104">
        <v>54500000</v>
      </c>
      <c r="AG30" s="102">
        <v>0</v>
      </c>
      <c r="AH30" s="102">
        <v>54500000</v>
      </c>
      <c r="AI30" s="106">
        <v>50681005.409999996</v>
      </c>
      <c r="AJ30" s="106">
        <v>0</v>
      </c>
      <c r="AK30" s="104"/>
      <c r="AL30" s="102"/>
      <c r="AM30" s="102"/>
      <c r="AN30" s="106"/>
      <c r="AO30" s="106"/>
      <c r="AP30" s="104">
        <v>4900000</v>
      </c>
      <c r="AQ30" s="102">
        <v>0</v>
      </c>
      <c r="AR30" s="102">
        <v>4900000</v>
      </c>
      <c r="AS30" s="106">
        <v>4121230.47</v>
      </c>
      <c r="AT30" s="106">
        <v>0</v>
      </c>
      <c r="AU30" s="104">
        <v>11817500</v>
      </c>
      <c r="AV30" s="102">
        <v>0</v>
      </c>
      <c r="AW30" s="102">
        <v>11817500</v>
      </c>
      <c r="AX30" s="106">
        <v>11730454.449999999</v>
      </c>
      <c r="AY30" s="106">
        <v>0</v>
      </c>
      <c r="AZ30" s="104">
        <v>2514000</v>
      </c>
      <c r="BA30" s="102">
        <v>0</v>
      </c>
      <c r="BB30" s="102">
        <v>2514000</v>
      </c>
      <c r="BC30" s="106">
        <v>1425168.69</v>
      </c>
      <c r="BD30" s="106">
        <v>0</v>
      </c>
      <c r="BE30" s="104">
        <v>9865000</v>
      </c>
      <c r="BF30" s="102">
        <v>0</v>
      </c>
      <c r="BG30" s="102">
        <v>9865000</v>
      </c>
      <c r="BH30" s="106">
        <v>8932033.6699999999</v>
      </c>
      <c r="BI30" s="106">
        <v>0</v>
      </c>
      <c r="BJ30" s="104">
        <v>3400000</v>
      </c>
      <c r="BK30" s="102">
        <v>0</v>
      </c>
      <c r="BL30" s="102">
        <v>3400000</v>
      </c>
      <c r="BM30" s="106">
        <v>2639499.35</v>
      </c>
      <c r="BN30" s="106">
        <v>49000</v>
      </c>
      <c r="BO30" s="104">
        <v>27529500</v>
      </c>
      <c r="BP30" s="102">
        <v>-820000</v>
      </c>
      <c r="BQ30" s="102">
        <v>26709500</v>
      </c>
      <c r="BR30" s="106">
        <v>21151062.609999999</v>
      </c>
      <c r="BS30" s="106">
        <v>271226.37</v>
      </c>
      <c r="BT30" s="104">
        <v>22538000</v>
      </c>
      <c r="BU30" s="102">
        <v>300000</v>
      </c>
      <c r="BV30" s="102">
        <v>22838000</v>
      </c>
      <c r="BW30" s="106">
        <v>17990085.329999998</v>
      </c>
      <c r="BX30" s="106">
        <v>1764370.82</v>
      </c>
      <c r="BY30" s="104">
        <v>26927000</v>
      </c>
      <c r="BZ30" s="102">
        <v>-4150000</v>
      </c>
      <c r="CA30" s="102">
        <v>22777000</v>
      </c>
      <c r="CB30" s="106">
        <v>8411886.75</v>
      </c>
      <c r="CC30" s="106">
        <v>1986670.2</v>
      </c>
      <c r="CD30" s="104">
        <v>18709000</v>
      </c>
      <c r="CE30" s="102">
        <v>0</v>
      </c>
      <c r="CF30" s="102">
        <v>18709000</v>
      </c>
      <c r="CG30" s="106">
        <v>10209718.15</v>
      </c>
      <c r="CH30" s="106">
        <v>1837179.33</v>
      </c>
      <c r="CI30" s="104">
        <v>8125000</v>
      </c>
      <c r="CJ30" s="102">
        <v>0</v>
      </c>
      <c r="CK30" s="102">
        <v>8125000</v>
      </c>
      <c r="CL30" s="106">
        <v>2492198.7000000002</v>
      </c>
      <c r="CM30" s="106">
        <v>2172597.94</v>
      </c>
      <c r="CN30" s="104">
        <v>22000000</v>
      </c>
      <c r="CO30" s="102">
        <v>-250000</v>
      </c>
      <c r="CP30" s="102">
        <v>21750000</v>
      </c>
      <c r="CQ30" s="106">
        <v>3961682.19</v>
      </c>
      <c r="CR30" s="106">
        <v>696648.66</v>
      </c>
      <c r="CS30" s="104">
        <v>6975000</v>
      </c>
      <c r="CT30" s="102">
        <v>250000</v>
      </c>
      <c r="CU30" s="102">
        <v>7225000</v>
      </c>
      <c r="CV30" s="106">
        <v>2385688.31</v>
      </c>
      <c r="CW30" s="106">
        <v>2080535.11</v>
      </c>
      <c r="CX30" s="104">
        <v>9700000</v>
      </c>
      <c r="CY30" s="102">
        <v>2820000</v>
      </c>
      <c r="CZ30" s="102">
        <v>12520000</v>
      </c>
      <c r="DA30" s="106">
        <v>2897643.4</v>
      </c>
      <c r="DB30" s="106">
        <v>3860011.37</v>
      </c>
      <c r="DC30" s="104">
        <v>15000000</v>
      </c>
      <c r="DD30" s="102">
        <v>59490000</v>
      </c>
      <c r="DE30" s="102">
        <v>74490000</v>
      </c>
      <c r="DF30" s="106">
        <v>0</v>
      </c>
      <c r="DG30" s="108">
        <v>1556141.05</v>
      </c>
      <c r="DH30" s="104">
        <v>263091000</v>
      </c>
      <c r="DI30" s="102">
        <v>57640000</v>
      </c>
      <c r="DJ30" s="102">
        <v>320731000</v>
      </c>
      <c r="DK30" s="106">
        <v>167171587.94999999</v>
      </c>
      <c r="DL30" s="106">
        <v>16274380.850000001</v>
      </c>
    </row>
    <row r="31" spans="1:116" x14ac:dyDescent="0.25">
      <c r="A31" s="25" t="s">
        <v>3683</v>
      </c>
      <c r="B31" s="104"/>
      <c r="C31" s="102"/>
      <c r="D31" s="102"/>
      <c r="E31" s="106"/>
      <c r="F31" s="106"/>
      <c r="G31" s="104"/>
      <c r="H31" s="102"/>
      <c r="I31" s="102"/>
      <c r="J31" s="106"/>
      <c r="K31" s="106"/>
      <c r="L31" s="104"/>
      <c r="M31" s="102"/>
      <c r="N31" s="102"/>
      <c r="O31" s="106"/>
      <c r="P31" s="106"/>
      <c r="Q31" s="104">
        <v>7500000</v>
      </c>
      <c r="R31" s="102">
        <v>0</v>
      </c>
      <c r="S31" s="102">
        <v>7500000</v>
      </c>
      <c r="T31" s="106">
        <v>6789756.1799999997</v>
      </c>
      <c r="U31" s="106">
        <v>66077</v>
      </c>
      <c r="V31" s="104"/>
      <c r="W31" s="102"/>
      <c r="X31" s="102"/>
      <c r="Y31" s="106"/>
      <c r="Z31" s="106"/>
      <c r="AA31" s="104"/>
      <c r="AB31" s="102"/>
      <c r="AC31" s="102"/>
      <c r="AD31" s="106"/>
      <c r="AE31" s="106"/>
      <c r="AF31" s="104"/>
      <c r="AG31" s="102"/>
      <c r="AH31" s="102"/>
      <c r="AI31" s="106"/>
      <c r="AJ31" s="106"/>
      <c r="AK31" s="104"/>
      <c r="AL31" s="102"/>
      <c r="AM31" s="102"/>
      <c r="AN31" s="106"/>
      <c r="AO31" s="106"/>
      <c r="AP31" s="104"/>
      <c r="AQ31" s="102"/>
      <c r="AR31" s="102"/>
      <c r="AS31" s="106"/>
      <c r="AT31" s="106"/>
      <c r="AU31" s="104"/>
      <c r="AV31" s="102"/>
      <c r="AW31" s="102"/>
      <c r="AX31" s="106"/>
      <c r="AY31" s="106"/>
      <c r="AZ31" s="104">
        <v>1610500</v>
      </c>
      <c r="BA31" s="102">
        <v>0</v>
      </c>
      <c r="BB31" s="102">
        <v>1610500</v>
      </c>
      <c r="BC31" s="106">
        <v>1548928.19</v>
      </c>
      <c r="BD31" s="106">
        <v>0</v>
      </c>
      <c r="BE31" s="104">
        <v>4100000</v>
      </c>
      <c r="BF31" s="102">
        <v>0</v>
      </c>
      <c r="BG31" s="102">
        <v>4100000</v>
      </c>
      <c r="BH31" s="106">
        <v>3552418.26</v>
      </c>
      <c r="BI31" s="106">
        <v>0</v>
      </c>
      <c r="BJ31" s="104"/>
      <c r="BK31" s="102"/>
      <c r="BL31" s="102"/>
      <c r="BM31" s="106"/>
      <c r="BN31" s="106"/>
      <c r="BO31" s="104">
        <v>6970000</v>
      </c>
      <c r="BP31" s="102">
        <v>0</v>
      </c>
      <c r="BQ31" s="102">
        <v>6970000</v>
      </c>
      <c r="BR31" s="106">
        <v>5841215.2400000002</v>
      </c>
      <c r="BS31" s="106">
        <v>70361.38</v>
      </c>
      <c r="BT31" s="104">
        <v>5821500</v>
      </c>
      <c r="BU31" s="102">
        <v>-1400000</v>
      </c>
      <c r="BV31" s="102">
        <v>4421500</v>
      </c>
      <c r="BW31" s="106">
        <v>3268837.1</v>
      </c>
      <c r="BX31" s="106">
        <v>76423</v>
      </c>
      <c r="BY31" s="104">
        <v>2320000</v>
      </c>
      <c r="BZ31" s="102">
        <v>-163000</v>
      </c>
      <c r="CA31" s="102">
        <v>2157000</v>
      </c>
      <c r="CB31" s="106">
        <v>1050378.32</v>
      </c>
      <c r="CC31" s="106">
        <v>95050</v>
      </c>
      <c r="CD31" s="104"/>
      <c r="CE31" s="102"/>
      <c r="CF31" s="102"/>
      <c r="CG31" s="106"/>
      <c r="CH31" s="106"/>
      <c r="CI31" s="104">
        <v>2077000</v>
      </c>
      <c r="CJ31" s="102">
        <v>0</v>
      </c>
      <c r="CK31" s="102">
        <v>2077000</v>
      </c>
      <c r="CL31" s="106">
        <v>732871.48</v>
      </c>
      <c r="CM31" s="106">
        <v>32965</v>
      </c>
      <c r="CN31" s="104">
        <v>1400000</v>
      </c>
      <c r="CO31" s="102">
        <v>0</v>
      </c>
      <c r="CP31" s="102">
        <v>1400000</v>
      </c>
      <c r="CQ31" s="106">
        <v>751564.51</v>
      </c>
      <c r="CR31" s="106">
        <v>96555.82</v>
      </c>
      <c r="CS31" s="104">
        <v>3180000</v>
      </c>
      <c r="CT31" s="102">
        <v>0</v>
      </c>
      <c r="CU31" s="102">
        <v>3180000</v>
      </c>
      <c r="CV31" s="106">
        <v>1091604.6599999999</v>
      </c>
      <c r="CW31" s="106">
        <v>287914</v>
      </c>
      <c r="CX31" s="104">
        <v>7223000</v>
      </c>
      <c r="CY31" s="102">
        <v>1255000</v>
      </c>
      <c r="CZ31" s="102">
        <v>8478000</v>
      </c>
      <c r="DA31" s="106">
        <v>254056.49</v>
      </c>
      <c r="DB31" s="106">
        <v>5436588.1600000001</v>
      </c>
      <c r="DC31" s="104">
        <v>4000000</v>
      </c>
      <c r="DD31" s="102">
        <v>4458000</v>
      </c>
      <c r="DE31" s="102">
        <v>8458000</v>
      </c>
      <c r="DF31" s="106">
        <v>0</v>
      </c>
      <c r="DG31" s="108">
        <v>59000</v>
      </c>
      <c r="DH31" s="104">
        <v>46202000</v>
      </c>
      <c r="DI31" s="102">
        <v>4150000</v>
      </c>
      <c r="DJ31" s="102">
        <v>50352000</v>
      </c>
      <c r="DK31" s="106">
        <v>24881630.43</v>
      </c>
      <c r="DL31" s="106">
        <v>6220934.3600000003</v>
      </c>
    </row>
    <row r="32" spans="1:116" x14ac:dyDescent="0.25">
      <c r="A32" s="25" t="s">
        <v>3684</v>
      </c>
      <c r="B32" s="104">
        <v>3500000</v>
      </c>
      <c r="C32" s="102">
        <v>0</v>
      </c>
      <c r="D32" s="102">
        <v>3500000</v>
      </c>
      <c r="E32" s="106">
        <v>3416479.68</v>
      </c>
      <c r="F32" s="106">
        <v>875.78</v>
      </c>
      <c r="G32" s="104"/>
      <c r="H32" s="102"/>
      <c r="I32" s="102"/>
      <c r="J32" s="106"/>
      <c r="K32" s="106"/>
      <c r="L32" s="104">
        <v>3000000</v>
      </c>
      <c r="M32" s="102">
        <v>0</v>
      </c>
      <c r="N32" s="102">
        <v>3000000</v>
      </c>
      <c r="O32" s="106">
        <v>2673714.1</v>
      </c>
      <c r="P32" s="106">
        <v>43386</v>
      </c>
      <c r="Q32" s="104"/>
      <c r="R32" s="102"/>
      <c r="S32" s="102"/>
      <c r="T32" s="106"/>
      <c r="U32" s="106"/>
      <c r="V32" s="104"/>
      <c r="W32" s="102"/>
      <c r="X32" s="102"/>
      <c r="Y32" s="106"/>
      <c r="Z32" s="106"/>
      <c r="AA32" s="104"/>
      <c r="AB32" s="102"/>
      <c r="AC32" s="102"/>
      <c r="AD32" s="106"/>
      <c r="AE32" s="106"/>
      <c r="AF32" s="104">
        <v>4000000</v>
      </c>
      <c r="AG32" s="102">
        <v>0</v>
      </c>
      <c r="AH32" s="102">
        <v>4000000</v>
      </c>
      <c r="AI32" s="106">
        <v>3666878.77</v>
      </c>
      <c r="AJ32" s="106">
        <v>0</v>
      </c>
      <c r="AK32" s="104"/>
      <c r="AL32" s="102"/>
      <c r="AM32" s="102"/>
      <c r="AN32" s="106"/>
      <c r="AO32" s="106"/>
      <c r="AP32" s="104"/>
      <c r="AQ32" s="102"/>
      <c r="AR32" s="102"/>
      <c r="AS32" s="106"/>
      <c r="AT32" s="106"/>
      <c r="AU32" s="104">
        <v>2300000</v>
      </c>
      <c r="AV32" s="102">
        <v>0</v>
      </c>
      <c r="AW32" s="102">
        <v>2300000</v>
      </c>
      <c r="AX32" s="106">
        <v>1469379.85</v>
      </c>
      <c r="AY32" s="106">
        <v>15660</v>
      </c>
      <c r="AZ32" s="104"/>
      <c r="BA32" s="102"/>
      <c r="BB32" s="102"/>
      <c r="BC32" s="106"/>
      <c r="BD32" s="106"/>
      <c r="BE32" s="104">
        <v>10500000</v>
      </c>
      <c r="BF32" s="102">
        <v>-370000</v>
      </c>
      <c r="BG32" s="102">
        <v>10130000</v>
      </c>
      <c r="BH32" s="106">
        <v>9250665.2100000009</v>
      </c>
      <c r="BI32" s="106">
        <v>21060</v>
      </c>
      <c r="BJ32" s="104">
        <v>7500000</v>
      </c>
      <c r="BK32" s="102">
        <v>0</v>
      </c>
      <c r="BL32" s="102">
        <v>7500000</v>
      </c>
      <c r="BM32" s="106">
        <v>5448313.7300000004</v>
      </c>
      <c r="BN32" s="106">
        <v>0</v>
      </c>
      <c r="BO32" s="104"/>
      <c r="BP32" s="102"/>
      <c r="BQ32" s="102"/>
      <c r="BR32" s="106"/>
      <c r="BS32" s="106"/>
      <c r="BT32" s="104">
        <v>11220000</v>
      </c>
      <c r="BU32" s="102">
        <v>0</v>
      </c>
      <c r="BV32" s="102">
        <v>11220000</v>
      </c>
      <c r="BW32" s="106">
        <v>9258907.9399999995</v>
      </c>
      <c r="BX32" s="106">
        <v>167867.61</v>
      </c>
      <c r="BY32" s="104">
        <v>2290000</v>
      </c>
      <c r="BZ32" s="102">
        <v>-600000</v>
      </c>
      <c r="CA32" s="102">
        <v>1690000</v>
      </c>
      <c r="CB32" s="106">
        <v>1420010.22</v>
      </c>
      <c r="CC32" s="106">
        <v>13920</v>
      </c>
      <c r="CD32" s="104">
        <v>2135000</v>
      </c>
      <c r="CE32" s="102">
        <v>0</v>
      </c>
      <c r="CF32" s="102">
        <v>2135000</v>
      </c>
      <c r="CG32" s="106">
        <v>843799.67</v>
      </c>
      <c r="CH32" s="106">
        <v>190580.13</v>
      </c>
      <c r="CI32" s="104">
        <v>2500000</v>
      </c>
      <c r="CJ32" s="102">
        <v>0</v>
      </c>
      <c r="CK32" s="102">
        <v>2500000</v>
      </c>
      <c r="CL32" s="106">
        <v>1006624.3</v>
      </c>
      <c r="CM32" s="106">
        <v>369798.84</v>
      </c>
      <c r="CN32" s="104">
        <v>3200000</v>
      </c>
      <c r="CO32" s="102">
        <v>0</v>
      </c>
      <c r="CP32" s="102">
        <v>3200000</v>
      </c>
      <c r="CQ32" s="106">
        <v>1814399.72</v>
      </c>
      <c r="CR32" s="106">
        <v>254227.13</v>
      </c>
      <c r="CS32" s="104">
        <v>7500000</v>
      </c>
      <c r="CT32" s="102">
        <v>0</v>
      </c>
      <c r="CU32" s="102">
        <v>7500000</v>
      </c>
      <c r="CV32" s="106">
        <v>1372616.73</v>
      </c>
      <c r="CW32" s="106">
        <v>1015955.82</v>
      </c>
      <c r="CX32" s="104">
        <v>3000000</v>
      </c>
      <c r="CY32" s="102">
        <v>370000</v>
      </c>
      <c r="CZ32" s="102">
        <v>3370000</v>
      </c>
      <c r="DA32" s="106">
        <v>91462.26</v>
      </c>
      <c r="DB32" s="106">
        <v>1741063.95</v>
      </c>
      <c r="DC32" s="104">
        <v>3000000</v>
      </c>
      <c r="DD32" s="102">
        <v>3600000</v>
      </c>
      <c r="DE32" s="102">
        <v>6600000</v>
      </c>
      <c r="DF32" s="106">
        <v>0</v>
      </c>
      <c r="DG32" s="108">
        <v>815720.83</v>
      </c>
      <c r="DH32" s="104">
        <v>65645000</v>
      </c>
      <c r="DI32" s="102">
        <v>3000000</v>
      </c>
      <c r="DJ32" s="102">
        <v>68645000</v>
      </c>
      <c r="DK32" s="106">
        <v>41733252.179999992</v>
      </c>
      <c r="DL32" s="106">
        <v>4650116.09</v>
      </c>
    </row>
    <row r="33" spans="1:116" x14ac:dyDescent="0.25">
      <c r="A33" s="25" t="s">
        <v>3685</v>
      </c>
      <c r="B33" s="104"/>
      <c r="C33" s="102"/>
      <c r="D33" s="102"/>
      <c r="E33" s="106"/>
      <c r="F33" s="106"/>
      <c r="G33" s="104"/>
      <c r="H33" s="102"/>
      <c r="I33" s="102"/>
      <c r="J33" s="106"/>
      <c r="K33" s="106"/>
      <c r="L33" s="104"/>
      <c r="M33" s="102"/>
      <c r="N33" s="102"/>
      <c r="O33" s="106"/>
      <c r="P33" s="106"/>
      <c r="Q33" s="104"/>
      <c r="R33" s="102"/>
      <c r="S33" s="102"/>
      <c r="T33" s="106"/>
      <c r="U33" s="106"/>
      <c r="V33" s="104"/>
      <c r="W33" s="102"/>
      <c r="X33" s="102"/>
      <c r="Y33" s="106"/>
      <c r="Z33" s="106"/>
      <c r="AA33" s="104"/>
      <c r="AB33" s="102"/>
      <c r="AC33" s="102"/>
      <c r="AD33" s="106"/>
      <c r="AE33" s="106"/>
      <c r="AF33" s="104"/>
      <c r="AG33" s="102"/>
      <c r="AH33" s="102"/>
      <c r="AI33" s="106"/>
      <c r="AJ33" s="106"/>
      <c r="AK33" s="104">
        <v>3500000</v>
      </c>
      <c r="AL33" s="102">
        <v>0</v>
      </c>
      <c r="AM33" s="102">
        <v>3500000</v>
      </c>
      <c r="AN33" s="106">
        <v>2944005.61</v>
      </c>
      <c r="AO33" s="106">
        <v>155830.67000000001</v>
      </c>
      <c r="AP33" s="104">
        <v>4620000</v>
      </c>
      <c r="AQ33" s="102">
        <v>0</v>
      </c>
      <c r="AR33" s="102">
        <v>4620000</v>
      </c>
      <c r="AS33" s="106">
        <v>4035650.98</v>
      </c>
      <c r="AT33" s="106">
        <v>0</v>
      </c>
      <c r="AU33" s="104"/>
      <c r="AV33" s="102"/>
      <c r="AW33" s="102"/>
      <c r="AX33" s="106"/>
      <c r="AY33" s="106"/>
      <c r="AZ33" s="104"/>
      <c r="BA33" s="102"/>
      <c r="BB33" s="102"/>
      <c r="BC33" s="106"/>
      <c r="BD33" s="106"/>
      <c r="BE33" s="104">
        <v>18592805</v>
      </c>
      <c r="BF33" s="102">
        <v>0</v>
      </c>
      <c r="BG33" s="102">
        <v>18592805</v>
      </c>
      <c r="BH33" s="106">
        <v>16381529.42</v>
      </c>
      <c r="BI33" s="106">
        <v>651481.64</v>
      </c>
      <c r="BJ33" s="104">
        <v>10615000</v>
      </c>
      <c r="BK33" s="102">
        <v>0</v>
      </c>
      <c r="BL33" s="102">
        <v>10615000</v>
      </c>
      <c r="BM33" s="106">
        <v>8522906.3300000001</v>
      </c>
      <c r="BN33" s="106">
        <v>589059.5</v>
      </c>
      <c r="BO33" s="104">
        <v>13640000</v>
      </c>
      <c r="BP33" s="102">
        <v>0</v>
      </c>
      <c r="BQ33" s="102">
        <v>13640000</v>
      </c>
      <c r="BR33" s="106">
        <v>12068778.67</v>
      </c>
      <c r="BS33" s="106">
        <v>251867.83</v>
      </c>
      <c r="BT33" s="104">
        <v>9249000</v>
      </c>
      <c r="BU33" s="102">
        <v>0</v>
      </c>
      <c r="BV33" s="102">
        <v>9249000</v>
      </c>
      <c r="BW33" s="106">
        <v>8747282.9900000002</v>
      </c>
      <c r="BX33" s="106">
        <v>0</v>
      </c>
      <c r="BY33" s="104">
        <v>3394000</v>
      </c>
      <c r="BZ33" s="102">
        <v>0</v>
      </c>
      <c r="CA33" s="102">
        <v>3394000</v>
      </c>
      <c r="CB33" s="106">
        <v>589380.05000000005</v>
      </c>
      <c r="CC33" s="106">
        <v>8962</v>
      </c>
      <c r="CD33" s="104">
        <v>46936000</v>
      </c>
      <c r="CE33" s="102">
        <v>0</v>
      </c>
      <c r="CF33" s="102">
        <v>46936000</v>
      </c>
      <c r="CG33" s="106">
        <v>40273103.509999998</v>
      </c>
      <c r="CH33" s="106">
        <v>2436873.0299999998</v>
      </c>
      <c r="CI33" s="104">
        <v>1197195</v>
      </c>
      <c r="CJ33" s="102">
        <v>0</v>
      </c>
      <c r="CK33" s="102">
        <v>1197195</v>
      </c>
      <c r="CL33" s="106">
        <v>0</v>
      </c>
      <c r="CM33" s="106">
        <v>0</v>
      </c>
      <c r="CN33" s="104">
        <v>1500000</v>
      </c>
      <c r="CO33" s="102">
        <v>0</v>
      </c>
      <c r="CP33" s="102">
        <v>1500000</v>
      </c>
      <c r="CQ33" s="106">
        <v>1140.5999999999999</v>
      </c>
      <c r="CR33" s="106">
        <v>0</v>
      </c>
      <c r="CS33" s="104">
        <v>16740000</v>
      </c>
      <c r="CT33" s="102">
        <v>-7591000</v>
      </c>
      <c r="CU33" s="102">
        <v>9149000</v>
      </c>
      <c r="CV33" s="106">
        <v>915416.89</v>
      </c>
      <c r="CW33" s="106">
        <v>1027532.65</v>
      </c>
      <c r="CX33" s="104">
        <v>42439000</v>
      </c>
      <c r="CY33" s="102">
        <v>7591000</v>
      </c>
      <c r="CZ33" s="102">
        <v>50030000</v>
      </c>
      <c r="DA33" s="106">
        <v>4579341.7699999996</v>
      </c>
      <c r="DB33" s="106">
        <v>14933902.16</v>
      </c>
      <c r="DC33" s="104">
        <v>1000000</v>
      </c>
      <c r="DD33" s="102">
        <v>0</v>
      </c>
      <c r="DE33" s="102">
        <v>1000000</v>
      </c>
      <c r="DF33" s="106">
        <v>0</v>
      </c>
      <c r="DG33" s="108">
        <v>43987</v>
      </c>
      <c r="DH33" s="104">
        <v>173423000</v>
      </c>
      <c r="DI33" s="102">
        <v>0</v>
      </c>
      <c r="DJ33" s="102">
        <v>173423000</v>
      </c>
      <c r="DK33" s="106">
        <v>99058536.819999993</v>
      </c>
      <c r="DL33" s="106">
        <v>20099496.48</v>
      </c>
    </row>
    <row r="34" spans="1:116" x14ac:dyDescent="0.25">
      <c r="A34" s="25" t="s">
        <v>3686</v>
      </c>
      <c r="B34" s="104"/>
      <c r="C34" s="102"/>
      <c r="D34" s="102"/>
      <c r="E34" s="106"/>
      <c r="F34" s="106"/>
      <c r="G34" s="104"/>
      <c r="H34" s="102"/>
      <c r="I34" s="102"/>
      <c r="J34" s="106"/>
      <c r="K34" s="106"/>
      <c r="L34" s="104"/>
      <c r="M34" s="102"/>
      <c r="N34" s="102"/>
      <c r="O34" s="106"/>
      <c r="P34" s="106"/>
      <c r="Q34" s="104"/>
      <c r="R34" s="102"/>
      <c r="S34" s="102"/>
      <c r="T34" s="106"/>
      <c r="U34" s="106"/>
      <c r="V34" s="104"/>
      <c r="W34" s="102"/>
      <c r="X34" s="102"/>
      <c r="Y34" s="106"/>
      <c r="Z34" s="106"/>
      <c r="AA34" s="104"/>
      <c r="AB34" s="102"/>
      <c r="AC34" s="102"/>
      <c r="AD34" s="106"/>
      <c r="AE34" s="106"/>
      <c r="AF34" s="104"/>
      <c r="AG34" s="102"/>
      <c r="AH34" s="102"/>
      <c r="AI34" s="106"/>
      <c r="AJ34" s="106"/>
      <c r="AK34" s="104"/>
      <c r="AL34" s="102"/>
      <c r="AM34" s="102"/>
      <c r="AN34" s="106"/>
      <c r="AO34" s="106"/>
      <c r="AP34" s="104"/>
      <c r="AQ34" s="102"/>
      <c r="AR34" s="102"/>
      <c r="AS34" s="106"/>
      <c r="AT34" s="106"/>
      <c r="AU34" s="104"/>
      <c r="AV34" s="102"/>
      <c r="AW34" s="102"/>
      <c r="AX34" s="106"/>
      <c r="AY34" s="106"/>
      <c r="AZ34" s="104"/>
      <c r="BA34" s="102"/>
      <c r="BB34" s="102"/>
      <c r="BC34" s="106"/>
      <c r="BD34" s="106"/>
      <c r="BE34" s="104"/>
      <c r="BF34" s="102"/>
      <c r="BG34" s="102"/>
      <c r="BH34" s="106"/>
      <c r="BI34" s="106"/>
      <c r="BJ34" s="104"/>
      <c r="BK34" s="102"/>
      <c r="BL34" s="102"/>
      <c r="BM34" s="106"/>
      <c r="BN34" s="106"/>
      <c r="BO34" s="104"/>
      <c r="BP34" s="102"/>
      <c r="BQ34" s="102"/>
      <c r="BR34" s="106"/>
      <c r="BS34" s="106"/>
      <c r="BT34" s="104"/>
      <c r="BU34" s="102"/>
      <c r="BV34" s="102"/>
      <c r="BW34" s="106"/>
      <c r="BX34" s="106"/>
      <c r="BY34" s="104"/>
      <c r="BZ34" s="102"/>
      <c r="CA34" s="102"/>
      <c r="CB34" s="106"/>
      <c r="CC34" s="106"/>
      <c r="CD34" s="104"/>
      <c r="CE34" s="102"/>
      <c r="CF34" s="102"/>
      <c r="CG34" s="106"/>
      <c r="CH34" s="106"/>
      <c r="CI34" s="104">
        <v>116607818.56999999</v>
      </c>
      <c r="CJ34" s="102">
        <v>0</v>
      </c>
      <c r="CK34" s="102">
        <v>116607818.56999999</v>
      </c>
      <c r="CL34" s="106">
        <v>20791732.390000001</v>
      </c>
      <c r="CM34" s="106">
        <v>4419000</v>
      </c>
      <c r="CN34" s="104"/>
      <c r="CO34" s="102"/>
      <c r="CP34" s="102"/>
      <c r="CQ34" s="106"/>
      <c r="CR34" s="106"/>
      <c r="CS34" s="104"/>
      <c r="CT34" s="102"/>
      <c r="CU34" s="102"/>
      <c r="CV34" s="106"/>
      <c r="CW34" s="106"/>
      <c r="CX34" s="104"/>
      <c r="CY34" s="102"/>
      <c r="CZ34" s="102"/>
      <c r="DA34" s="106"/>
      <c r="DB34" s="106"/>
      <c r="DC34" s="104"/>
      <c r="DD34" s="102"/>
      <c r="DE34" s="102"/>
      <c r="DF34" s="106"/>
      <c r="DG34" s="108"/>
      <c r="DH34" s="104">
        <v>116607818.56999999</v>
      </c>
      <c r="DI34" s="102">
        <v>0</v>
      </c>
      <c r="DJ34" s="102">
        <v>116607818.56999999</v>
      </c>
      <c r="DK34" s="106">
        <v>20791732.390000001</v>
      </c>
      <c r="DL34" s="106">
        <v>4419000</v>
      </c>
    </row>
    <row r="35" spans="1:116" x14ac:dyDescent="0.25">
      <c r="A35" s="25" t="s">
        <v>404</v>
      </c>
      <c r="B35" s="104">
        <v>101802000</v>
      </c>
      <c r="C35" s="102">
        <v>-2000000</v>
      </c>
      <c r="D35" s="102">
        <v>99802000</v>
      </c>
      <c r="E35" s="106">
        <v>96962609.550000012</v>
      </c>
      <c r="F35" s="106">
        <v>5935.78</v>
      </c>
      <c r="G35" s="104">
        <v>47000000</v>
      </c>
      <c r="H35" s="102">
        <v>0</v>
      </c>
      <c r="I35" s="102">
        <v>47000000</v>
      </c>
      <c r="J35" s="106">
        <v>46776021.969999999</v>
      </c>
      <c r="K35" s="106">
        <v>21170.17</v>
      </c>
      <c r="L35" s="104">
        <v>17400000</v>
      </c>
      <c r="M35" s="102">
        <v>0</v>
      </c>
      <c r="N35" s="102">
        <v>17400000</v>
      </c>
      <c r="O35" s="106">
        <v>16497186.75</v>
      </c>
      <c r="P35" s="106">
        <v>43386</v>
      </c>
      <c r="Q35" s="104">
        <v>184884000</v>
      </c>
      <c r="R35" s="102">
        <v>0</v>
      </c>
      <c r="S35" s="102">
        <v>184884000</v>
      </c>
      <c r="T35" s="106">
        <v>181060538.75</v>
      </c>
      <c r="U35" s="106">
        <v>109129.84</v>
      </c>
      <c r="V35" s="104">
        <v>89793000</v>
      </c>
      <c r="W35" s="102">
        <v>0</v>
      </c>
      <c r="X35" s="102">
        <v>89793000</v>
      </c>
      <c r="Y35" s="106">
        <v>85453398.269999996</v>
      </c>
      <c r="Z35" s="106">
        <v>152927</v>
      </c>
      <c r="AA35" s="104">
        <v>63350000</v>
      </c>
      <c r="AB35" s="102">
        <v>0</v>
      </c>
      <c r="AC35" s="102">
        <v>63350000</v>
      </c>
      <c r="AD35" s="106">
        <v>55819729.680000007</v>
      </c>
      <c r="AE35" s="106">
        <v>37000</v>
      </c>
      <c r="AF35" s="104">
        <v>106750000</v>
      </c>
      <c r="AG35" s="102">
        <v>0</v>
      </c>
      <c r="AH35" s="102">
        <v>106750000</v>
      </c>
      <c r="AI35" s="106">
        <v>97276155.469999984</v>
      </c>
      <c r="AJ35" s="106">
        <v>636938</v>
      </c>
      <c r="AK35" s="104">
        <v>72727000</v>
      </c>
      <c r="AL35" s="102">
        <v>0</v>
      </c>
      <c r="AM35" s="102">
        <v>72727000</v>
      </c>
      <c r="AN35" s="106">
        <v>68089219.540000007</v>
      </c>
      <c r="AO35" s="106">
        <v>160830.67000000001</v>
      </c>
      <c r="AP35" s="104">
        <v>150255218</v>
      </c>
      <c r="AQ35" s="102">
        <v>0</v>
      </c>
      <c r="AR35" s="102">
        <v>150255218</v>
      </c>
      <c r="AS35" s="106">
        <v>131897202.27</v>
      </c>
      <c r="AT35" s="106">
        <v>233302.9</v>
      </c>
      <c r="AU35" s="104">
        <v>450552000</v>
      </c>
      <c r="AV35" s="102">
        <v>-34645438</v>
      </c>
      <c r="AW35" s="102">
        <v>415906562</v>
      </c>
      <c r="AX35" s="106">
        <v>297472582.19</v>
      </c>
      <c r="AY35" s="106">
        <v>2965806</v>
      </c>
      <c r="AZ35" s="104">
        <v>63471500</v>
      </c>
      <c r="BA35" s="102">
        <v>0</v>
      </c>
      <c r="BB35" s="102">
        <v>63471500</v>
      </c>
      <c r="BC35" s="106">
        <v>51973542.129999995</v>
      </c>
      <c r="BD35" s="106">
        <v>463911.20999999996</v>
      </c>
      <c r="BE35" s="104">
        <v>116551805</v>
      </c>
      <c r="BF35" s="102">
        <v>-370000</v>
      </c>
      <c r="BG35" s="102">
        <v>116181805</v>
      </c>
      <c r="BH35" s="106">
        <v>91022408.480000004</v>
      </c>
      <c r="BI35" s="106">
        <v>2655232.64</v>
      </c>
      <c r="BJ35" s="104">
        <v>169361000</v>
      </c>
      <c r="BK35" s="102">
        <v>12255000</v>
      </c>
      <c r="BL35" s="102">
        <v>181616000</v>
      </c>
      <c r="BM35" s="106">
        <v>129764055.31</v>
      </c>
      <c r="BN35" s="106">
        <v>2952012.9</v>
      </c>
      <c r="BO35" s="104">
        <v>254255882</v>
      </c>
      <c r="BP35" s="102">
        <v>-820000</v>
      </c>
      <c r="BQ35" s="102">
        <v>253435882</v>
      </c>
      <c r="BR35" s="106">
        <v>177491290.03</v>
      </c>
      <c r="BS35" s="106">
        <v>4480709.58</v>
      </c>
      <c r="BT35" s="104">
        <v>301013500</v>
      </c>
      <c r="BU35" s="102">
        <v>-4430000</v>
      </c>
      <c r="BV35" s="102">
        <v>296583500</v>
      </c>
      <c r="BW35" s="106">
        <v>199436069.27000001</v>
      </c>
      <c r="BX35" s="106">
        <v>8878072.1999999993</v>
      </c>
      <c r="BY35" s="104">
        <v>238199000</v>
      </c>
      <c r="BZ35" s="102">
        <v>-4913000</v>
      </c>
      <c r="CA35" s="102">
        <v>233286000</v>
      </c>
      <c r="CB35" s="106">
        <v>98410972.579999998</v>
      </c>
      <c r="CC35" s="106">
        <v>7724717.3899999997</v>
      </c>
      <c r="CD35" s="104">
        <v>332400400</v>
      </c>
      <c r="CE35" s="102">
        <v>-2950000</v>
      </c>
      <c r="CF35" s="102">
        <v>329450400</v>
      </c>
      <c r="CG35" s="106">
        <v>175288800.91</v>
      </c>
      <c r="CH35" s="106">
        <v>15650091.35</v>
      </c>
      <c r="CI35" s="104">
        <v>195224013.56999999</v>
      </c>
      <c r="CJ35" s="102">
        <v>-5163000</v>
      </c>
      <c r="CK35" s="102">
        <v>190061013.56999999</v>
      </c>
      <c r="CL35" s="106">
        <v>52900301.25</v>
      </c>
      <c r="CM35" s="106">
        <v>13197738.93</v>
      </c>
      <c r="CN35" s="104">
        <v>156150000</v>
      </c>
      <c r="CO35" s="102">
        <v>-250000</v>
      </c>
      <c r="CP35" s="102">
        <v>155900000</v>
      </c>
      <c r="CQ35" s="106">
        <v>53846562.18999999</v>
      </c>
      <c r="CR35" s="106">
        <v>14964951.800000001</v>
      </c>
      <c r="CS35" s="104">
        <v>225999000</v>
      </c>
      <c r="CT35" s="102">
        <v>-11757000</v>
      </c>
      <c r="CU35" s="102">
        <v>214242000</v>
      </c>
      <c r="CV35" s="106">
        <v>42256728.949999996</v>
      </c>
      <c r="CW35" s="106">
        <v>21959287.319999997</v>
      </c>
      <c r="CX35" s="104">
        <v>241624000</v>
      </c>
      <c r="CY35" s="102">
        <v>-16251100</v>
      </c>
      <c r="CZ35" s="102">
        <v>225372900</v>
      </c>
      <c r="DA35" s="106">
        <v>18559089.020000003</v>
      </c>
      <c r="DB35" s="106">
        <v>45291517.560000002</v>
      </c>
      <c r="DC35" s="104">
        <v>231500000</v>
      </c>
      <c r="DD35" s="102">
        <v>130549538</v>
      </c>
      <c r="DE35" s="102">
        <v>362049538</v>
      </c>
      <c r="DF35" s="106">
        <v>0</v>
      </c>
      <c r="DG35" s="108">
        <v>58132580.029999994</v>
      </c>
      <c r="DH35" s="104">
        <v>3810263318.5700002</v>
      </c>
      <c r="DI35" s="102">
        <v>59255000</v>
      </c>
      <c r="DJ35" s="102">
        <v>3869518318.5700002</v>
      </c>
      <c r="DK35" s="106">
        <v>2168254464.5600004</v>
      </c>
      <c r="DL35" s="106">
        <v>200717249.27000001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showGridLines="0" workbookViewId="0">
      <selection activeCell="M17" sqref="M17"/>
    </sheetView>
  </sheetViews>
  <sheetFormatPr baseColWidth="10" defaultRowHeight="15" x14ac:dyDescent="0.25"/>
  <cols>
    <col min="1" max="1" width="13.5703125" customWidth="1"/>
    <col min="2" max="2" width="10.85546875" customWidth="1"/>
    <col min="3" max="3" width="9.42578125" customWidth="1"/>
    <col min="4" max="5" width="10.85546875" customWidth="1"/>
    <col min="6" max="6" width="9.42578125" customWidth="1"/>
    <col min="7" max="7" width="8.42578125" bestFit="1" customWidth="1"/>
    <col min="8" max="8" width="4.42578125" bestFit="1" customWidth="1"/>
    <col min="9" max="10" width="8.42578125" bestFit="1" customWidth="1"/>
    <col min="11" max="11" width="5.140625" bestFit="1" customWidth="1"/>
    <col min="12" max="12" width="8.42578125" bestFit="1" customWidth="1"/>
    <col min="13" max="13" width="4.42578125" bestFit="1" customWidth="1"/>
    <col min="14" max="15" width="8.42578125" bestFit="1" customWidth="1"/>
    <col min="16" max="16" width="5.140625" bestFit="1" customWidth="1"/>
    <col min="17" max="17" width="9.42578125" bestFit="1" customWidth="1"/>
    <col min="18" max="18" width="4.42578125" bestFit="1" customWidth="1"/>
    <col min="19" max="20" width="9.42578125" bestFit="1" customWidth="1"/>
    <col min="21" max="21" width="6" bestFit="1" customWidth="1"/>
    <col min="22" max="22" width="8.42578125" bestFit="1" customWidth="1"/>
    <col min="23" max="23" width="4.42578125" bestFit="1" customWidth="1"/>
    <col min="24" max="25" width="8.42578125" bestFit="1" customWidth="1"/>
    <col min="26" max="26" width="6" bestFit="1" customWidth="1"/>
    <col min="27" max="27" width="8.42578125" bestFit="1" customWidth="1"/>
    <col min="28" max="28" width="4.42578125" bestFit="1" customWidth="1"/>
    <col min="29" max="30" width="8.42578125" bestFit="1" customWidth="1"/>
    <col min="31" max="31" width="5.140625" bestFit="1" customWidth="1"/>
    <col min="32" max="32" width="9.42578125" bestFit="1" customWidth="1"/>
    <col min="33" max="33" width="4.42578125" bestFit="1" customWidth="1"/>
    <col min="34" max="34" width="9.42578125" bestFit="1" customWidth="1"/>
    <col min="35" max="35" width="8.42578125" bestFit="1" customWidth="1"/>
    <col min="36" max="36" width="6" bestFit="1" customWidth="1"/>
    <col min="37" max="37" width="8.42578125" bestFit="1" customWidth="1"/>
    <col min="38" max="38" width="4.42578125" bestFit="1" customWidth="1"/>
    <col min="39" max="40" width="8.42578125" bestFit="1" customWidth="1"/>
    <col min="41" max="41" width="6" bestFit="1" customWidth="1"/>
    <col min="42" max="42" width="9.42578125" bestFit="1" customWidth="1"/>
    <col min="43" max="43" width="4.42578125" bestFit="1" customWidth="1"/>
    <col min="44" max="45" width="9.42578125" bestFit="1" customWidth="1"/>
    <col min="46" max="46" width="6" bestFit="1" customWidth="1"/>
    <col min="47" max="47" width="9.42578125" bestFit="1" customWidth="1"/>
    <col min="48" max="48" width="9.140625" bestFit="1" customWidth="1"/>
    <col min="49" max="50" width="9.42578125" bestFit="1" customWidth="1"/>
    <col min="51" max="51" width="7.42578125" bestFit="1" customWidth="1"/>
    <col min="52" max="52" width="8.42578125" bestFit="1" customWidth="1"/>
    <col min="53" max="53" width="4.42578125" bestFit="1" customWidth="1"/>
    <col min="54" max="55" width="8.42578125" bestFit="1" customWidth="1"/>
    <col min="56" max="56" width="6" bestFit="1" customWidth="1"/>
    <col min="57" max="57" width="9.42578125" bestFit="1" customWidth="1"/>
    <col min="58" max="58" width="6.7109375" bestFit="1" customWidth="1"/>
    <col min="59" max="59" width="9.42578125" bestFit="1" customWidth="1"/>
    <col min="60" max="60" width="8.42578125" bestFit="1" customWidth="1"/>
    <col min="61" max="61" width="7.42578125" bestFit="1" customWidth="1"/>
    <col min="62" max="62" width="9.42578125" bestFit="1" customWidth="1"/>
    <col min="63" max="63" width="8.42578125" bestFit="1" customWidth="1"/>
    <col min="64" max="65" width="9.42578125" bestFit="1" customWidth="1"/>
    <col min="66" max="66" width="7.42578125" bestFit="1" customWidth="1"/>
    <col min="67" max="67" width="9.42578125" bestFit="1" customWidth="1"/>
    <col min="68" max="68" width="6.7109375" bestFit="1" customWidth="1"/>
    <col min="69" max="70" width="9.42578125" bestFit="1" customWidth="1"/>
    <col min="71" max="71" width="7.42578125" bestFit="1" customWidth="1"/>
    <col min="72" max="72" width="9.42578125" bestFit="1" customWidth="1"/>
    <col min="73" max="73" width="8.140625" bestFit="1" customWidth="1"/>
    <col min="74" max="75" width="9.42578125" bestFit="1" customWidth="1"/>
    <col min="76" max="76" width="7.42578125" bestFit="1" customWidth="1"/>
    <col min="77" max="77" width="9.42578125" bestFit="1" customWidth="1"/>
    <col min="78" max="78" width="8.140625" bestFit="1" customWidth="1"/>
    <col min="79" max="79" width="9.42578125" bestFit="1" customWidth="1"/>
    <col min="80" max="80" width="8.42578125" bestFit="1" customWidth="1"/>
    <col min="81" max="81" width="7.42578125" bestFit="1" customWidth="1"/>
    <col min="82" max="82" width="9.42578125" bestFit="1" customWidth="1"/>
    <col min="83" max="83" width="8.140625" bestFit="1" customWidth="1"/>
    <col min="84" max="85" width="9.42578125" bestFit="1" customWidth="1"/>
    <col min="86" max="86" width="8.42578125" bestFit="1" customWidth="1"/>
    <col min="87" max="87" width="9.42578125" bestFit="1" customWidth="1"/>
    <col min="88" max="88" width="8.140625" bestFit="1" customWidth="1"/>
    <col min="89" max="89" width="9.42578125" bestFit="1" customWidth="1"/>
    <col min="90" max="91" width="8.42578125" bestFit="1" customWidth="1"/>
    <col min="92" max="92" width="9.42578125" bestFit="1" customWidth="1"/>
    <col min="93" max="93" width="6.7109375" bestFit="1" customWidth="1"/>
    <col min="94" max="94" width="9.42578125" bestFit="1" customWidth="1"/>
    <col min="95" max="96" width="8.42578125" bestFit="1" customWidth="1"/>
    <col min="97" max="97" width="9.42578125" bestFit="1" customWidth="1"/>
    <col min="98" max="98" width="9.140625" bestFit="1" customWidth="1"/>
    <col min="99" max="99" width="9.42578125" bestFit="1" customWidth="1"/>
    <col min="100" max="101" width="8.42578125" bestFit="1" customWidth="1"/>
    <col min="102" max="102" width="9.42578125" bestFit="1" customWidth="1"/>
    <col min="103" max="103" width="9.140625" bestFit="1" customWidth="1"/>
    <col min="104" max="104" width="9.42578125" bestFit="1" customWidth="1"/>
    <col min="105" max="106" width="8.42578125" bestFit="1" customWidth="1"/>
    <col min="107" max="109" width="9.42578125" bestFit="1" customWidth="1"/>
    <col min="110" max="110" width="5.85546875" bestFit="1" customWidth="1"/>
    <col min="111" max="111" width="8.42578125" bestFit="1" customWidth="1"/>
    <col min="112" max="112" width="10.85546875" bestFit="1" customWidth="1"/>
    <col min="113" max="113" width="9.28515625" bestFit="1" customWidth="1"/>
    <col min="114" max="114" width="12.140625" bestFit="1" customWidth="1"/>
    <col min="115" max="115" width="10.85546875" bestFit="1" customWidth="1"/>
    <col min="116" max="116" width="10" bestFit="1" customWidth="1"/>
  </cols>
  <sheetData>
    <row r="3" spans="1:6" x14ac:dyDescent="0.25">
      <c r="A3" s="24" t="s">
        <v>3687</v>
      </c>
      <c r="B3" s="103" t="s">
        <v>3689</v>
      </c>
      <c r="C3" t="s">
        <v>3691</v>
      </c>
      <c r="D3" t="s">
        <v>3693</v>
      </c>
      <c r="E3" s="105" t="s">
        <v>3697</v>
      </c>
      <c r="F3" s="107" t="s">
        <v>3695</v>
      </c>
    </row>
    <row r="4" spans="1:6" x14ac:dyDescent="0.25">
      <c r="A4" s="25" t="s">
        <v>3636</v>
      </c>
      <c r="B4" s="104">
        <v>101802000</v>
      </c>
      <c r="C4" s="102">
        <v>-2000000</v>
      </c>
      <c r="D4" s="102">
        <v>99802000</v>
      </c>
      <c r="E4" s="106">
        <v>96962609.550000012</v>
      </c>
      <c r="F4" s="106">
        <v>5935.78</v>
      </c>
    </row>
    <row r="5" spans="1:6" x14ac:dyDescent="0.25">
      <c r="A5" s="25" t="s">
        <v>3637</v>
      </c>
      <c r="B5" s="104">
        <v>47000000</v>
      </c>
      <c r="C5" s="102">
        <v>0</v>
      </c>
      <c r="D5" s="102">
        <v>47000000</v>
      </c>
      <c r="E5" s="106">
        <v>46776021.969999999</v>
      </c>
      <c r="F5" s="106">
        <v>21170.17</v>
      </c>
    </row>
    <row r="6" spans="1:6" x14ac:dyDescent="0.25">
      <c r="A6" s="25" t="s">
        <v>3638</v>
      </c>
      <c r="B6" s="104">
        <v>17400000</v>
      </c>
      <c r="C6" s="102">
        <v>0</v>
      </c>
      <c r="D6" s="102">
        <v>17400000</v>
      </c>
      <c r="E6" s="106">
        <v>16497186.75</v>
      </c>
      <c r="F6" s="106">
        <v>43386</v>
      </c>
    </row>
    <row r="7" spans="1:6" x14ac:dyDescent="0.25">
      <c r="A7" s="25" t="s">
        <v>3639</v>
      </c>
      <c r="B7" s="104">
        <v>184884000</v>
      </c>
      <c r="C7" s="102">
        <v>0</v>
      </c>
      <c r="D7" s="102">
        <v>184884000</v>
      </c>
      <c r="E7" s="106">
        <v>181060538.75</v>
      </c>
      <c r="F7" s="106">
        <v>109129.84</v>
      </c>
    </row>
    <row r="8" spans="1:6" x14ac:dyDescent="0.25">
      <c r="A8" s="25" t="s">
        <v>3640</v>
      </c>
      <c r="B8" s="104">
        <v>89793000</v>
      </c>
      <c r="C8" s="102">
        <v>0</v>
      </c>
      <c r="D8" s="102">
        <v>89793000</v>
      </c>
      <c r="E8" s="106">
        <v>85453398.269999996</v>
      </c>
      <c r="F8" s="106">
        <v>152927</v>
      </c>
    </row>
    <row r="9" spans="1:6" x14ac:dyDescent="0.25">
      <c r="A9" s="25" t="s">
        <v>3641</v>
      </c>
      <c r="B9" s="104">
        <v>63350000</v>
      </c>
      <c r="C9" s="102">
        <v>0</v>
      </c>
      <c r="D9" s="102">
        <v>63350000</v>
      </c>
      <c r="E9" s="106">
        <v>55819729.679999992</v>
      </c>
      <c r="F9" s="106">
        <v>37000</v>
      </c>
    </row>
    <row r="10" spans="1:6" x14ac:dyDescent="0.25">
      <c r="A10" s="25" t="s">
        <v>3642</v>
      </c>
      <c r="B10" s="104">
        <v>106750000</v>
      </c>
      <c r="C10" s="102">
        <v>0</v>
      </c>
      <c r="D10" s="102">
        <v>106750000</v>
      </c>
      <c r="E10" s="106">
        <v>97276155.469999984</v>
      </c>
      <c r="F10" s="106">
        <v>636938</v>
      </c>
    </row>
    <row r="11" spans="1:6" x14ac:dyDescent="0.25">
      <c r="A11" s="25" t="s">
        <v>3643</v>
      </c>
      <c r="B11" s="104">
        <v>72727000</v>
      </c>
      <c r="C11" s="102">
        <v>0</v>
      </c>
      <c r="D11" s="102">
        <v>72727000</v>
      </c>
      <c r="E11" s="106">
        <v>68089219.540000007</v>
      </c>
      <c r="F11" s="106">
        <v>160830.67000000001</v>
      </c>
    </row>
    <row r="12" spans="1:6" x14ac:dyDescent="0.25">
      <c r="A12" s="25" t="s">
        <v>3644</v>
      </c>
      <c r="B12" s="104">
        <v>150255218</v>
      </c>
      <c r="C12" s="102">
        <v>0</v>
      </c>
      <c r="D12" s="102">
        <v>150255218</v>
      </c>
      <c r="E12" s="106">
        <v>131897202.27000001</v>
      </c>
      <c r="F12" s="106">
        <v>233302.9</v>
      </c>
    </row>
    <row r="13" spans="1:6" x14ac:dyDescent="0.25">
      <c r="A13" s="25" t="s">
        <v>3645</v>
      </c>
      <c r="B13" s="104">
        <v>450552000</v>
      </c>
      <c r="C13" s="102">
        <v>-34645438</v>
      </c>
      <c r="D13" s="102">
        <v>415906562</v>
      </c>
      <c r="E13" s="106">
        <v>297472582.19</v>
      </c>
      <c r="F13" s="106">
        <v>2965806</v>
      </c>
    </row>
    <row r="14" spans="1:6" x14ac:dyDescent="0.25">
      <c r="A14" s="25" t="s">
        <v>3646</v>
      </c>
      <c r="B14" s="104">
        <v>63471500</v>
      </c>
      <c r="C14" s="102">
        <v>0</v>
      </c>
      <c r="D14" s="102">
        <v>63471500</v>
      </c>
      <c r="E14" s="106">
        <v>51973542.130000003</v>
      </c>
      <c r="F14" s="106">
        <v>463911.21</v>
      </c>
    </row>
    <row r="15" spans="1:6" x14ac:dyDescent="0.25">
      <c r="A15" s="25" t="s">
        <v>3647</v>
      </c>
      <c r="B15" s="104">
        <v>116551805</v>
      </c>
      <c r="C15" s="102">
        <v>-370000</v>
      </c>
      <c r="D15" s="102">
        <v>116181805</v>
      </c>
      <c r="E15" s="106">
        <v>91022408.480000004</v>
      </c>
      <c r="F15" s="106">
        <v>2655232.64</v>
      </c>
    </row>
    <row r="16" spans="1:6" x14ac:dyDescent="0.25">
      <c r="A16" s="25" t="s">
        <v>3648</v>
      </c>
      <c r="B16" s="104">
        <v>169361000</v>
      </c>
      <c r="C16" s="102">
        <v>12255000</v>
      </c>
      <c r="D16" s="102">
        <v>181616000</v>
      </c>
      <c r="E16" s="106">
        <v>129764055.31000002</v>
      </c>
      <c r="F16" s="106">
        <v>2952012.9</v>
      </c>
    </row>
    <row r="17" spans="1:6" x14ac:dyDescent="0.25">
      <c r="A17" s="25" t="s">
        <v>3649</v>
      </c>
      <c r="B17" s="104">
        <v>254255882</v>
      </c>
      <c r="C17" s="102">
        <v>-820000</v>
      </c>
      <c r="D17" s="102">
        <v>253435882</v>
      </c>
      <c r="E17" s="106">
        <v>177491290.02999997</v>
      </c>
      <c r="F17" s="106">
        <v>4480709.58</v>
      </c>
    </row>
    <row r="18" spans="1:6" x14ac:dyDescent="0.25">
      <c r="A18" s="25" t="s">
        <v>3650</v>
      </c>
      <c r="B18" s="104">
        <v>301013500</v>
      </c>
      <c r="C18" s="102">
        <v>-4430000</v>
      </c>
      <c r="D18" s="102">
        <v>296583500</v>
      </c>
      <c r="E18" s="106">
        <v>199436069.27000001</v>
      </c>
      <c r="F18" s="106">
        <v>8878072.2000000011</v>
      </c>
    </row>
    <row r="19" spans="1:6" x14ac:dyDescent="0.25">
      <c r="A19" s="25" t="s">
        <v>3651</v>
      </c>
      <c r="B19" s="104">
        <v>238199000</v>
      </c>
      <c r="C19" s="102">
        <v>-4913000</v>
      </c>
      <c r="D19" s="102">
        <v>233286000</v>
      </c>
      <c r="E19" s="106">
        <v>98410972.579999998</v>
      </c>
      <c r="F19" s="106">
        <v>7724717.3900000015</v>
      </c>
    </row>
    <row r="20" spans="1:6" x14ac:dyDescent="0.25">
      <c r="A20" s="25" t="s">
        <v>3652</v>
      </c>
      <c r="B20" s="104">
        <v>332400400</v>
      </c>
      <c r="C20" s="102">
        <v>-2950000</v>
      </c>
      <c r="D20" s="102">
        <v>329450400</v>
      </c>
      <c r="E20" s="106">
        <v>175288800.91</v>
      </c>
      <c r="F20" s="106">
        <v>15650091.35</v>
      </c>
    </row>
    <row r="21" spans="1:6" x14ac:dyDescent="0.25">
      <c r="A21" s="25" t="s">
        <v>3653</v>
      </c>
      <c r="B21" s="104">
        <v>195224013.56999999</v>
      </c>
      <c r="C21" s="102">
        <v>-5163000</v>
      </c>
      <c r="D21" s="102">
        <v>190061013.56999999</v>
      </c>
      <c r="E21" s="106">
        <v>52900301.25</v>
      </c>
      <c r="F21" s="106">
        <v>13197738.93</v>
      </c>
    </row>
    <row r="22" spans="1:6" x14ac:dyDescent="0.25">
      <c r="A22" s="25" t="s">
        <v>3654</v>
      </c>
      <c r="B22" s="104">
        <v>156150000</v>
      </c>
      <c r="C22" s="102">
        <v>-250000</v>
      </c>
      <c r="D22" s="102">
        <v>155900000</v>
      </c>
      <c r="E22" s="106">
        <v>53846562.18999999</v>
      </c>
      <c r="F22" s="106">
        <v>14964951.800000001</v>
      </c>
    </row>
    <row r="23" spans="1:6" x14ac:dyDescent="0.25">
      <c r="A23" s="25" t="s">
        <v>3655</v>
      </c>
      <c r="B23" s="104">
        <v>225999000</v>
      </c>
      <c r="C23" s="102">
        <v>-11757000</v>
      </c>
      <c r="D23" s="102">
        <v>214242000</v>
      </c>
      <c r="E23" s="106">
        <v>42256728.949999988</v>
      </c>
      <c r="F23" s="106">
        <v>21959287.32</v>
      </c>
    </row>
    <row r="24" spans="1:6" x14ac:dyDescent="0.25">
      <c r="A24" s="25" t="s">
        <v>3656</v>
      </c>
      <c r="B24" s="104">
        <v>241624000</v>
      </c>
      <c r="C24" s="102">
        <v>-16251100</v>
      </c>
      <c r="D24" s="102">
        <v>225372900</v>
      </c>
      <c r="E24" s="106">
        <v>18559089.02</v>
      </c>
      <c r="F24" s="106">
        <v>45291517.559999995</v>
      </c>
    </row>
    <row r="25" spans="1:6" x14ac:dyDescent="0.25">
      <c r="A25" s="25" t="s">
        <v>3657</v>
      </c>
      <c r="B25" s="104">
        <v>231500000</v>
      </c>
      <c r="C25" s="102">
        <v>130549538</v>
      </c>
      <c r="D25" s="102">
        <v>362049538</v>
      </c>
      <c r="E25" s="106">
        <v>0</v>
      </c>
      <c r="F25" s="108">
        <v>58132580.030000001</v>
      </c>
    </row>
    <row r="26" spans="1:6" x14ac:dyDescent="0.25">
      <c r="A26" s="25" t="s">
        <v>404</v>
      </c>
      <c r="B26" s="104">
        <v>3810263318.5700002</v>
      </c>
      <c r="C26" s="102">
        <v>59255000</v>
      </c>
      <c r="D26" s="102">
        <v>3869518318.5700002</v>
      </c>
      <c r="E26" s="106">
        <v>2168254464.5599999</v>
      </c>
      <c r="F26" s="106">
        <v>200717249.27000001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12" workbookViewId="0">
      <selection activeCell="C75" sqref="C75:C97"/>
    </sheetView>
  </sheetViews>
  <sheetFormatPr baseColWidth="10" defaultColWidth="8" defaultRowHeight="12.75" x14ac:dyDescent="0.25"/>
  <cols>
    <col min="1" max="1" width="47.5703125" style="11" customWidth="1"/>
    <col min="2" max="2" width="102" style="11" customWidth="1"/>
    <col min="3" max="3" width="25.7109375" style="112" customWidth="1"/>
    <col min="4" max="4" width="35.42578125" style="11" customWidth="1"/>
    <col min="5" max="5" width="39.42578125" style="11" customWidth="1"/>
    <col min="6" max="6" width="19.140625" style="11" customWidth="1"/>
    <col min="7" max="7" width="21.85546875" style="11" customWidth="1"/>
    <col min="8" max="8" width="1.85546875" style="11" customWidth="1"/>
    <col min="9" max="16384" width="8" style="11"/>
  </cols>
  <sheetData>
    <row r="1" spans="1:7" x14ac:dyDescent="0.25">
      <c r="A1" s="6" t="s">
        <v>3698</v>
      </c>
      <c r="B1" s="8" t="s">
        <v>3699</v>
      </c>
      <c r="C1" s="9" t="s">
        <v>3700</v>
      </c>
      <c r="D1" s="9" t="s">
        <v>3701</v>
      </c>
      <c r="E1" s="9" t="s">
        <v>3702</v>
      </c>
      <c r="F1" s="109" t="s">
        <v>3703</v>
      </c>
      <c r="G1" s="9" t="s">
        <v>3704</v>
      </c>
    </row>
    <row r="2" spans="1:7" x14ac:dyDescent="0.25">
      <c r="A2" s="19" t="s">
        <v>3777</v>
      </c>
      <c r="B2" s="19" t="s">
        <v>3780</v>
      </c>
      <c r="C2" s="110" t="s">
        <v>569</v>
      </c>
      <c r="D2" s="111">
        <v>408</v>
      </c>
      <c r="E2" s="111">
        <v>1</v>
      </c>
      <c r="F2" s="111">
        <v>409</v>
      </c>
      <c r="G2" s="111">
        <v>0</v>
      </c>
    </row>
    <row r="3" spans="1:7" x14ac:dyDescent="0.25">
      <c r="A3" s="19" t="s">
        <v>3705</v>
      </c>
      <c r="B3" s="19" t="s">
        <v>3706</v>
      </c>
      <c r="C3" s="110" t="s">
        <v>529</v>
      </c>
      <c r="D3" s="111">
        <v>1</v>
      </c>
      <c r="E3" s="111">
        <v>0</v>
      </c>
      <c r="F3" s="111">
        <v>0</v>
      </c>
      <c r="G3" s="111">
        <v>1</v>
      </c>
    </row>
    <row r="4" spans="1:7" x14ac:dyDescent="0.25">
      <c r="A4" s="19" t="s">
        <v>3705</v>
      </c>
      <c r="B4" s="19" t="s">
        <v>3707</v>
      </c>
      <c r="C4" s="110" t="s">
        <v>529</v>
      </c>
      <c r="D4" s="111">
        <v>5</v>
      </c>
      <c r="E4" s="111">
        <v>0</v>
      </c>
      <c r="F4" s="111">
        <v>3</v>
      </c>
      <c r="G4" s="111">
        <v>2</v>
      </c>
    </row>
    <row r="5" spans="1:7" x14ac:dyDescent="0.25">
      <c r="A5" s="19" t="s">
        <v>3708</v>
      </c>
      <c r="B5" s="19" t="s">
        <v>3712</v>
      </c>
      <c r="C5" s="110" t="s">
        <v>529</v>
      </c>
      <c r="D5" s="111">
        <v>4</v>
      </c>
      <c r="E5" s="111">
        <v>0</v>
      </c>
      <c r="F5" s="111">
        <v>1</v>
      </c>
      <c r="G5" s="111">
        <v>3</v>
      </c>
    </row>
    <row r="6" spans="1:7" x14ac:dyDescent="0.25">
      <c r="A6" s="19" t="s">
        <v>3708</v>
      </c>
      <c r="B6" s="19" t="s">
        <v>3713</v>
      </c>
      <c r="C6" s="110" t="s">
        <v>529</v>
      </c>
      <c r="D6" s="111">
        <v>1</v>
      </c>
      <c r="E6" s="111">
        <v>0</v>
      </c>
      <c r="F6" s="111">
        <v>1</v>
      </c>
      <c r="G6" s="111">
        <v>0</v>
      </c>
    </row>
    <row r="7" spans="1:7" x14ac:dyDescent="0.25">
      <c r="A7" s="19" t="s">
        <v>3708</v>
      </c>
      <c r="B7" s="19" t="s">
        <v>3714</v>
      </c>
      <c r="C7" s="110" t="s">
        <v>529</v>
      </c>
      <c r="D7" s="111">
        <v>2</v>
      </c>
      <c r="E7" s="111">
        <v>0</v>
      </c>
      <c r="F7" s="111">
        <v>0</v>
      </c>
      <c r="G7" s="111">
        <v>2</v>
      </c>
    </row>
    <row r="8" spans="1:7" x14ac:dyDescent="0.25">
      <c r="A8" s="19" t="s">
        <v>3708</v>
      </c>
      <c r="B8" s="19" t="s">
        <v>3715</v>
      </c>
      <c r="C8" s="110" t="s">
        <v>529</v>
      </c>
      <c r="D8" s="111">
        <v>269</v>
      </c>
      <c r="E8" s="111">
        <v>1</v>
      </c>
      <c r="F8" s="111">
        <v>214</v>
      </c>
      <c r="G8" s="111">
        <v>56</v>
      </c>
    </row>
    <row r="9" spans="1:7" x14ac:dyDescent="0.25">
      <c r="A9" s="19" t="s">
        <v>3708</v>
      </c>
      <c r="B9" s="19" t="s">
        <v>3716</v>
      </c>
      <c r="C9" s="110" t="s">
        <v>529</v>
      </c>
      <c r="D9" s="111">
        <v>34</v>
      </c>
      <c r="E9" s="111">
        <v>0</v>
      </c>
      <c r="F9" s="111">
        <v>34</v>
      </c>
      <c r="G9" s="111">
        <v>0</v>
      </c>
    </row>
    <row r="10" spans="1:7" x14ac:dyDescent="0.25">
      <c r="A10" s="19" t="s">
        <v>3708</v>
      </c>
      <c r="B10" s="19" t="s">
        <v>3717</v>
      </c>
      <c r="C10" s="110" t="s">
        <v>529</v>
      </c>
      <c r="D10" s="111">
        <v>126</v>
      </c>
      <c r="E10" s="111">
        <v>0</v>
      </c>
      <c r="F10" s="111">
        <v>121</v>
      </c>
      <c r="G10" s="111">
        <v>5</v>
      </c>
    </row>
    <row r="11" spans="1:7" x14ac:dyDescent="0.25">
      <c r="A11" s="19" t="s">
        <v>3708</v>
      </c>
      <c r="B11" s="19" t="s">
        <v>3718</v>
      </c>
      <c r="C11" s="110" t="s">
        <v>529</v>
      </c>
      <c r="D11" s="111">
        <v>9</v>
      </c>
      <c r="E11" s="111">
        <v>2</v>
      </c>
      <c r="F11" s="111">
        <v>0</v>
      </c>
      <c r="G11" s="111">
        <v>11</v>
      </c>
    </row>
    <row r="12" spans="1:7" x14ac:dyDescent="0.25">
      <c r="A12" s="19" t="s">
        <v>3708</v>
      </c>
      <c r="B12" s="19" t="s">
        <v>3719</v>
      </c>
      <c r="C12" s="110" t="s">
        <v>529</v>
      </c>
      <c r="D12" s="111">
        <v>5</v>
      </c>
      <c r="E12" s="111">
        <v>2</v>
      </c>
      <c r="F12" s="111">
        <v>0</v>
      </c>
      <c r="G12" s="111">
        <v>7</v>
      </c>
    </row>
    <row r="13" spans="1:7" x14ac:dyDescent="0.25">
      <c r="A13" s="19" t="s">
        <v>3708</v>
      </c>
      <c r="B13" s="19" t="s">
        <v>3720</v>
      </c>
      <c r="C13" s="110" t="s">
        <v>529</v>
      </c>
      <c r="D13" s="111">
        <v>1</v>
      </c>
      <c r="E13" s="111">
        <v>0</v>
      </c>
      <c r="F13" s="111">
        <v>1</v>
      </c>
      <c r="G13" s="111">
        <v>0</v>
      </c>
    </row>
    <row r="14" spans="1:7" x14ac:dyDescent="0.25">
      <c r="A14" s="19" t="s">
        <v>3708</v>
      </c>
      <c r="B14" s="19" t="s">
        <v>3721</v>
      </c>
      <c r="C14" s="110" t="s">
        <v>529</v>
      </c>
      <c r="D14" s="111">
        <v>3</v>
      </c>
      <c r="E14" s="111">
        <v>0</v>
      </c>
      <c r="F14" s="111">
        <v>3</v>
      </c>
      <c r="G14" s="111">
        <v>0</v>
      </c>
    </row>
    <row r="15" spans="1:7" x14ac:dyDescent="0.25">
      <c r="A15" s="19" t="s">
        <v>3708</v>
      </c>
      <c r="B15" s="19" t="s">
        <v>3722</v>
      </c>
      <c r="C15" s="110" t="s">
        <v>529</v>
      </c>
      <c r="D15" s="111">
        <v>48</v>
      </c>
      <c r="E15" s="111">
        <v>0</v>
      </c>
      <c r="F15" s="111">
        <v>46</v>
      </c>
      <c r="G15" s="111">
        <v>2</v>
      </c>
    </row>
    <row r="16" spans="1:7" x14ac:dyDescent="0.25">
      <c r="A16" s="19" t="s">
        <v>3727</v>
      </c>
      <c r="B16" s="19" t="s">
        <v>3733</v>
      </c>
      <c r="C16" s="110" t="s">
        <v>529</v>
      </c>
      <c r="D16" s="111">
        <v>89</v>
      </c>
      <c r="E16" s="111">
        <v>0</v>
      </c>
      <c r="F16" s="111">
        <v>65</v>
      </c>
      <c r="G16" s="111">
        <v>24</v>
      </c>
    </row>
    <row r="17" spans="1:7" x14ac:dyDescent="0.25">
      <c r="A17" s="19" t="s">
        <v>3727</v>
      </c>
      <c r="B17" s="19" t="s">
        <v>3734</v>
      </c>
      <c r="C17" s="110" t="s">
        <v>529</v>
      </c>
      <c r="D17" s="111">
        <v>31</v>
      </c>
      <c r="E17" s="111">
        <v>0</v>
      </c>
      <c r="F17" s="111">
        <v>31</v>
      </c>
      <c r="G17" s="111">
        <v>0</v>
      </c>
    </row>
    <row r="18" spans="1:7" x14ac:dyDescent="0.25">
      <c r="A18" s="19" t="s">
        <v>3727</v>
      </c>
      <c r="B18" s="19" t="s">
        <v>3735</v>
      </c>
      <c r="C18" s="110" t="s">
        <v>529</v>
      </c>
      <c r="D18" s="111">
        <v>20</v>
      </c>
      <c r="E18" s="111">
        <v>0</v>
      </c>
      <c r="F18" s="111">
        <v>15</v>
      </c>
      <c r="G18" s="111">
        <v>5</v>
      </c>
    </row>
    <row r="19" spans="1:7" x14ac:dyDescent="0.25">
      <c r="A19" s="19" t="s">
        <v>3727</v>
      </c>
      <c r="B19" s="19" t="s">
        <v>3736</v>
      </c>
      <c r="C19" s="110" t="s">
        <v>529</v>
      </c>
      <c r="D19" s="111">
        <v>6</v>
      </c>
      <c r="E19" s="111">
        <v>0</v>
      </c>
      <c r="F19" s="111">
        <v>6</v>
      </c>
      <c r="G19" s="111">
        <v>0</v>
      </c>
    </row>
    <row r="20" spans="1:7" x14ac:dyDescent="0.25">
      <c r="A20" s="19" t="s">
        <v>3727</v>
      </c>
      <c r="B20" s="19" t="s">
        <v>3737</v>
      </c>
      <c r="C20" s="110" t="s">
        <v>529</v>
      </c>
      <c r="D20" s="111">
        <v>124</v>
      </c>
      <c r="E20" s="111">
        <v>0</v>
      </c>
      <c r="F20" s="111">
        <v>121</v>
      </c>
      <c r="G20" s="111">
        <v>3</v>
      </c>
    </row>
    <row r="21" spans="1:7" x14ac:dyDescent="0.25">
      <c r="A21" s="19" t="s">
        <v>3741</v>
      </c>
      <c r="B21" s="19" t="s">
        <v>3748</v>
      </c>
      <c r="C21" s="110" t="s">
        <v>529</v>
      </c>
      <c r="D21" s="111">
        <v>1</v>
      </c>
      <c r="E21" s="111">
        <v>0</v>
      </c>
      <c r="F21" s="111">
        <v>1</v>
      </c>
      <c r="G21" s="111">
        <v>0</v>
      </c>
    </row>
    <row r="22" spans="1:7" x14ac:dyDescent="0.25">
      <c r="A22" s="19" t="s">
        <v>3752</v>
      </c>
      <c r="B22" s="19" t="s">
        <v>3756</v>
      </c>
      <c r="C22" s="110" t="s">
        <v>529</v>
      </c>
      <c r="D22" s="111">
        <v>9</v>
      </c>
      <c r="E22" s="111">
        <v>0</v>
      </c>
      <c r="F22" s="111">
        <v>9</v>
      </c>
      <c r="G22" s="111">
        <v>0</v>
      </c>
    </row>
    <row r="23" spans="1:7" x14ac:dyDescent="0.25">
      <c r="A23" s="19" t="s">
        <v>3752</v>
      </c>
      <c r="B23" s="19" t="s">
        <v>3757</v>
      </c>
      <c r="C23" s="110" t="s">
        <v>529</v>
      </c>
      <c r="D23" s="111">
        <v>3</v>
      </c>
      <c r="E23" s="111">
        <v>0</v>
      </c>
      <c r="F23" s="111">
        <v>3</v>
      </c>
      <c r="G23" s="111">
        <v>0</v>
      </c>
    </row>
    <row r="24" spans="1:7" x14ac:dyDescent="0.25">
      <c r="A24" s="19" t="s">
        <v>3752</v>
      </c>
      <c r="B24" s="19" t="s">
        <v>3758</v>
      </c>
      <c r="C24" s="110" t="s">
        <v>529</v>
      </c>
      <c r="D24" s="111">
        <v>1</v>
      </c>
      <c r="E24" s="111">
        <v>0</v>
      </c>
      <c r="F24" s="111">
        <v>1</v>
      </c>
      <c r="G24" s="111">
        <v>0</v>
      </c>
    </row>
    <row r="25" spans="1:7" x14ac:dyDescent="0.25">
      <c r="A25" s="19" t="s">
        <v>3752</v>
      </c>
      <c r="B25" s="19" t="s">
        <v>3759</v>
      </c>
      <c r="C25" s="110" t="s">
        <v>529</v>
      </c>
      <c r="D25" s="111">
        <v>3</v>
      </c>
      <c r="E25" s="111">
        <v>0</v>
      </c>
      <c r="F25" s="111">
        <v>3</v>
      </c>
      <c r="G25" s="111">
        <v>0</v>
      </c>
    </row>
    <row r="26" spans="1:7" x14ac:dyDescent="0.25">
      <c r="A26" s="19" t="s">
        <v>3752</v>
      </c>
      <c r="B26" s="19" t="s">
        <v>3760</v>
      </c>
      <c r="C26" s="110" t="s">
        <v>529</v>
      </c>
      <c r="D26" s="111">
        <v>2</v>
      </c>
      <c r="E26" s="111">
        <v>0</v>
      </c>
      <c r="F26" s="111">
        <v>1</v>
      </c>
      <c r="G26" s="111">
        <v>1</v>
      </c>
    </row>
    <row r="27" spans="1:7" x14ac:dyDescent="0.25">
      <c r="A27" s="19" t="s">
        <v>3752</v>
      </c>
      <c r="B27" s="19" t="s">
        <v>3761</v>
      </c>
      <c r="C27" s="110" t="s">
        <v>529</v>
      </c>
      <c r="D27" s="111">
        <v>13</v>
      </c>
      <c r="E27" s="111">
        <v>0</v>
      </c>
      <c r="F27" s="111">
        <v>13</v>
      </c>
      <c r="G27" s="111">
        <v>0</v>
      </c>
    </row>
    <row r="28" spans="1:7" x14ac:dyDescent="0.25">
      <c r="A28" s="19" t="s">
        <v>3752</v>
      </c>
      <c r="B28" s="19" t="s">
        <v>3762</v>
      </c>
      <c r="C28" s="110" t="s">
        <v>529</v>
      </c>
      <c r="D28" s="111">
        <v>17</v>
      </c>
      <c r="E28" s="111">
        <v>0</v>
      </c>
      <c r="F28" s="111">
        <v>17</v>
      </c>
      <c r="G28" s="111">
        <v>0</v>
      </c>
    </row>
    <row r="29" spans="1:7" x14ac:dyDescent="0.25">
      <c r="A29" s="19" t="s">
        <v>3752</v>
      </c>
      <c r="B29" s="19" t="s">
        <v>3763</v>
      </c>
      <c r="C29" s="110" t="s">
        <v>529</v>
      </c>
      <c r="D29" s="111">
        <v>5</v>
      </c>
      <c r="E29" s="111">
        <v>0</v>
      </c>
      <c r="F29" s="111">
        <v>5</v>
      </c>
      <c r="G29" s="111">
        <v>0</v>
      </c>
    </row>
    <row r="30" spans="1:7" x14ac:dyDescent="0.25">
      <c r="A30" s="19" t="s">
        <v>3752</v>
      </c>
      <c r="B30" s="19" t="s">
        <v>3764</v>
      </c>
      <c r="C30" s="110" t="s">
        <v>529</v>
      </c>
      <c r="D30" s="111">
        <v>7</v>
      </c>
      <c r="E30" s="111">
        <v>0</v>
      </c>
      <c r="F30" s="111">
        <v>7</v>
      </c>
      <c r="G30" s="111">
        <v>0</v>
      </c>
    </row>
    <row r="31" spans="1:7" x14ac:dyDescent="0.25">
      <c r="A31" s="19" t="s">
        <v>3752</v>
      </c>
      <c r="B31" s="19" t="s">
        <v>3765</v>
      </c>
      <c r="C31" s="110" t="s">
        <v>529</v>
      </c>
      <c r="D31" s="111">
        <v>7</v>
      </c>
      <c r="E31" s="111">
        <v>0</v>
      </c>
      <c r="F31" s="111">
        <v>2</v>
      </c>
      <c r="G31" s="111">
        <v>5</v>
      </c>
    </row>
    <row r="32" spans="1:7" x14ac:dyDescent="0.25">
      <c r="A32" s="19" t="s">
        <v>3752</v>
      </c>
      <c r="B32" s="19" t="s">
        <v>3766</v>
      </c>
      <c r="C32" s="110" t="s">
        <v>529</v>
      </c>
      <c r="D32" s="111">
        <v>5</v>
      </c>
      <c r="E32" s="111">
        <v>0</v>
      </c>
      <c r="F32" s="111">
        <v>5</v>
      </c>
      <c r="G32" s="111">
        <v>0</v>
      </c>
    </row>
    <row r="33" spans="1:7" x14ac:dyDescent="0.25">
      <c r="A33" s="19" t="s">
        <v>3752</v>
      </c>
      <c r="B33" s="19" t="s">
        <v>3767</v>
      </c>
      <c r="C33" s="110" t="s">
        <v>529</v>
      </c>
      <c r="D33" s="111">
        <v>22</v>
      </c>
      <c r="E33" s="111">
        <v>0</v>
      </c>
      <c r="F33" s="111">
        <v>17</v>
      </c>
      <c r="G33" s="111">
        <v>5</v>
      </c>
    </row>
    <row r="34" spans="1:7" x14ac:dyDescent="0.25">
      <c r="A34" s="19" t="s">
        <v>3752</v>
      </c>
      <c r="B34" s="19" t="s">
        <v>3768</v>
      </c>
      <c r="C34" s="110" t="s">
        <v>529</v>
      </c>
      <c r="D34" s="111">
        <v>9</v>
      </c>
      <c r="E34" s="111">
        <v>0</v>
      </c>
      <c r="F34" s="111">
        <v>9</v>
      </c>
      <c r="G34" s="111">
        <v>0</v>
      </c>
    </row>
    <row r="35" spans="1:7" x14ac:dyDescent="0.25">
      <c r="A35" s="19" t="s">
        <v>3752</v>
      </c>
      <c r="B35" s="19" t="s">
        <v>3769</v>
      </c>
      <c r="C35" s="110" t="s">
        <v>529</v>
      </c>
      <c r="D35" s="111">
        <v>22</v>
      </c>
      <c r="E35" s="111">
        <v>0</v>
      </c>
      <c r="F35" s="111">
        <v>22</v>
      </c>
      <c r="G35" s="111">
        <v>0</v>
      </c>
    </row>
    <row r="36" spans="1:7" x14ac:dyDescent="0.25">
      <c r="A36" s="19" t="s">
        <v>3770</v>
      </c>
      <c r="B36" s="19" t="s">
        <v>3771</v>
      </c>
      <c r="C36" s="110" t="s">
        <v>529</v>
      </c>
      <c r="D36" s="111">
        <v>3</v>
      </c>
      <c r="E36" s="111">
        <v>0</v>
      </c>
      <c r="F36" s="111">
        <v>3</v>
      </c>
      <c r="G36" s="111">
        <v>0</v>
      </c>
    </row>
    <row r="37" spans="1:7" x14ac:dyDescent="0.25">
      <c r="A37" s="19" t="s">
        <v>3777</v>
      </c>
      <c r="B37" s="19" t="s">
        <v>3786</v>
      </c>
      <c r="C37" s="110" t="s">
        <v>529</v>
      </c>
      <c r="D37" s="111">
        <v>6</v>
      </c>
      <c r="E37" s="111">
        <v>0</v>
      </c>
      <c r="F37" s="111">
        <v>6</v>
      </c>
      <c r="G37" s="111">
        <v>0</v>
      </c>
    </row>
    <row r="38" spans="1:7" x14ac:dyDescent="0.25">
      <c r="A38" s="19" t="s">
        <v>3777</v>
      </c>
      <c r="B38" s="19" t="s">
        <v>3787</v>
      </c>
      <c r="C38" s="110" t="s">
        <v>529</v>
      </c>
      <c r="D38" s="111">
        <v>17</v>
      </c>
      <c r="E38" s="111">
        <v>0</v>
      </c>
      <c r="F38" s="111">
        <v>14</v>
      </c>
      <c r="G38" s="111">
        <v>3</v>
      </c>
    </row>
    <row r="39" spans="1:7" x14ac:dyDescent="0.25">
      <c r="A39" s="19" t="s">
        <v>3777</v>
      </c>
      <c r="B39" s="19" t="s">
        <v>3788</v>
      </c>
      <c r="C39" s="110" t="s">
        <v>529</v>
      </c>
      <c r="D39" s="111">
        <v>9</v>
      </c>
      <c r="E39" s="111">
        <v>0</v>
      </c>
      <c r="F39" s="111">
        <v>9</v>
      </c>
      <c r="G39" s="111">
        <v>0</v>
      </c>
    </row>
    <row r="40" spans="1:7" x14ac:dyDescent="0.25">
      <c r="A40" s="19" t="s">
        <v>3777</v>
      </c>
      <c r="B40" s="19" t="s">
        <v>3789</v>
      </c>
      <c r="C40" s="110" t="s">
        <v>529</v>
      </c>
      <c r="D40" s="111">
        <v>21</v>
      </c>
      <c r="E40" s="111">
        <v>0</v>
      </c>
      <c r="F40" s="111">
        <v>21</v>
      </c>
      <c r="G40" s="111">
        <v>0</v>
      </c>
    </row>
    <row r="41" spans="1:7" x14ac:dyDescent="0.25">
      <c r="A41" s="19" t="s">
        <v>3777</v>
      </c>
      <c r="B41" s="19" t="s">
        <v>3790</v>
      </c>
      <c r="C41" s="110" t="s">
        <v>529</v>
      </c>
      <c r="D41" s="111">
        <v>1</v>
      </c>
      <c r="E41" s="111">
        <v>0</v>
      </c>
      <c r="F41" s="111">
        <v>1</v>
      </c>
      <c r="G41" s="111">
        <v>0</v>
      </c>
    </row>
    <row r="42" spans="1:7" x14ac:dyDescent="0.25">
      <c r="A42" s="19" t="s">
        <v>3777</v>
      </c>
      <c r="B42" s="19" t="s">
        <v>3791</v>
      </c>
      <c r="C42" s="110" t="s">
        <v>529</v>
      </c>
      <c r="D42" s="111">
        <v>2</v>
      </c>
      <c r="E42" s="111">
        <v>0</v>
      </c>
      <c r="F42" s="111">
        <v>2</v>
      </c>
      <c r="G42" s="111">
        <v>0</v>
      </c>
    </row>
    <row r="43" spans="1:7" x14ac:dyDescent="0.25">
      <c r="A43" s="19" t="s">
        <v>3777</v>
      </c>
      <c r="B43" s="19" t="s">
        <v>3792</v>
      </c>
      <c r="C43" s="110" t="s">
        <v>529</v>
      </c>
      <c r="D43" s="111">
        <v>5</v>
      </c>
      <c r="E43" s="111">
        <v>0</v>
      </c>
      <c r="F43" s="111">
        <v>4</v>
      </c>
      <c r="G43" s="111">
        <v>1</v>
      </c>
    </row>
    <row r="44" spans="1:7" x14ac:dyDescent="0.25">
      <c r="A44" s="19" t="s">
        <v>3777</v>
      </c>
      <c r="B44" s="19" t="s">
        <v>3793</v>
      </c>
      <c r="C44" s="110" t="s">
        <v>529</v>
      </c>
      <c r="D44" s="111">
        <v>9</v>
      </c>
      <c r="E44" s="111">
        <v>0</v>
      </c>
      <c r="F44" s="111">
        <v>9</v>
      </c>
      <c r="G44" s="111">
        <v>0</v>
      </c>
    </row>
    <row r="45" spans="1:7" x14ac:dyDescent="0.25">
      <c r="A45" s="19" t="s">
        <v>3777</v>
      </c>
      <c r="B45" s="19" t="s">
        <v>3794</v>
      </c>
      <c r="C45" s="110" t="s">
        <v>529</v>
      </c>
      <c r="D45" s="111">
        <v>22</v>
      </c>
      <c r="E45" s="111">
        <v>0</v>
      </c>
      <c r="F45" s="111">
        <v>19</v>
      </c>
      <c r="G45" s="111">
        <v>3</v>
      </c>
    </row>
    <row r="46" spans="1:7" x14ac:dyDescent="0.25">
      <c r="A46" s="19" t="s">
        <v>3777</v>
      </c>
      <c r="B46" s="19" t="s">
        <v>3795</v>
      </c>
      <c r="C46" s="110" t="s">
        <v>529</v>
      </c>
      <c r="D46" s="111">
        <v>34</v>
      </c>
      <c r="E46" s="111">
        <v>1</v>
      </c>
      <c r="F46" s="111">
        <v>35</v>
      </c>
      <c r="G46" s="111">
        <v>0</v>
      </c>
    </row>
    <row r="47" spans="1:7" x14ac:dyDescent="0.25">
      <c r="A47" s="19" t="s">
        <v>3803</v>
      </c>
      <c r="B47" s="19" t="s">
        <v>3809</v>
      </c>
      <c r="C47" s="110" t="s">
        <v>529</v>
      </c>
      <c r="D47" s="111">
        <v>10</v>
      </c>
      <c r="E47" s="111">
        <v>0</v>
      </c>
      <c r="F47" s="111">
        <v>10</v>
      </c>
      <c r="G47" s="111">
        <v>0</v>
      </c>
    </row>
    <row r="48" spans="1:7" x14ac:dyDescent="0.25">
      <c r="A48" s="19" t="s">
        <v>3708</v>
      </c>
      <c r="B48" s="19" t="s">
        <v>3723</v>
      </c>
      <c r="C48" s="110" t="s">
        <v>3724</v>
      </c>
      <c r="D48" s="111">
        <v>160</v>
      </c>
      <c r="E48" s="111">
        <v>0</v>
      </c>
      <c r="F48" s="111">
        <v>155</v>
      </c>
      <c r="G48" s="111">
        <v>5</v>
      </c>
    </row>
    <row r="49" spans="1:7" x14ac:dyDescent="0.25">
      <c r="A49" s="19" t="s">
        <v>3708</v>
      </c>
      <c r="B49" s="19" t="s">
        <v>3725</v>
      </c>
      <c r="C49" s="110" t="s">
        <v>3724</v>
      </c>
      <c r="D49" s="111">
        <v>78</v>
      </c>
      <c r="E49" s="111">
        <v>0</v>
      </c>
      <c r="F49" s="111">
        <v>77</v>
      </c>
      <c r="G49" s="111">
        <v>1</v>
      </c>
    </row>
    <row r="50" spans="1:7" x14ac:dyDescent="0.25">
      <c r="A50" s="19" t="s">
        <v>3708</v>
      </c>
      <c r="B50" s="19" t="s">
        <v>3726</v>
      </c>
      <c r="C50" s="110" t="s">
        <v>3724</v>
      </c>
      <c r="D50" s="111">
        <v>92</v>
      </c>
      <c r="E50" s="111">
        <v>0</v>
      </c>
      <c r="F50" s="111">
        <v>90</v>
      </c>
      <c r="G50" s="111">
        <v>2</v>
      </c>
    </row>
    <row r="51" spans="1:7" x14ac:dyDescent="0.25">
      <c r="A51" s="19" t="s">
        <v>3727</v>
      </c>
      <c r="B51" s="19" t="s">
        <v>3738</v>
      </c>
      <c r="C51" s="110" t="s">
        <v>3724</v>
      </c>
      <c r="D51" s="111">
        <v>64</v>
      </c>
      <c r="E51" s="111">
        <v>0</v>
      </c>
      <c r="F51" s="111">
        <v>61</v>
      </c>
      <c r="G51" s="111">
        <v>3</v>
      </c>
    </row>
    <row r="52" spans="1:7" x14ac:dyDescent="0.25">
      <c r="A52" s="19" t="s">
        <v>3727</v>
      </c>
      <c r="B52" s="19" t="s">
        <v>3739</v>
      </c>
      <c r="C52" s="110" t="s">
        <v>3724</v>
      </c>
      <c r="D52" s="111">
        <v>129</v>
      </c>
      <c r="E52" s="111">
        <v>0</v>
      </c>
      <c r="F52" s="111">
        <v>129</v>
      </c>
      <c r="G52" s="111">
        <v>0</v>
      </c>
    </row>
    <row r="53" spans="1:7" x14ac:dyDescent="0.25">
      <c r="A53" s="19" t="s">
        <v>3727</v>
      </c>
      <c r="B53" s="19" t="s">
        <v>3740</v>
      </c>
      <c r="C53" s="110" t="s">
        <v>3724</v>
      </c>
      <c r="D53" s="111">
        <v>103</v>
      </c>
      <c r="E53" s="111">
        <v>0</v>
      </c>
      <c r="F53" s="111">
        <v>72</v>
      </c>
      <c r="G53" s="111">
        <v>31</v>
      </c>
    </row>
    <row r="54" spans="1:7" x14ac:dyDescent="0.25">
      <c r="A54" s="19" t="s">
        <v>3741</v>
      </c>
      <c r="B54" s="19" t="s">
        <v>3746</v>
      </c>
      <c r="C54" s="110" t="s">
        <v>3724</v>
      </c>
      <c r="D54" s="111">
        <v>1</v>
      </c>
      <c r="E54" s="111">
        <v>0</v>
      </c>
      <c r="F54" s="111">
        <v>1</v>
      </c>
      <c r="G54" s="111">
        <v>0</v>
      </c>
    </row>
    <row r="55" spans="1:7" x14ac:dyDescent="0.25">
      <c r="A55" s="19" t="s">
        <v>3741</v>
      </c>
      <c r="B55" s="19" t="s">
        <v>3747</v>
      </c>
      <c r="C55" s="110" t="s">
        <v>3724</v>
      </c>
      <c r="D55" s="111">
        <v>3</v>
      </c>
      <c r="E55" s="111">
        <v>0</v>
      </c>
      <c r="F55" s="111">
        <v>3</v>
      </c>
      <c r="G55" s="111">
        <v>0</v>
      </c>
    </row>
    <row r="56" spans="1:7" x14ac:dyDescent="0.25">
      <c r="A56" s="19" t="s">
        <v>3741</v>
      </c>
      <c r="B56" s="19" t="s">
        <v>3749</v>
      </c>
      <c r="C56" s="110" t="s">
        <v>3724</v>
      </c>
      <c r="D56" s="111">
        <v>18</v>
      </c>
      <c r="E56" s="111">
        <v>0</v>
      </c>
      <c r="F56" s="111">
        <v>17</v>
      </c>
      <c r="G56" s="111">
        <v>1</v>
      </c>
    </row>
    <row r="57" spans="1:7" x14ac:dyDescent="0.25">
      <c r="A57" s="19" t="s">
        <v>3741</v>
      </c>
      <c r="B57" s="19" t="s">
        <v>3750</v>
      </c>
      <c r="C57" s="110" t="s">
        <v>3724</v>
      </c>
      <c r="D57" s="111">
        <v>57</v>
      </c>
      <c r="E57" s="111">
        <v>0</v>
      </c>
      <c r="F57" s="111">
        <v>57</v>
      </c>
      <c r="G57" s="111">
        <v>0</v>
      </c>
    </row>
    <row r="58" spans="1:7" x14ac:dyDescent="0.25">
      <c r="A58" s="19" t="s">
        <v>3741</v>
      </c>
      <c r="B58" s="19" t="s">
        <v>3751</v>
      </c>
      <c r="C58" s="110" t="s">
        <v>3724</v>
      </c>
      <c r="D58" s="111">
        <v>1</v>
      </c>
      <c r="E58" s="111">
        <v>0</v>
      </c>
      <c r="F58" s="111">
        <v>1</v>
      </c>
      <c r="G58" s="111">
        <v>0</v>
      </c>
    </row>
    <row r="59" spans="1:7" x14ac:dyDescent="0.25">
      <c r="A59" s="19" t="s">
        <v>3752</v>
      </c>
      <c r="B59" s="19" t="s">
        <v>3755</v>
      </c>
      <c r="C59" s="110" t="s">
        <v>3724</v>
      </c>
      <c r="D59" s="111">
        <v>1</v>
      </c>
      <c r="E59" s="111">
        <v>0</v>
      </c>
      <c r="F59" s="111">
        <v>1</v>
      </c>
      <c r="G59" s="111">
        <v>0</v>
      </c>
    </row>
    <row r="60" spans="1:7" x14ac:dyDescent="0.25">
      <c r="A60" s="19" t="s">
        <v>3770</v>
      </c>
      <c r="B60" s="19" t="s">
        <v>3772</v>
      </c>
      <c r="C60" s="110" t="s">
        <v>3724</v>
      </c>
      <c r="D60" s="111">
        <v>39</v>
      </c>
      <c r="E60" s="111">
        <v>2</v>
      </c>
      <c r="F60" s="111">
        <v>22</v>
      </c>
      <c r="G60" s="111">
        <v>19</v>
      </c>
    </row>
    <row r="61" spans="1:7" x14ac:dyDescent="0.25">
      <c r="A61" s="19" t="s">
        <v>3770</v>
      </c>
      <c r="B61" s="19" t="s">
        <v>3773</v>
      </c>
      <c r="C61" s="110" t="s">
        <v>3724</v>
      </c>
      <c r="D61" s="111">
        <v>29</v>
      </c>
      <c r="E61" s="111">
        <v>0</v>
      </c>
      <c r="F61" s="111">
        <v>29</v>
      </c>
      <c r="G61" s="111">
        <v>0</v>
      </c>
    </row>
    <row r="62" spans="1:7" x14ac:dyDescent="0.25">
      <c r="A62" s="19" t="s">
        <v>3770</v>
      </c>
      <c r="B62" s="19" t="s">
        <v>3774</v>
      </c>
      <c r="C62" s="110" t="s">
        <v>3724</v>
      </c>
      <c r="D62" s="111">
        <v>23</v>
      </c>
      <c r="E62" s="111">
        <v>0</v>
      </c>
      <c r="F62" s="111">
        <v>22</v>
      </c>
      <c r="G62" s="111">
        <v>1</v>
      </c>
    </row>
    <row r="63" spans="1:7" x14ac:dyDescent="0.25">
      <c r="A63" s="19" t="s">
        <v>3777</v>
      </c>
      <c r="B63" s="19" t="s">
        <v>3783</v>
      </c>
      <c r="C63" s="110" t="s">
        <v>3724</v>
      </c>
      <c r="D63" s="111">
        <v>32</v>
      </c>
      <c r="E63" s="111">
        <v>13</v>
      </c>
      <c r="F63" s="111">
        <v>32</v>
      </c>
      <c r="G63" s="111">
        <v>13</v>
      </c>
    </row>
    <row r="64" spans="1:7" x14ac:dyDescent="0.25">
      <c r="A64" s="19" t="s">
        <v>3777</v>
      </c>
      <c r="B64" s="19" t="s">
        <v>3784</v>
      </c>
      <c r="C64" s="110" t="s">
        <v>3724</v>
      </c>
      <c r="D64" s="111">
        <v>48</v>
      </c>
      <c r="E64" s="111">
        <v>0</v>
      </c>
      <c r="F64" s="111">
        <v>48</v>
      </c>
      <c r="G64" s="111">
        <v>0</v>
      </c>
    </row>
    <row r="65" spans="1:7" x14ac:dyDescent="0.25">
      <c r="A65" s="19" t="s">
        <v>3777</v>
      </c>
      <c r="B65" s="19" t="s">
        <v>3785</v>
      </c>
      <c r="C65" s="110" t="s">
        <v>3724</v>
      </c>
      <c r="D65" s="111">
        <v>19</v>
      </c>
      <c r="E65" s="111">
        <v>0</v>
      </c>
      <c r="F65" s="111">
        <v>17</v>
      </c>
      <c r="G65" s="111">
        <v>2</v>
      </c>
    </row>
    <row r="66" spans="1:7" x14ac:dyDescent="0.25">
      <c r="A66" s="19" t="s">
        <v>3796</v>
      </c>
      <c r="B66" s="19" t="s">
        <v>3800</v>
      </c>
      <c r="C66" s="110" t="s">
        <v>3724</v>
      </c>
      <c r="D66" s="111">
        <v>62</v>
      </c>
      <c r="E66" s="111">
        <v>0</v>
      </c>
      <c r="F66" s="111">
        <v>62</v>
      </c>
      <c r="G66" s="111">
        <v>0</v>
      </c>
    </row>
    <row r="67" spans="1:7" x14ac:dyDescent="0.25">
      <c r="A67" s="19" t="s">
        <v>3796</v>
      </c>
      <c r="B67" s="19" t="s">
        <v>3801</v>
      </c>
      <c r="C67" s="110" t="s">
        <v>3724</v>
      </c>
      <c r="D67" s="111">
        <v>55</v>
      </c>
      <c r="E67" s="111">
        <v>0</v>
      </c>
      <c r="F67" s="111">
        <v>55</v>
      </c>
      <c r="G67" s="111">
        <v>0</v>
      </c>
    </row>
    <row r="68" spans="1:7" x14ac:dyDescent="0.25">
      <c r="A68" s="19" t="s">
        <v>3796</v>
      </c>
      <c r="B68" s="19" t="s">
        <v>3802</v>
      </c>
      <c r="C68" s="110" t="s">
        <v>3724</v>
      </c>
      <c r="D68" s="111">
        <v>27</v>
      </c>
      <c r="E68" s="111">
        <v>0</v>
      </c>
      <c r="F68" s="111">
        <v>27</v>
      </c>
      <c r="G68" s="111">
        <v>0</v>
      </c>
    </row>
    <row r="69" spans="1:7" x14ac:dyDescent="0.25">
      <c r="A69" s="19" t="s">
        <v>3803</v>
      </c>
      <c r="B69" s="19" t="s">
        <v>3806</v>
      </c>
      <c r="C69" s="110" t="s">
        <v>3724</v>
      </c>
      <c r="D69" s="111">
        <v>19</v>
      </c>
      <c r="E69" s="111">
        <v>0</v>
      </c>
      <c r="F69" s="111">
        <v>19</v>
      </c>
      <c r="G69" s="111">
        <v>0</v>
      </c>
    </row>
    <row r="70" spans="1:7" x14ac:dyDescent="0.25">
      <c r="A70" s="19" t="s">
        <v>3803</v>
      </c>
      <c r="B70" s="19" t="s">
        <v>3807</v>
      </c>
      <c r="C70" s="110" t="s">
        <v>3724</v>
      </c>
      <c r="D70" s="111">
        <v>2</v>
      </c>
      <c r="E70" s="111">
        <v>0</v>
      </c>
      <c r="F70" s="111">
        <v>2</v>
      </c>
      <c r="G70" s="111">
        <v>0</v>
      </c>
    </row>
    <row r="71" spans="1:7" x14ac:dyDescent="0.25">
      <c r="A71" s="19" t="s">
        <v>3803</v>
      </c>
      <c r="B71" s="19" t="s">
        <v>3808</v>
      </c>
      <c r="C71" s="110" t="s">
        <v>3724</v>
      </c>
      <c r="D71" s="111">
        <v>6</v>
      </c>
      <c r="E71" s="111">
        <v>0</v>
      </c>
      <c r="F71" s="111">
        <v>6</v>
      </c>
      <c r="G71" s="111">
        <v>0</v>
      </c>
    </row>
    <row r="72" spans="1:7" x14ac:dyDescent="0.25">
      <c r="A72" s="19" t="s">
        <v>3777</v>
      </c>
      <c r="B72" s="19" t="s">
        <v>3781</v>
      </c>
      <c r="C72" s="110" t="s">
        <v>3724</v>
      </c>
      <c r="D72" s="111">
        <v>12</v>
      </c>
      <c r="E72" s="111">
        <v>0</v>
      </c>
      <c r="F72" s="111">
        <v>12</v>
      </c>
      <c r="G72" s="111">
        <v>0</v>
      </c>
    </row>
    <row r="73" spans="1:7" x14ac:dyDescent="0.25">
      <c r="A73" s="19" t="s">
        <v>3777</v>
      </c>
      <c r="B73" s="19" t="s">
        <v>3782</v>
      </c>
      <c r="C73" s="110" t="s">
        <v>3724</v>
      </c>
      <c r="D73" s="111">
        <v>3</v>
      </c>
      <c r="E73" s="111">
        <v>0</v>
      </c>
      <c r="F73" s="111">
        <v>3</v>
      </c>
      <c r="G73" s="111">
        <v>0</v>
      </c>
    </row>
    <row r="74" spans="1:7" x14ac:dyDescent="0.25">
      <c r="A74" s="19" t="s">
        <v>3708</v>
      </c>
      <c r="B74" s="19" t="s">
        <v>3709</v>
      </c>
      <c r="C74" s="110" t="s">
        <v>569</v>
      </c>
      <c r="D74" s="111">
        <v>675</v>
      </c>
      <c r="E74" s="111">
        <v>1</v>
      </c>
      <c r="F74" s="111">
        <v>660</v>
      </c>
      <c r="G74" s="111">
        <v>16</v>
      </c>
    </row>
    <row r="75" spans="1:7" x14ac:dyDescent="0.25">
      <c r="A75" s="19" t="s">
        <v>3708</v>
      </c>
      <c r="B75" s="19" t="s">
        <v>3710</v>
      </c>
      <c r="C75" s="110" t="s">
        <v>569</v>
      </c>
      <c r="D75" s="111">
        <v>433</v>
      </c>
      <c r="E75" s="111">
        <v>0</v>
      </c>
      <c r="F75" s="111">
        <v>432</v>
      </c>
      <c r="G75" s="111">
        <v>1</v>
      </c>
    </row>
    <row r="76" spans="1:7" x14ac:dyDescent="0.25">
      <c r="A76" s="19" t="s">
        <v>3708</v>
      </c>
      <c r="B76" s="19" t="s">
        <v>3711</v>
      </c>
      <c r="C76" s="110" t="s">
        <v>569</v>
      </c>
      <c r="D76" s="111">
        <v>862</v>
      </c>
      <c r="E76" s="111">
        <v>0</v>
      </c>
      <c r="F76" s="111">
        <v>860</v>
      </c>
      <c r="G76" s="111">
        <v>2</v>
      </c>
    </row>
    <row r="77" spans="1:7" x14ac:dyDescent="0.25">
      <c r="A77" s="19" t="s">
        <v>3727</v>
      </c>
      <c r="B77" s="19" t="s">
        <v>3728</v>
      </c>
      <c r="C77" s="110" t="s">
        <v>569</v>
      </c>
      <c r="D77" s="111">
        <v>1464</v>
      </c>
      <c r="E77" s="111">
        <v>157</v>
      </c>
      <c r="F77" s="111">
        <v>1497</v>
      </c>
      <c r="G77" s="111">
        <v>124</v>
      </c>
    </row>
    <row r="78" spans="1:7" x14ac:dyDescent="0.25">
      <c r="A78" s="19" t="s">
        <v>3727</v>
      </c>
      <c r="B78" s="19" t="s">
        <v>3729</v>
      </c>
      <c r="C78" s="110" t="s">
        <v>569</v>
      </c>
      <c r="D78" s="111">
        <v>609</v>
      </c>
      <c r="E78" s="111">
        <v>0</v>
      </c>
      <c r="F78" s="111">
        <v>606</v>
      </c>
      <c r="G78" s="111">
        <v>3</v>
      </c>
    </row>
    <row r="79" spans="1:7" x14ac:dyDescent="0.25">
      <c r="A79" s="19" t="s">
        <v>3727</v>
      </c>
      <c r="B79" s="19" t="s">
        <v>3730</v>
      </c>
      <c r="C79" s="110" t="s">
        <v>569</v>
      </c>
      <c r="D79" s="111">
        <v>898</v>
      </c>
      <c r="E79" s="111">
        <v>0</v>
      </c>
      <c r="F79" s="111">
        <v>897</v>
      </c>
      <c r="G79" s="111">
        <v>1</v>
      </c>
    </row>
    <row r="80" spans="1:7" x14ac:dyDescent="0.25">
      <c r="A80" s="19" t="s">
        <v>3727</v>
      </c>
      <c r="B80" s="19" t="s">
        <v>3731</v>
      </c>
      <c r="C80" s="110" t="s">
        <v>569</v>
      </c>
      <c r="D80" s="111">
        <v>265</v>
      </c>
      <c r="E80" s="111">
        <v>0</v>
      </c>
      <c r="F80" s="111">
        <v>265</v>
      </c>
      <c r="G80" s="111">
        <v>0</v>
      </c>
    </row>
    <row r="81" spans="1:7" x14ac:dyDescent="0.25">
      <c r="A81" s="19" t="s">
        <v>3727</v>
      </c>
      <c r="B81" s="19" t="s">
        <v>3732</v>
      </c>
      <c r="C81" s="110" t="s">
        <v>569</v>
      </c>
      <c r="D81" s="111">
        <v>232</v>
      </c>
      <c r="E81" s="111">
        <v>0</v>
      </c>
      <c r="F81" s="111">
        <v>231</v>
      </c>
      <c r="G81" s="111">
        <v>1</v>
      </c>
    </row>
    <row r="82" spans="1:7" x14ac:dyDescent="0.25">
      <c r="A82" s="19" t="s">
        <v>3741</v>
      </c>
      <c r="B82" s="19" t="s">
        <v>3742</v>
      </c>
      <c r="C82" s="110" t="s">
        <v>569</v>
      </c>
      <c r="D82" s="111">
        <v>6</v>
      </c>
      <c r="E82" s="111">
        <v>0</v>
      </c>
      <c r="F82" s="111">
        <v>6</v>
      </c>
      <c r="G82" s="111">
        <v>0</v>
      </c>
    </row>
    <row r="83" spans="1:7" x14ac:dyDescent="0.25">
      <c r="A83" s="19" t="s">
        <v>3741</v>
      </c>
      <c r="B83" s="19" t="s">
        <v>3743</v>
      </c>
      <c r="C83" s="110" t="s">
        <v>569</v>
      </c>
      <c r="D83" s="111">
        <v>1</v>
      </c>
      <c r="E83" s="111">
        <v>0</v>
      </c>
      <c r="F83" s="111">
        <v>1</v>
      </c>
      <c r="G83" s="111">
        <v>0</v>
      </c>
    </row>
    <row r="84" spans="1:7" x14ac:dyDescent="0.25">
      <c r="A84" s="19" t="s">
        <v>3741</v>
      </c>
      <c r="B84" s="19" t="s">
        <v>3744</v>
      </c>
      <c r="C84" s="110" t="s">
        <v>569</v>
      </c>
      <c r="D84" s="111">
        <v>549</v>
      </c>
      <c r="E84" s="111">
        <v>0</v>
      </c>
      <c r="F84" s="111">
        <v>549</v>
      </c>
      <c r="G84" s="111">
        <v>0</v>
      </c>
    </row>
    <row r="85" spans="1:7" x14ac:dyDescent="0.25">
      <c r="A85" s="19" t="s">
        <v>3741</v>
      </c>
      <c r="B85" s="19" t="s">
        <v>3745</v>
      </c>
      <c r="C85" s="110" t="s">
        <v>569</v>
      </c>
      <c r="D85" s="111">
        <v>1135</v>
      </c>
      <c r="E85" s="111">
        <v>0</v>
      </c>
      <c r="F85" s="111">
        <v>1071</v>
      </c>
      <c r="G85" s="111">
        <v>64</v>
      </c>
    </row>
    <row r="86" spans="1:7" x14ac:dyDescent="0.25">
      <c r="A86" s="19" t="s">
        <v>3752</v>
      </c>
      <c r="B86" s="19" t="s">
        <v>3753</v>
      </c>
      <c r="C86" s="110" t="s">
        <v>569</v>
      </c>
      <c r="D86" s="111">
        <v>239</v>
      </c>
      <c r="E86" s="111">
        <v>0</v>
      </c>
      <c r="F86" s="111">
        <v>239</v>
      </c>
      <c r="G86" s="111">
        <v>0</v>
      </c>
    </row>
    <row r="87" spans="1:7" x14ac:dyDescent="0.25">
      <c r="A87" s="19" t="s">
        <v>3752</v>
      </c>
      <c r="B87" s="19" t="s">
        <v>3754</v>
      </c>
      <c r="C87" s="110" t="s">
        <v>569</v>
      </c>
      <c r="D87" s="111">
        <v>371</v>
      </c>
      <c r="E87" s="111">
        <v>0</v>
      </c>
      <c r="F87" s="111">
        <v>364</v>
      </c>
      <c r="G87" s="111">
        <v>7</v>
      </c>
    </row>
    <row r="88" spans="1:7" x14ac:dyDescent="0.25">
      <c r="A88" s="19" t="s">
        <v>3770</v>
      </c>
      <c r="B88" s="19" t="s">
        <v>3775</v>
      </c>
      <c r="C88" s="110" t="s">
        <v>569</v>
      </c>
      <c r="D88" s="111">
        <v>5</v>
      </c>
      <c r="E88" s="111">
        <v>0</v>
      </c>
      <c r="F88" s="111">
        <v>5</v>
      </c>
      <c r="G88" s="111">
        <v>0</v>
      </c>
    </row>
    <row r="89" spans="1:7" x14ac:dyDescent="0.25">
      <c r="A89" s="19" t="s">
        <v>3770</v>
      </c>
      <c r="B89" s="19" t="s">
        <v>3776</v>
      </c>
      <c r="C89" s="110" t="s">
        <v>569</v>
      </c>
      <c r="D89" s="111">
        <v>1</v>
      </c>
      <c r="E89" s="111">
        <v>0</v>
      </c>
      <c r="F89" s="111">
        <v>1</v>
      </c>
      <c r="G89" s="111">
        <v>0</v>
      </c>
    </row>
    <row r="90" spans="1:7" x14ac:dyDescent="0.25">
      <c r="A90" s="19" t="s">
        <v>3796</v>
      </c>
      <c r="B90" s="19" t="s">
        <v>3797</v>
      </c>
      <c r="C90" s="110" t="s">
        <v>569</v>
      </c>
      <c r="D90" s="111">
        <v>192</v>
      </c>
      <c r="E90" s="111">
        <v>14</v>
      </c>
      <c r="F90" s="111">
        <v>204</v>
      </c>
      <c r="G90" s="111">
        <v>2</v>
      </c>
    </row>
    <row r="91" spans="1:7" x14ac:dyDescent="0.25">
      <c r="A91" s="19" t="s">
        <v>3796</v>
      </c>
      <c r="B91" s="19" t="s">
        <v>3798</v>
      </c>
      <c r="C91" s="110" t="s">
        <v>569</v>
      </c>
      <c r="D91" s="111">
        <v>24</v>
      </c>
      <c r="E91" s="111">
        <v>0</v>
      </c>
      <c r="F91" s="111">
        <v>24</v>
      </c>
      <c r="G91" s="111">
        <v>0</v>
      </c>
    </row>
    <row r="92" spans="1:7" x14ac:dyDescent="0.25">
      <c r="A92" s="19" t="s">
        <v>3796</v>
      </c>
      <c r="B92" s="19" t="s">
        <v>3799</v>
      </c>
      <c r="C92" s="110" t="s">
        <v>569</v>
      </c>
      <c r="D92" s="111">
        <v>84</v>
      </c>
      <c r="E92" s="111">
        <v>0</v>
      </c>
      <c r="F92" s="111">
        <v>84</v>
      </c>
      <c r="G92" s="111">
        <v>0</v>
      </c>
    </row>
    <row r="93" spans="1:7" x14ac:dyDescent="0.25">
      <c r="A93" s="19" t="s">
        <v>3803</v>
      </c>
      <c r="B93" s="19" t="s">
        <v>3804</v>
      </c>
      <c r="C93" s="110" t="s">
        <v>569</v>
      </c>
      <c r="D93" s="111">
        <v>221</v>
      </c>
      <c r="E93" s="111">
        <v>0</v>
      </c>
      <c r="F93" s="111">
        <v>221</v>
      </c>
      <c r="G93" s="111">
        <v>0</v>
      </c>
    </row>
    <row r="94" spans="1:7" x14ac:dyDescent="0.25">
      <c r="A94" s="19" t="s">
        <v>3803</v>
      </c>
      <c r="B94" s="19" t="s">
        <v>3805</v>
      </c>
      <c r="C94" s="110" t="s">
        <v>569</v>
      </c>
      <c r="D94" s="111">
        <v>3</v>
      </c>
      <c r="E94" s="111">
        <v>0</v>
      </c>
      <c r="F94" s="111">
        <v>3</v>
      </c>
      <c r="G94" s="111">
        <v>0</v>
      </c>
    </row>
    <row r="95" spans="1:7" x14ac:dyDescent="0.25">
      <c r="A95" s="19" t="s">
        <v>3803</v>
      </c>
      <c r="B95" s="19" t="s">
        <v>3810</v>
      </c>
      <c r="C95" s="110" t="s">
        <v>569</v>
      </c>
      <c r="D95" s="111">
        <v>177</v>
      </c>
      <c r="E95" s="111">
        <v>0</v>
      </c>
      <c r="F95" s="111">
        <v>177</v>
      </c>
      <c r="G95" s="111">
        <v>0</v>
      </c>
    </row>
    <row r="96" spans="1:7" x14ac:dyDescent="0.25">
      <c r="A96" s="19" t="s">
        <v>3777</v>
      </c>
      <c r="B96" s="19" t="s">
        <v>3778</v>
      </c>
      <c r="C96" s="110" t="s">
        <v>569</v>
      </c>
      <c r="D96" s="111">
        <v>158</v>
      </c>
      <c r="E96" s="111">
        <v>0</v>
      </c>
      <c r="F96" s="111">
        <v>158</v>
      </c>
      <c r="G96" s="111">
        <v>0</v>
      </c>
    </row>
    <row r="97" spans="1:7" x14ac:dyDescent="0.25">
      <c r="A97" s="19" t="s">
        <v>3777</v>
      </c>
      <c r="B97" s="19" t="s">
        <v>3779</v>
      </c>
      <c r="C97" s="110" t="s">
        <v>569</v>
      </c>
      <c r="D97" s="111">
        <v>156</v>
      </c>
      <c r="E97" s="111">
        <v>0</v>
      </c>
      <c r="F97" s="111">
        <v>156</v>
      </c>
      <c r="G97" s="111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showGridLines="0" workbookViewId="0">
      <selection activeCell="F42" sqref="F42"/>
    </sheetView>
  </sheetViews>
  <sheetFormatPr baseColWidth="10" defaultRowHeight="15" x14ac:dyDescent="0.25"/>
  <cols>
    <col min="1" max="1" width="12.5703125" customWidth="1"/>
    <col min="2" max="9" width="28.7109375" customWidth="1"/>
    <col min="10" max="11" width="8" customWidth="1"/>
    <col min="12" max="12" width="33.7109375" customWidth="1"/>
    <col min="13" max="13" width="2.5703125" customWidth="1"/>
    <col min="14" max="17" width="8" customWidth="1"/>
  </cols>
  <sheetData>
    <row r="3" spans="1:2" x14ac:dyDescent="0.25">
      <c r="A3" s="24" t="s">
        <v>3811</v>
      </c>
      <c r="B3" t="s">
        <v>3812</v>
      </c>
    </row>
    <row r="4" spans="1:2" x14ac:dyDescent="0.25">
      <c r="A4" s="25" t="s">
        <v>529</v>
      </c>
      <c r="B4" s="113">
        <v>910</v>
      </c>
    </row>
    <row r="5" spans="1:2" x14ac:dyDescent="0.25">
      <c r="A5" s="25" t="s">
        <v>3724</v>
      </c>
      <c r="B5" s="113">
        <v>1020</v>
      </c>
    </row>
    <row r="6" spans="1:2" x14ac:dyDescent="0.25">
      <c r="A6" s="25" t="s">
        <v>569</v>
      </c>
      <c r="B6" s="113">
        <v>9120</v>
      </c>
    </row>
    <row r="7" spans="1:2" x14ac:dyDescent="0.25">
      <c r="A7" s="25" t="s">
        <v>404</v>
      </c>
      <c r="B7" s="113">
        <v>11050</v>
      </c>
    </row>
  </sheetData>
  <pageMargins left="0.7" right="0.7" top="0.75" bottom="0.75" header="0.3" footer="0.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showGridLines="0" workbookViewId="0">
      <selection activeCell="E34" sqref="E34"/>
    </sheetView>
  </sheetViews>
  <sheetFormatPr baseColWidth="10" defaultRowHeight="15" x14ac:dyDescent="0.25"/>
  <cols>
    <col min="1" max="1" width="25.85546875" customWidth="1"/>
    <col min="2" max="9" width="28.7109375" customWidth="1"/>
    <col min="10" max="11" width="8" customWidth="1"/>
    <col min="12" max="12" width="33.7109375" customWidth="1"/>
    <col min="13" max="13" width="2.5703125" customWidth="1"/>
    <col min="14" max="17" width="8" customWidth="1"/>
  </cols>
  <sheetData>
    <row r="3" spans="1:2" x14ac:dyDescent="0.25">
      <c r="A3" s="24" t="s">
        <v>3811</v>
      </c>
      <c r="B3" t="s">
        <v>3812</v>
      </c>
    </row>
    <row r="4" spans="1:2" x14ac:dyDescent="0.25">
      <c r="A4" s="25" t="s">
        <v>3705</v>
      </c>
      <c r="B4" s="113">
        <v>3</v>
      </c>
    </row>
    <row r="5" spans="1:2" x14ac:dyDescent="0.25">
      <c r="A5" s="25" t="s">
        <v>3708</v>
      </c>
      <c r="B5" s="113">
        <v>2695</v>
      </c>
    </row>
    <row r="6" spans="1:2" x14ac:dyDescent="0.25">
      <c r="A6" s="25" t="s">
        <v>3796</v>
      </c>
      <c r="B6" s="113">
        <v>456</v>
      </c>
    </row>
    <row r="7" spans="1:2" x14ac:dyDescent="0.25">
      <c r="A7" s="25" t="s">
        <v>3777</v>
      </c>
      <c r="B7" s="113">
        <v>955</v>
      </c>
    </row>
    <row r="8" spans="1:2" x14ac:dyDescent="0.25">
      <c r="A8" s="25" t="s">
        <v>3752</v>
      </c>
      <c r="B8" s="113">
        <v>718</v>
      </c>
    </row>
    <row r="9" spans="1:2" x14ac:dyDescent="0.25">
      <c r="A9" s="25" t="s">
        <v>3803</v>
      </c>
      <c r="B9" s="113">
        <v>438</v>
      </c>
    </row>
    <row r="10" spans="1:2" x14ac:dyDescent="0.25">
      <c r="A10" s="25" t="s">
        <v>3741</v>
      </c>
      <c r="B10" s="113">
        <v>1707</v>
      </c>
    </row>
    <row r="11" spans="1:2" x14ac:dyDescent="0.25">
      <c r="A11" s="25" t="s">
        <v>3770</v>
      </c>
      <c r="B11" s="113">
        <v>82</v>
      </c>
    </row>
    <row r="12" spans="1:2" x14ac:dyDescent="0.25">
      <c r="A12" s="25" t="s">
        <v>3727</v>
      </c>
      <c r="B12" s="113">
        <v>3996</v>
      </c>
    </row>
    <row r="13" spans="1:2" x14ac:dyDescent="0.25">
      <c r="A13" s="25" t="s">
        <v>404</v>
      </c>
      <c r="B13" s="113">
        <v>11050</v>
      </c>
    </row>
  </sheetData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51"/>
  <sheetViews>
    <sheetView topLeftCell="B1" workbookViewId="0">
      <selection activeCell="G15" sqref="G15"/>
    </sheetView>
  </sheetViews>
  <sheetFormatPr baseColWidth="10" defaultColWidth="26.42578125" defaultRowHeight="12.75" x14ac:dyDescent="0.25"/>
  <cols>
    <col min="1" max="1" width="86.42578125" style="114" customWidth="1"/>
    <col min="2" max="2" width="26.42578125" style="114"/>
    <col min="3" max="3" width="41.7109375" style="114" customWidth="1"/>
    <col min="4" max="4" width="26.42578125" style="114"/>
    <col min="5" max="5" width="34.85546875" style="114" customWidth="1"/>
    <col min="6" max="6" width="28.42578125" style="114" customWidth="1"/>
    <col min="7" max="7" width="18.28515625" style="133" customWidth="1"/>
    <col min="8" max="12" width="26.42578125" style="114"/>
    <col min="13" max="13" width="28.42578125" style="114" customWidth="1"/>
    <col min="14" max="14" width="26.42578125" style="114"/>
    <col min="15" max="15" width="37" style="114" customWidth="1"/>
    <col min="16" max="16" width="26.42578125" style="114"/>
    <col min="17" max="17" width="41.85546875" style="114" customWidth="1"/>
    <col min="18" max="18" width="26.42578125" style="114"/>
    <col min="19" max="19" width="41.140625" style="114" customWidth="1"/>
    <col min="20" max="20" width="27.5703125" style="133" customWidth="1"/>
    <col min="21" max="23" width="26.42578125" style="114"/>
    <col min="24" max="24" width="31.140625" style="114" customWidth="1"/>
    <col min="25" max="25" width="27.28515625" style="133" customWidth="1"/>
    <col min="26" max="26" width="26.42578125" style="133"/>
    <col min="27" max="27" width="36.28515625" style="133" customWidth="1"/>
    <col min="28" max="28" width="26.42578125" style="133"/>
    <col min="29" max="16384" width="26.42578125" style="114"/>
  </cols>
  <sheetData>
    <row r="1" spans="1:28" s="136" customFormat="1" x14ac:dyDescent="0.25">
      <c r="A1" s="136" t="s">
        <v>502</v>
      </c>
      <c r="B1" s="137" t="s">
        <v>3962</v>
      </c>
      <c r="C1" s="137" t="s">
        <v>3963</v>
      </c>
      <c r="D1" s="137" t="s">
        <v>3813</v>
      </c>
      <c r="E1" s="137" t="s">
        <v>3964</v>
      </c>
      <c r="F1" s="137" t="s">
        <v>3965</v>
      </c>
      <c r="G1" s="138" t="s">
        <v>3966</v>
      </c>
      <c r="H1" s="137" t="s">
        <v>3967</v>
      </c>
      <c r="I1" s="137" t="s">
        <v>3953</v>
      </c>
      <c r="J1" s="137" t="s">
        <v>3968</v>
      </c>
      <c r="K1" s="137" t="s">
        <v>3969</v>
      </c>
      <c r="L1" s="137" t="s">
        <v>3814</v>
      </c>
      <c r="M1" s="137" t="s">
        <v>3970</v>
      </c>
      <c r="N1" s="137" t="s">
        <v>3971</v>
      </c>
      <c r="O1" s="137" t="s">
        <v>3972</v>
      </c>
      <c r="P1" s="137" t="s">
        <v>3976</v>
      </c>
      <c r="Q1" s="90" t="s">
        <v>3978</v>
      </c>
      <c r="R1" s="90" t="s">
        <v>3951</v>
      </c>
      <c r="S1" s="90" t="s">
        <v>3973</v>
      </c>
      <c r="T1" s="138" t="s">
        <v>514</v>
      </c>
      <c r="U1" s="90" t="s">
        <v>3974</v>
      </c>
      <c r="V1" s="90" t="s">
        <v>3952</v>
      </c>
      <c r="W1" s="90" t="s">
        <v>3977</v>
      </c>
      <c r="X1" s="90" t="s">
        <v>3975</v>
      </c>
      <c r="Y1" s="138" t="s">
        <v>3954</v>
      </c>
      <c r="Z1" s="138" t="s">
        <v>3955</v>
      </c>
      <c r="AA1" s="138" t="s">
        <v>3956</v>
      </c>
      <c r="AB1" s="138" t="s">
        <v>3957</v>
      </c>
    </row>
    <row r="2" spans="1:28" x14ac:dyDescent="0.25">
      <c r="A2" s="114" t="s">
        <v>3815</v>
      </c>
      <c r="B2" s="123" t="s">
        <v>3816</v>
      </c>
      <c r="C2" s="123" t="s">
        <v>3817</v>
      </c>
      <c r="D2" s="124">
        <v>41106</v>
      </c>
      <c r="E2" s="124">
        <v>41108</v>
      </c>
      <c r="F2" s="125">
        <v>44760</v>
      </c>
      <c r="G2" s="132">
        <v>150000000</v>
      </c>
      <c r="H2" s="126" t="s">
        <v>530</v>
      </c>
      <c r="I2" s="123" t="s">
        <v>531</v>
      </c>
      <c r="J2" s="127">
        <v>4</v>
      </c>
      <c r="K2" s="127">
        <v>4.0199999999999996</v>
      </c>
      <c r="L2" s="121"/>
      <c r="M2" s="128" t="s">
        <v>3818</v>
      </c>
      <c r="N2" s="122" t="s">
        <v>530</v>
      </c>
      <c r="O2" s="128" t="s">
        <v>3819</v>
      </c>
      <c r="P2" s="128" t="s">
        <v>532</v>
      </c>
      <c r="Q2" s="115" t="s">
        <v>3824</v>
      </c>
      <c r="R2" s="116">
        <v>0</v>
      </c>
      <c r="S2" s="110" t="s">
        <v>532</v>
      </c>
      <c r="T2" s="132">
        <v>150000000</v>
      </c>
      <c r="U2" s="118">
        <v>5.5</v>
      </c>
      <c r="V2" s="119" t="s">
        <v>530</v>
      </c>
      <c r="W2" s="19" t="s">
        <v>531</v>
      </c>
      <c r="X2" s="120">
        <v>2</v>
      </c>
      <c r="Y2" s="134">
        <v>0</v>
      </c>
      <c r="Z2" s="132">
        <v>6000000</v>
      </c>
      <c r="AA2" s="135">
        <v>0</v>
      </c>
      <c r="AB2" s="132">
        <v>575342.47</v>
      </c>
    </row>
    <row r="3" spans="1:28" x14ac:dyDescent="0.25">
      <c r="A3" s="114" t="s">
        <v>3815</v>
      </c>
      <c r="B3" s="123" t="s">
        <v>3820</v>
      </c>
      <c r="C3" s="123" t="s">
        <v>3817</v>
      </c>
      <c r="D3" s="124">
        <v>41344</v>
      </c>
      <c r="E3" s="124">
        <v>41361</v>
      </c>
      <c r="F3" s="125">
        <v>44283</v>
      </c>
      <c r="G3" s="132">
        <v>40000000</v>
      </c>
      <c r="H3" s="126" t="s">
        <v>530</v>
      </c>
      <c r="I3" s="123" t="s">
        <v>531</v>
      </c>
      <c r="J3" s="127">
        <v>3</v>
      </c>
      <c r="K3" s="127">
        <v>3.0019999999999998</v>
      </c>
      <c r="L3" s="121"/>
      <c r="M3" s="128" t="s">
        <v>3818</v>
      </c>
      <c r="N3" s="122" t="s">
        <v>530</v>
      </c>
      <c r="O3" s="128" t="s">
        <v>3819</v>
      </c>
      <c r="P3" s="128" t="s">
        <v>532</v>
      </c>
      <c r="Q3" s="115" t="s">
        <v>3824</v>
      </c>
      <c r="R3" s="116">
        <v>0</v>
      </c>
      <c r="S3" s="110" t="s">
        <v>532</v>
      </c>
      <c r="T3" s="132">
        <v>40000000</v>
      </c>
      <c r="U3" s="118">
        <v>2.17</v>
      </c>
      <c r="V3" s="119" t="s">
        <v>530</v>
      </c>
      <c r="W3" s="19" t="s">
        <v>531</v>
      </c>
      <c r="X3" s="120">
        <v>3</v>
      </c>
      <c r="Y3" s="134">
        <v>0</v>
      </c>
      <c r="Z3" s="132">
        <v>1200000</v>
      </c>
      <c r="AA3" s="135">
        <v>0</v>
      </c>
      <c r="AB3" s="132">
        <v>917260.27</v>
      </c>
    </row>
    <row r="4" spans="1:28" x14ac:dyDescent="0.25">
      <c r="A4" s="114" t="s">
        <v>3815</v>
      </c>
      <c r="B4" s="129">
        <v>2</v>
      </c>
      <c r="C4" s="123" t="s">
        <v>3821</v>
      </c>
      <c r="D4" s="124">
        <v>41779</v>
      </c>
      <c r="E4" s="124">
        <v>41792</v>
      </c>
      <c r="F4" s="125">
        <v>42157</v>
      </c>
      <c r="G4" s="132">
        <v>14000000</v>
      </c>
      <c r="H4" s="126" t="s">
        <v>530</v>
      </c>
      <c r="I4" s="123" t="s">
        <v>531</v>
      </c>
      <c r="J4" s="127">
        <v>3.24</v>
      </c>
      <c r="K4" s="127">
        <v>3.25</v>
      </c>
      <c r="L4" s="121"/>
      <c r="M4" s="128" t="s">
        <v>3818</v>
      </c>
      <c r="N4" s="122" t="s">
        <v>530</v>
      </c>
      <c r="O4" s="128" t="s">
        <v>3819</v>
      </c>
      <c r="P4" s="128" t="s">
        <v>532</v>
      </c>
      <c r="Q4" s="115" t="s">
        <v>3824</v>
      </c>
      <c r="R4" s="116">
        <v>0</v>
      </c>
      <c r="S4" s="110" t="s">
        <v>532</v>
      </c>
      <c r="T4" s="132">
        <v>14000000</v>
      </c>
      <c r="U4" s="118">
        <v>10.42</v>
      </c>
      <c r="V4" s="119" t="s">
        <v>530</v>
      </c>
      <c r="W4" s="19" t="s">
        <v>531</v>
      </c>
      <c r="X4" s="120">
        <v>3.24</v>
      </c>
      <c r="Y4" s="134">
        <v>0</v>
      </c>
      <c r="Z4" s="132">
        <v>453600</v>
      </c>
      <c r="AA4" s="135">
        <v>0</v>
      </c>
      <c r="AB4" s="132">
        <v>264703.56</v>
      </c>
    </row>
    <row r="5" spans="1:28" x14ac:dyDescent="0.25">
      <c r="A5" s="114" t="s">
        <v>3815</v>
      </c>
      <c r="B5" s="123" t="s">
        <v>3822</v>
      </c>
      <c r="C5" s="123" t="s">
        <v>3817</v>
      </c>
      <c r="D5" s="124">
        <v>41564</v>
      </c>
      <c r="E5" s="124">
        <v>41621</v>
      </c>
      <c r="F5" s="125">
        <v>47100</v>
      </c>
      <c r="G5" s="132">
        <v>30000000</v>
      </c>
      <c r="H5" s="126" t="s">
        <v>530</v>
      </c>
      <c r="I5" s="123" t="s">
        <v>531</v>
      </c>
      <c r="J5" s="127">
        <v>3.8</v>
      </c>
      <c r="K5" s="127">
        <v>3.8980000000000001</v>
      </c>
      <c r="L5" s="121"/>
      <c r="M5" s="128" t="s">
        <v>3818</v>
      </c>
      <c r="N5" s="122" t="s">
        <v>530</v>
      </c>
      <c r="O5" s="128" t="s">
        <v>3819</v>
      </c>
      <c r="P5" s="128" t="s">
        <v>532</v>
      </c>
      <c r="Q5" s="115" t="s">
        <v>3824</v>
      </c>
      <c r="R5" s="116">
        <v>0</v>
      </c>
      <c r="S5" s="110" t="s">
        <v>532</v>
      </c>
      <c r="T5" s="132">
        <v>30000000</v>
      </c>
      <c r="U5" s="118">
        <v>9.92</v>
      </c>
      <c r="V5" s="119" t="s">
        <v>530</v>
      </c>
      <c r="W5" s="19" t="s">
        <v>531</v>
      </c>
      <c r="X5" s="120">
        <v>3.8</v>
      </c>
      <c r="Y5" s="134">
        <v>0</v>
      </c>
      <c r="Z5" s="132">
        <v>1140000</v>
      </c>
      <c r="AA5" s="135">
        <v>0</v>
      </c>
      <c r="AB5" s="132">
        <v>59342.47</v>
      </c>
    </row>
    <row r="6" spans="1:28" x14ac:dyDescent="0.25">
      <c r="A6" s="114" t="s">
        <v>3815</v>
      </c>
      <c r="B6" s="123" t="s">
        <v>3823</v>
      </c>
      <c r="C6" s="123" t="s">
        <v>3821</v>
      </c>
      <c r="D6" s="124">
        <v>43047</v>
      </c>
      <c r="E6" s="124">
        <v>43059</v>
      </c>
      <c r="F6" s="125">
        <v>43424</v>
      </c>
      <c r="G6" s="132">
        <v>10000000</v>
      </c>
      <c r="H6" s="126" t="s">
        <v>530</v>
      </c>
      <c r="I6" s="123" t="s">
        <v>531</v>
      </c>
      <c r="J6" s="127">
        <v>1.599</v>
      </c>
      <c r="K6" s="127">
        <v>1.66</v>
      </c>
      <c r="L6" s="121"/>
      <c r="M6" s="128" t="s">
        <v>3818</v>
      </c>
      <c r="N6" s="122" t="s">
        <v>530</v>
      </c>
      <c r="O6" s="128" t="s">
        <v>3824</v>
      </c>
      <c r="P6" s="128" t="s">
        <v>532</v>
      </c>
      <c r="Q6" s="115" t="s">
        <v>3824</v>
      </c>
      <c r="R6" s="116">
        <v>0</v>
      </c>
      <c r="S6" s="110" t="s">
        <v>532</v>
      </c>
      <c r="T6" s="132">
        <v>10000000</v>
      </c>
      <c r="U6" s="118">
        <v>16.829999999999998</v>
      </c>
      <c r="V6" s="119" t="s">
        <v>530</v>
      </c>
      <c r="W6" s="19" t="s">
        <v>531</v>
      </c>
      <c r="X6" s="120">
        <v>1.599</v>
      </c>
      <c r="Y6" s="134">
        <v>0</v>
      </c>
      <c r="Z6" s="132">
        <v>159900</v>
      </c>
      <c r="AA6" s="135">
        <v>0</v>
      </c>
      <c r="AB6" s="132">
        <v>18655</v>
      </c>
    </row>
    <row r="7" spans="1:28" x14ac:dyDescent="0.25">
      <c r="A7" s="114" t="s">
        <v>3815</v>
      </c>
      <c r="B7" s="123" t="s">
        <v>3825</v>
      </c>
      <c r="C7" s="123" t="s">
        <v>3821</v>
      </c>
      <c r="D7" s="124">
        <v>43047</v>
      </c>
      <c r="E7" s="124">
        <v>43059</v>
      </c>
      <c r="F7" s="125">
        <v>43424</v>
      </c>
      <c r="G7" s="132">
        <v>10000000</v>
      </c>
      <c r="H7" s="126" t="s">
        <v>530</v>
      </c>
      <c r="I7" s="123" t="s">
        <v>531</v>
      </c>
      <c r="J7" s="127">
        <v>1.643</v>
      </c>
      <c r="K7" s="127">
        <v>1.708</v>
      </c>
      <c r="L7" s="121"/>
      <c r="M7" s="128" t="s">
        <v>3818</v>
      </c>
      <c r="N7" s="122" t="s">
        <v>530</v>
      </c>
      <c r="O7" s="128" t="s">
        <v>3824</v>
      </c>
      <c r="P7" s="128" t="s">
        <v>532</v>
      </c>
      <c r="Q7" s="115" t="s">
        <v>3824</v>
      </c>
      <c r="R7" s="116">
        <v>0</v>
      </c>
      <c r="S7" s="110" t="s">
        <v>532</v>
      </c>
      <c r="T7" s="132">
        <v>10000000</v>
      </c>
      <c r="U7" s="118">
        <v>17.829999999999998</v>
      </c>
      <c r="V7" s="119" t="s">
        <v>530</v>
      </c>
      <c r="W7" s="19" t="s">
        <v>531</v>
      </c>
      <c r="X7" s="120">
        <v>1.643</v>
      </c>
      <c r="Y7" s="134">
        <v>0</v>
      </c>
      <c r="Z7" s="132">
        <v>164300</v>
      </c>
      <c r="AA7" s="135">
        <v>0</v>
      </c>
      <c r="AB7" s="132">
        <v>19168.330000000002</v>
      </c>
    </row>
    <row r="8" spans="1:28" x14ac:dyDescent="0.25">
      <c r="A8" s="114" t="s">
        <v>3815</v>
      </c>
      <c r="B8" s="129">
        <v>3</v>
      </c>
      <c r="C8" s="123" t="s">
        <v>3826</v>
      </c>
      <c r="D8" s="124">
        <v>41802</v>
      </c>
      <c r="E8" s="124">
        <v>41806</v>
      </c>
      <c r="F8" s="125">
        <v>45460</v>
      </c>
      <c r="G8" s="132">
        <v>5000000</v>
      </c>
      <c r="H8" s="126" t="s">
        <v>530</v>
      </c>
      <c r="I8" s="123" t="s">
        <v>531</v>
      </c>
      <c r="J8" s="127">
        <v>2.74</v>
      </c>
      <c r="K8" s="127">
        <v>2.8889999999999998</v>
      </c>
      <c r="L8" s="121"/>
      <c r="M8" s="128" t="s">
        <v>3818</v>
      </c>
      <c r="N8" s="122" t="s">
        <v>530</v>
      </c>
      <c r="O8" s="128" t="s">
        <v>3819</v>
      </c>
      <c r="P8" s="128" t="s">
        <v>532</v>
      </c>
      <c r="Q8" s="115" t="s">
        <v>3824</v>
      </c>
      <c r="R8" s="116">
        <v>0</v>
      </c>
      <c r="S8" s="110" t="s">
        <v>532</v>
      </c>
      <c r="T8" s="132">
        <v>5000000</v>
      </c>
      <c r="U8" s="118">
        <v>5.42</v>
      </c>
      <c r="V8" s="119" t="s">
        <v>530</v>
      </c>
      <c r="W8" s="19" t="s">
        <v>531</v>
      </c>
      <c r="X8" s="120">
        <v>2.74</v>
      </c>
      <c r="Y8" s="134">
        <v>0</v>
      </c>
      <c r="Z8" s="132">
        <v>137000</v>
      </c>
      <c r="AA8" s="135">
        <v>0</v>
      </c>
      <c r="AB8" s="132">
        <v>74860.27</v>
      </c>
    </row>
    <row r="9" spans="1:28" x14ac:dyDescent="0.25">
      <c r="A9" s="114" t="s">
        <v>3815</v>
      </c>
      <c r="B9" s="129">
        <v>4</v>
      </c>
      <c r="C9" s="123" t="s">
        <v>3821</v>
      </c>
      <c r="D9" s="124">
        <v>41949</v>
      </c>
      <c r="E9" s="124">
        <v>41957</v>
      </c>
      <c r="F9" s="125">
        <v>47436</v>
      </c>
      <c r="G9" s="132">
        <v>10000000</v>
      </c>
      <c r="H9" s="126" t="s">
        <v>530</v>
      </c>
      <c r="I9" s="123" t="s">
        <v>531</v>
      </c>
      <c r="J9" s="127">
        <v>2.83</v>
      </c>
      <c r="K9" s="127">
        <v>2.8730000000000002</v>
      </c>
      <c r="L9" s="121"/>
      <c r="M9" s="128" t="s">
        <v>3818</v>
      </c>
      <c r="N9" s="122" t="s">
        <v>530</v>
      </c>
      <c r="O9" s="128" t="s">
        <v>3819</v>
      </c>
      <c r="P9" s="128" t="s">
        <v>532</v>
      </c>
      <c r="Q9" s="115" t="s">
        <v>3824</v>
      </c>
      <c r="R9" s="116">
        <v>0</v>
      </c>
      <c r="S9" s="110" t="s">
        <v>532</v>
      </c>
      <c r="T9" s="132">
        <v>10000000</v>
      </c>
      <c r="U9" s="118">
        <v>10.83</v>
      </c>
      <c r="V9" s="119" t="s">
        <v>530</v>
      </c>
      <c r="W9" s="19" t="s">
        <v>531</v>
      </c>
      <c r="X9" s="120">
        <v>2.83</v>
      </c>
      <c r="Y9" s="134">
        <v>0</v>
      </c>
      <c r="Z9" s="132">
        <v>283000</v>
      </c>
      <c r="AA9" s="135">
        <v>0</v>
      </c>
      <c r="AB9" s="132">
        <v>37733.33</v>
      </c>
    </row>
    <row r="10" spans="1:28" x14ac:dyDescent="0.25">
      <c r="A10" s="114" t="s">
        <v>3815</v>
      </c>
      <c r="B10" s="129">
        <v>486722</v>
      </c>
      <c r="C10" s="123" t="s">
        <v>3827</v>
      </c>
      <c r="D10" s="124">
        <v>37089</v>
      </c>
      <c r="E10" s="124">
        <v>37091</v>
      </c>
      <c r="F10" s="125">
        <v>37456</v>
      </c>
      <c r="G10" s="132">
        <v>30000000</v>
      </c>
      <c r="H10" s="126" t="s">
        <v>530</v>
      </c>
      <c r="I10" s="123" t="s">
        <v>531</v>
      </c>
      <c r="J10" s="127">
        <v>5.73</v>
      </c>
      <c r="K10" s="127">
        <v>5.7350000000000003</v>
      </c>
      <c r="L10" s="121"/>
      <c r="M10" s="128" t="s">
        <v>529</v>
      </c>
      <c r="N10" s="122" t="s">
        <v>569</v>
      </c>
      <c r="O10" s="128" t="s">
        <v>3819</v>
      </c>
      <c r="P10" s="128" t="s">
        <v>3828</v>
      </c>
      <c r="Q10" s="115" t="s">
        <v>3824</v>
      </c>
      <c r="R10" s="116">
        <v>0</v>
      </c>
      <c r="S10" s="110" t="s">
        <v>532</v>
      </c>
      <c r="T10" s="132">
        <v>9600000</v>
      </c>
      <c r="U10" s="118">
        <v>7.5</v>
      </c>
      <c r="V10" s="119" t="s">
        <v>530</v>
      </c>
      <c r="W10" s="19" t="s">
        <v>531</v>
      </c>
      <c r="X10" s="120">
        <v>5.73</v>
      </c>
      <c r="Y10" s="132">
        <v>1200000</v>
      </c>
      <c r="Z10" s="132">
        <v>618840</v>
      </c>
      <c r="AA10" s="135">
        <v>0</v>
      </c>
      <c r="AB10" s="132">
        <v>250173.37</v>
      </c>
    </row>
    <row r="11" spans="1:28" x14ac:dyDescent="0.25">
      <c r="A11" s="114" t="s">
        <v>3815</v>
      </c>
      <c r="B11" s="129">
        <v>5</v>
      </c>
      <c r="C11" s="123" t="s">
        <v>3829</v>
      </c>
      <c r="D11" s="124">
        <v>42206</v>
      </c>
      <c r="E11" s="124">
        <v>42213</v>
      </c>
      <c r="F11" s="125">
        <v>42579</v>
      </c>
      <c r="G11" s="132">
        <v>20000000</v>
      </c>
      <c r="H11" s="126" t="s">
        <v>530</v>
      </c>
      <c r="I11" s="123" t="s">
        <v>531</v>
      </c>
      <c r="J11" s="127">
        <v>2.12</v>
      </c>
      <c r="K11" s="127">
        <v>2.238</v>
      </c>
      <c r="L11" s="121"/>
      <c r="M11" s="128" t="s">
        <v>3818</v>
      </c>
      <c r="N11" s="122" t="s">
        <v>530</v>
      </c>
      <c r="O11" s="128" t="s">
        <v>3819</v>
      </c>
      <c r="P11" s="128" t="s">
        <v>532</v>
      </c>
      <c r="Q11" s="115" t="s">
        <v>3824</v>
      </c>
      <c r="R11" s="116">
        <v>0</v>
      </c>
      <c r="S11" s="110" t="s">
        <v>532</v>
      </c>
      <c r="T11" s="132">
        <v>20000000</v>
      </c>
      <c r="U11" s="118">
        <v>8.5</v>
      </c>
      <c r="V11" s="119" t="s">
        <v>530</v>
      </c>
      <c r="W11" s="19" t="s">
        <v>531</v>
      </c>
      <c r="X11" s="120">
        <v>2.12</v>
      </c>
      <c r="Y11" s="134">
        <v>0</v>
      </c>
      <c r="Z11" s="132">
        <v>424000</v>
      </c>
      <c r="AA11" s="135">
        <v>0</v>
      </c>
      <c r="AB11" s="132">
        <v>182378.08</v>
      </c>
    </row>
    <row r="12" spans="1:28" x14ac:dyDescent="0.25">
      <c r="A12" s="114" t="s">
        <v>3815</v>
      </c>
      <c r="B12" s="129">
        <v>6</v>
      </c>
      <c r="C12" s="123" t="s">
        <v>3821</v>
      </c>
      <c r="D12" s="124">
        <v>42682</v>
      </c>
      <c r="E12" s="124">
        <v>42692</v>
      </c>
      <c r="F12" s="125">
        <v>43057</v>
      </c>
      <c r="G12" s="132">
        <v>10000000</v>
      </c>
      <c r="H12" s="126" t="s">
        <v>530</v>
      </c>
      <c r="I12" s="123" t="s">
        <v>531</v>
      </c>
      <c r="J12" s="127">
        <v>1.714</v>
      </c>
      <c r="K12" s="127">
        <v>1.778</v>
      </c>
      <c r="L12" s="121"/>
      <c r="M12" s="128" t="s">
        <v>3818</v>
      </c>
      <c r="N12" s="122" t="s">
        <v>530</v>
      </c>
      <c r="O12" s="128" t="s">
        <v>3819</v>
      </c>
      <c r="P12" s="128" t="s">
        <v>532</v>
      </c>
      <c r="Q12" s="115" t="s">
        <v>3824</v>
      </c>
      <c r="R12" s="116">
        <v>0</v>
      </c>
      <c r="S12" s="110" t="s">
        <v>532</v>
      </c>
      <c r="T12" s="132">
        <v>10000000</v>
      </c>
      <c r="U12" s="118">
        <v>17.829999999999998</v>
      </c>
      <c r="V12" s="119" t="s">
        <v>530</v>
      </c>
      <c r="W12" s="19" t="s">
        <v>531</v>
      </c>
      <c r="X12" s="120">
        <v>1.714</v>
      </c>
      <c r="Y12" s="134">
        <v>0</v>
      </c>
      <c r="Z12" s="132">
        <v>171400</v>
      </c>
      <c r="AA12" s="135">
        <v>0</v>
      </c>
      <c r="AB12" s="132">
        <v>20948.89</v>
      </c>
    </row>
    <row r="13" spans="1:28" x14ac:dyDescent="0.25">
      <c r="A13" s="114" t="s">
        <v>3815</v>
      </c>
      <c r="B13" s="129">
        <v>7</v>
      </c>
      <c r="C13" s="123" t="s">
        <v>3830</v>
      </c>
      <c r="D13" s="124">
        <v>42682</v>
      </c>
      <c r="E13" s="124">
        <v>42692</v>
      </c>
      <c r="F13" s="125">
        <v>43057</v>
      </c>
      <c r="G13" s="132">
        <v>12000000</v>
      </c>
      <c r="H13" s="126" t="s">
        <v>530</v>
      </c>
      <c r="I13" s="123" t="s">
        <v>531</v>
      </c>
      <c r="J13" s="127">
        <v>1.1910000000000001</v>
      </c>
      <c r="K13" s="127">
        <v>1.2450000000000001</v>
      </c>
      <c r="L13" s="121"/>
      <c r="M13" s="128" t="s">
        <v>3818</v>
      </c>
      <c r="N13" s="122" t="s">
        <v>530</v>
      </c>
      <c r="O13" s="128" t="s">
        <v>3819</v>
      </c>
      <c r="P13" s="128" t="s">
        <v>532</v>
      </c>
      <c r="Q13" s="115" t="s">
        <v>3824</v>
      </c>
      <c r="R13" s="116">
        <v>0</v>
      </c>
      <c r="S13" s="110" t="s">
        <v>532</v>
      </c>
      <c r="T13" s="132">
        <v>12000000</v>
      </c>
      <c r="U13" s="118">
        <v>7.83</v>
      </c>
      <c r="V13" s="119" t="s">
        <v>530</v>
      </c>
      <c r="W13" s="19" t="s">
        <v>531</v>
      </c>
      <c r="X13" s="120">
        <v>1.1910000000000001</v>
      </c>
      <c r="Y13" s="134">
        <v>0</v>
      </c>
      <c r="Z13" s="132">
        <v>142920</v>
      </c>
      <c r="AA13" s="135">
        <v>0</v>
      </c>
      <c r="AB13" s="132">
        <v>17468</v>
      </c>
    </row>
    <row r="14" spans="1:28" x14ac:dyDescent="0.25">
      <c r="A14" s="114" t="s">
        <v>3815</v>
      </c>
      <c r="B14" s="129">
        <v>8</v>
      </c>
      <c r="C14" s="123" t="s">
        <v>3831</v>
      </c>
      <c r="D14" s="124">
        <v>42682</v>
      </c>
      <c r="E14" s="124">
        <v>42697</v>
      </c>
      <c r="F14" s="125">
        <v>43062</v>
      </c>
      <c r="G14" s="132">
        <v>12500000</v>
      </c>
      <c r="H14" s="126" t="s">
        <v>530</v>
      </c>
      <c r="I14" s="123" t="s">
        <v>531</v>
      </c>
      <c r="J14" s="127">
        <v>1.927</v>
      </c>
      <c r="K14" s="127">
        <v>2.0430000000000001</v>
      </c>
      <c r="L14" s="121"/>
      <c r="M14" s="128" t="s">
        <v>529</v>
      </c>
      <c r="N14" s="122" t="s">
        <v>863</v>
      </c>
      <c r="O14" s="128" t="s">
        <v>3819</v>
      </c>
      <c r="P14" s="128" t="s">
        <v>532</v>
      </c>
      <c r="Q14" s="115" t="s">
        <v>3824</v>
      </c>
      <c r="R14" s="116">
        <v>0</v>
      </c>
      <c r="S14" s="110" t="s">
        <v>532</v>
      </c>
      <c r="T14" s="132">
        <v>12500000</v>
      </c>
      <c r="U14" s="118">
        <v>22.83</v>
      </c>
      <c r="V14" s="119" t="s">
        <v>530</v>
      </c>
      <c r="W14" s="19" t="s">
        <v>531</v>
      </c>
      <c r="X14" s="120">
        <v>1.927</v>
      </c>
      <c r="Y14" s="134">
        <v>0</v>
      </c>
      <c r="Z14" s="132">
        <v>240875</v>
      </c>
      <c r="AA14" s="135">
        <v>0</v>
      </c>
      <c r="AB14" s="132">
        <v>26094.79</v>
      </c>
    </row>
    <row r="15" spans="1:28" x14ac:dyDescent="0.25">
      <c r="A15" s="114" t="s">
        <v>3815</v>
      </c>
      <c r="B15" s="123" t="s">
        <v>3832</v>
      </c>
      <c r="C15" s="123" t="s">
        <v>3821</v>
      </c>
      <c r="D15" s="124">
        <v>43431</v>
      </c>
      <c r="E15" s="124">
        <v>43440</v>
      </c>
      <c r="F15" s="125">
        <v>43805</v>
      </c>
      <c r="G15" s="132">
        <v>15000000</v>
      </c>
      <c r="H15" s="126" t="s">
        <v>530</v>
      </c>
      <c r="I15" s="123" t="s">
        <v>531</v>
      </c>
      <c r="J15" s="127">
        <v>1.6879999999999999</v>
      </c>
      <c r="K15" s="127">
        <v>1.7170000000000001</v>
      </c>
      <c r="L15" s="121"/>
      <c r="M15" s="128" t="s">
        <v>3818</v>
      </c>
      <c r="N15" s="122" t="s">
        <v>530</v>
      </c>
      <c r="O15" s="128" t="s">
        <v>3824</v>
      </c>
      <c r="P15" s="128" t="s">
        <v>532</v>
      </c>
      <c r="Q15" s="115" t="s">
        <v>3824</v>
      </c>
      <c r="R15" s="116">
        <v>0</v>
      </c>
      <c r="S15" s="110" t="s">
        <v>532</v>
      </c>
      <c r="T15" s="132">
        <v>15000000</v>
      </c>
      <c r="U15" s="118">
        <v>19.920000000000002</v>
      </c>
      <c r="V15" s="119" t="s">
        <v>530</v>
      </c>
      <c r="W15" s="19" t="s">
        <v>531</v>
      </c>
      <c r="X15" s="120">
        <v>1.6879999999999999</v>
      </c>
      <c r="Y15" s="134">
        <v>0</v>
      </c>
      <c r="Z15" s="134">
        <v>0</v>
      </c>
      <c r="AA15" s="135">
        <v>0</v>
      </c>
      <c r="AB15" s="132">
        <v>18286.669999999998</v>
      </c>
    </row>
    <row r="16" spans="1:28" x14ac:dyDescent="0.25">
      <c r="A16" s="114" t="s">
        <v>3815</v>
      </c>
      <c r="B16" s="123" t="s">
        <v>3833</v>
      </c>
      <c r="C16" s="123" t="s">
        <v>3821</v>
      </c>
      <c r="D16" s="124">
        <v>43431</v>
      </c>
      <c r="E16" s="124">
        <v>43440</v>
      </c>
      <c r="F16" s="125">
        <v>43805</v>
      </c>
      <c r="G16" s="132">
        <v>15000000</v>
      </c>
      <c r="H16" s="126" t="s">
        <v>530</v>
      </c>
      <c r="I16" s="123" t="s">
        <v>531</v>
      </c>
      <c r="J16" s="127">
        <v>1.712</v>
      </c>
      <c r="K16" s="127">
        <v>1.7410000000000001</v>
      </c>
      <c r="L16" s="121"/>
      <c r="M16" s="128" t="s">
        <v>3818</v>
      </c>
      <c r="N16" s="122" t="s">
        <v>530</v>
      </c>
      <c r="O16" s="128" t="s">
        <v>3824</v>
      </c>
      <c r="P16" s="128" t="s">
        <v>532</v>
      </c>
      <c r="Q16" s="115" t="s">
        <v>3824</v>
      </c>
      <c r="R16" s="116">
        <v>0</v>
      </c>
      <c r="S16" s="110" t="s">
        <v>532</v>
      </c>
      <c r="T16" s="132">
        <v>15000000</v>
      </c>
      <c r="U16" s="118">
        <v>20.92</v>
      </c>
      <c r="V16" s="119" t="s">
        <v>530</v>
      </c>
      <c r="W16" s="19" t="s">
        <v>531</v>
      </c>
      <c r="X16" s="120">
        <v>1.712</v>
      </c>
      <c r="Y16" s="134">
        <v>0</v>
      </c>
      <c r="Z16" s="134">
        <v>0</v>
      </c>
      <c r="AA16" s="135">
        <v>0</v>
      </c>
      <c r="AB16" s="132">
        <v>18546.669999999998</v>
      </c>
    </row>
    <row r="17" spans="1:28" x14ac:dyDescent="0.25">
      <c r="A17" s="123" t="s">
        <v>3834</v>
      </c>
      <c r="B17" s="123" t="s">
        <v>3835</v>
      </c>
      <c r="C17" s="123" t="s">
        <v>568</v>
      </c>
      <c r="D17" s="124">
        <v>39052</v>
      </c>
      <c r="E17" s="124">
        <v>39070</v>
      </c>
      <c r="F17" s="125">
        <v>39417</v>
      </c>
      <c r="G17" s="132">
        <v>14000000</v>
      </c>
      <c r="H17" s="126" t="s">
        <v>530</v>
      </c>
      <c r="I17" s="123" t="s">
        <v>531</v>
      </c>
      <c r="J17" s="127">
        <v>3.95</v>
      </c>
      <c r="K17" s="127">
        <v>3.95</v>
      </c>
      <c r="L17" s="121"/>
      <c r="M17" s="128" t="s">
        <v>529</v>
      </c>
      <c r="N17" s="122" t="s">
        <v>526</v>
      </c>
      <c r="O17" s="128" t="s">
        <v>3819</v>
      </c>
      <c r="P17" s="128" t="s">
        <v>532</v>
      </c>
      <c r="Q17" s="115" t="s">
        <v>3824</v>
      </c>
      <c r="R17" s="116">
        <v>0</v>
      </c>
      <c r="S17" s="110" t="s">
        <v>532</v>
      </c>
      <c r="T17" s="132">
        <v>3494326.41</v>
      </c>
      <c r="U17" s="118">
        <v>2.92</v>
      </c>
      <c r="V17" s="119" t="s">
        <v>530</v>
      </c>
      <c r="W17" s="19" t="s">
        <v>531</v>
      </c>
      <c r="X17" s="120">
        <v>3.95</v>
      </c>
      <c r="Y17" s="132">
        <v>1076348.3999999999</v>
      </c>
      <c r="Z17" s="132">
        <v>180541.66</v>
      </c>
      <c r="AA17" s="135">
        <v>0</v>
      </c>
      <c r="AB17" s="132">
        <v>11722.75</v>
      </c>
    </row>
    <row r="18" spans="1:28" x14ac:dyDescent="0.25">
      <c r="A18" s="123" t="s">
        <v>3834</v>
      </c>
      <c r="B18" s="130">
        <v>128453</v>
      </c>
      <c r="C18" s="123" t="s">
        <v>3836</v>
      </c>
      <c r="D18" s="124">
        <v>37605</v>
      </c>
      <c r="E18" s="124">
        <v>37609</v>
      </c>
      <c r="F18" s="125">
        <v>37974</v>
      </c>
      <c r="G18" s="132">
        <v>20000000</v>
      </c>
      <c r="H18" s="126" t="s">
        <v>569</v>
      </c>
      <c r="I18" s="123" t="s">
        <v>3837</v>
      </c>
      <c r="J18" s="127">
        <v>4.17</v>
      </c>
      <c r="K18" s="127">
        <v>4.3689999999999998</v>
      </c>
      <c r="L18" s="121"/>
      <c r="M18" s="128" t="s">
        <v>529</v>
      </c>
      <c r="N18" s="122" t="s">
        <v>526</v>
      </c>
      <c r="O18" s="128" t="s">
        <v>3819</v>
      </c>
      <c r="P18" s="128" t="s">
        <v>532</v>
      </c>
      <c r="Q18" s="115" t="s">
        <v>3824</v>
      </c>
      <c r="R18" s="116">
        <v>0</v>
      </c>
      <c r="S18" s="110" t="s">
        <v>532</v>
      </c>
      <c r="T18" s="132">
        <v>10086348</v>
      </c>
      <c r="U18" s="118">
        <v>8.92</v>
      </c>
      <c r="V18" s="119" t="s">
        <v>530</v>
      </c>
      <c r="W18" s="19" t="s">
        <v>531</v>
      </c>
      <c r="X18" s="120">
        <v>2.74</v>
      </c>
      <c r="Y18" s="132">
        <v>871173</v>
      </c>
      <c r="Z18" s="132">
        <v>300236.08</v>
      </c>
      <c r="AA18" s="135">
        <v>0</v>
      </c>
      <c r="AB18" s="132">
        <v>9843.17</v>
      </c>
    </row>
    <row r="19" spans="1:28" x14ac:dyDescent="0.25">
      <c r="A19" s="123" t="s">
        <v>3834</v>
      </c>
      <c r="B19" s="130">
        <v>142453</v>
      </c>
      <c r="C19" s="123" t="s">
        <v>3836</v>
      </c>
      <c r="D19" s="124">
        <v>37972</v>
      </c>
      <c r="E19" s="124">
        <v>37977</v>
      </c>
      <c r="F19" s="125">
        <v>38343</v>
      </c>
      <c r="G19" s="132">
        <v>15000000</v>
      </c>
      <c r="H19" s="126" t="s">
        <v>530</v>
      </c>
      <c r="I19" s="123" t="s">
        <v>531</v>
      </c>
      <c r="J19" s="127">
        <v>4.5999999999999996</v>
      </c>
      <c r="K19" s="127">
        <v>4.6680000000000001</v>
      </c>
      <c r="L19" s="121"/>
      <c r="M19" s="128" t="s">
        <v>529</v>
      </c>
      <c r="N19" s="122" t="s">
        <v>526</v>
      </c>
      <c r="O19" s="128" t="s">
        <v>3824</v>
      </c>
      <c r="P19" s="128" t="s">
        <v>532</v>
      </c>
      <c r="Q19" s="115" t="s">
        <v>3824</v>
      </c>
      <c r="R19" s="116">
        <v>0</v>
      </c>
      <c r="S19" s="110" t="s">
        <v>532</v>
      </c>
      <c r="T19" s="134">
        <v>0</v>
      </c>
      <c r="U19" s="118">
        <v>0</v>
      </c>
      <c r="V19" s="119" t="s">
        <v>530</v>
      </c>
      <c r="W19" s="19" t="s">
        <v>531</v>
      </c>
      <c r="X19" s="120">
        <v>4.5999999999999996</v>
      </c>
      <c r="Y19" s="132">
        <v>1332609.07</v>
      </c>
      <c r="Z19" s="132">
        <v>62491.96</v>
      </c>
      <c r="AA19" s="135">
        <v>0</v>
      </c>
      <c r="AB19" s="134">
        <v>0</v>
      </c>
    </row>
    <row r="20" spans="1:28" x14ac:dyDescent="0.25">
      <c r="A20" s="123" t="s">
        <v>3834</v>
      </c>
      <c r="B20" s="123" t="s">
        <v>3838</v>
      </c>
      <c r="C20" s="123" t="s">
        <v>568</v>
      </c>
      <c r="D20" s="124">
        <v>39431</v>
      </c>
      <c r="E20" s="124">
        <v>39436</v>
      </c>
      <c r="F20" s="125">
        <v>39782</v>
      </c>
      <c r="G20" s="132">
        <v>25000000</v>
      </c>
      <c r="H20" s="126" t="s">
        <v>538</v>
      </c>
      <c r="I20" s="123" t="s">
        <v>621</v>
      </c>
      <c r="J20" s="127">
        <v>4.4400000000000004</v>
      </c>
      <c r="K20" s="127">
        <v>5.2850000000000001</v>
      </c>
      <c r="L20" s="121"/>
      <c r="M20" s="128" t="s">
        <v>529</v>
      </c>
      <c r="N20" s="122" t="s">
        <v>526</v>
      </c>
      <c r="O20" s="128" t="s">
        <v>3819</v>
      </c>
      <c r="P20" s="128" t="s">
        <v>532</v>
      </c>
      <c r="Q20" s="115" t="s">
        <v>3824</v>
      </c>
      <c r="R20" s="116">
        <v>0</v>
      </c>
      <c r="S20" s="110" t="s">
        <v>532</v>
      </c>
      <c r="T20" s="132">
        <v>8540624.5800000001</v>
      </c>
      <c r="U20" s="118">
        <v>3.83</v>
      </c>
      <c r="V20" s="119" t="s">
        <v>530</v>
      </c>
      <c r="W20" s="19" t="s">
        <v>531</v>
      </c>
      <c r="X20" s="120">
        <v>3.79</v>
      </c>
      <c r="Y20" s="132">
        <v>1887167.58</v>
      </c>
      <c r="Z20" s="132">
        <v>395213.32</v>
      </c>
      <c r="AA20" s="135">
        <v>0</v>
      </c>
      <c r="AB20" s="132">
        <v>28378.27</v>
      </c>
    </row>
    <row r="21" spans="1:28" x14ac:dyDescent="0.25">
      <c r="A21" s="123" t="s">
        <v>3834</v>
      </c>
      <c r="B21" s="123" t="s">
        <v>3839</v>
      </c>
      <c r="C21" s="123" t="s">
        <v>3840</v>
      </c>
      <c r="D21" s="124">
        <v>38706</v>
      </c>
      <c r="E21" s="124">
        <v>38713</v>
      </c>
      <c r="F21" s="125">
        <v>39023</v>
      </c>
      <c r="G21" s="132">
        <v>25000000</v>
      </c>
      <c r="H21" s="126" t="s">
        <v>530</v>
      </c>
      <c r="I21" s="123" t="s">
        <v>531</v>
      </c>
      <c r="J21" s="127">
        <v>3.5049999999999999</v>
      </c>
      <c r="K21" s="127">
        <v>3.512</v>
      </c>
      <c r="L21" s="121"/>
      <c r="M21" s="128" t="s">
        <v>529</v>
      </c>
      <c r="N21" s="122" t="s">
        <v>863</v>
      </c>
      <c r="O21" s="128" t="s">
        <v>3819</v>
      </c>
      <c r="P21" s="128" t="s">
        <v>532</v>
      </c>
      <c r="Q21" s="115" t="s">
        <v>3824</v>
      </c>
      <c r="R21" s="116">
        <v>0</v>
      </c>
      <c r="S21" s="110" t="s">
        <v>532</v>
      </c>
      <c r="T21" s="132">
        <v>1100000</v>
      </c>
      <c r="U21" s="118">
        <v>1.83</v>
      </c>
      <c r="V21" s="119" t="s">
        <v>530</v>
      </c>
      <c r="W21" s="19" t="s">
        <v>531</v>
      </c>
      <c r="X21" s="120">
        <v>3.5049999999999999</v>
      </c>
      <c r="Y21" s="132">
        <v>1380000</v>
      </c>
      <c r="Z21" s="132">
        <v>86924</v>
      </c>
      <c r="AA21" s="135">
        <v>0</v>
      </c>
      <c r="AB21" s="132">
        <v>6337.81</v>
      </c>
    </row>
    <row r="22" spans="1:28" x14ac:dyDescent="0.25">
      <c r="A22" s="123" t="s">
        <v>3834</v>
      </c>
      <c r="B22" s="123" t="s">
        <v>3841</v>
      </c>
      <c r="C22" s="123" t="s">
        <v>3840</v>
      </c>
      <c r="D22" s="124">
        <v>39062</v>
      </c>
      <c r="E22" s="124">
        <v>39070</v>
      </c>
      <c r="F22" s="125">
        <v>39417</v>
      </c>
      <c r="G22" s="132">
        <v>15000000</v>
      </c>
      <c r="H22" s="126" t="s">
        <v>530</v>
      </c>
      <c r="I22" s="123" t="s">
        <v>531</v>
      </c>
      <c r="J22" s="127">
        <v>3.8679999999999999</v>
      </c>
      <c r="K22" s="127">
        <v>4.2009999999999996</v>
      </c>
      <c r="L22" s="121"/>
      <c r="M22" s="128" t="s">
        <v>529</v>
      </c>
      <c r="N22" s="122" t="s">
        <v>526</v>
      </c>
      <c r="O22" s="128" t="s">
        <v>3819</v>
      </c>
      <c r="P22" s="128" t="s">
        <v>532</v>
      </c>
      <c r="Q22" s="115" t="s">
        <v>3824</v>
      </c>
      <c r="R22" s="116">
        <v>0</v>
      </c>
      <c r="S22" s="110" t="s">
        <v>532</v>
      </c>
      <c r="T22" s="132">
        <v>3743921.05</v>
      </c>
      <c r="U22" s="118">
        <v>2.92</v>
      </c>
      <c r="V22" s="119" t="s">
        <v>530</v>
      </c>
      <c r="W22" s="19" t="s">
        <v>531</v>
      </c>
      <c r="X22" s="120">
        <v>3.2</v>
      </c>
      <c r="Y22" s="132">
        <v>1153230.45</v>
      </c>
      <c r="Z22" s="132">
        <v>156708.85</v>
      </c>
      <c r="AA22" s="135">
        <v>0</v>
      </c>
      <c r="AB22" s="132">
        <v>10175.26</v>
      </c>
    </row>
    <row r="23" spans="1:28" x14ac:dyDescent="0.25">
      <c r="A23" s="123" t="s">
        <v>3834</v>
      </c>
      <c r="B23" s="123" t="s">
        <v>3842</v>
      </c>
      <c r="C23" s="123" t="s">
        <v>3843</v>
      </c>
      <c r="D23" s="124">
        <v>40162</v>
      </c>
      <c r="E23" s="124">
        <v>40512</v>
      </c>
      <c r="F23" s="125">
        <v>40602</v>
      </c>
      <c r="G23" s="132">
        <v>15000000</v>
      </c>
      <c r="H23" s="126" t="s">
        <v>538</v>
      </c>
      <c r="I23" s="123" t="s">
        <v>577</v>
      </c>
      <c r="J23" s="127">
        <v>2.5</v>
      </c>
      <c r="K23" s="127">
        <v>0.77900000000000003</v>
      </c>
      <c r="L23" s="121"/>
      <c r="M23" s="128" t="s">
        <v>554</v>
      </c>
      <c r="N23" s="122" t="s">
        <v>526</v>
      </c>
      <c r="O23" s="128" t="s">
        <v>3819</v>
      </c>
      <c r="P23" s="128" t="s">
        <v>532</v>
      </c>
      <c r="Q23" s="115" t="s">
        <v>3824</v>
      </c>
      <c r="R23" s="116">
        <v>0</v>
      </c>
      <c r="S23" s="110" t="s">
        <v>532</v>
      </c>
      <c r="T23" s="132">
        <v>8113587.5199999996</v>
      </c>
      <c r="U23" s="118">
        <v>6.83</v>
      </c>
      <c r="V23" s="119" t="s">
        <v>538</v>
      </c>
      <c r="W23" s="19" t="s">
        <v>577</v>
      </c>
      <c r="X23" s="120">
        <v>0.11600000000000001</v>
      </c>
      <c r="Y23" s="132">
        <v>985366.66</v>
      </c>
      <c r="Z23" s="132">
        <v>10237.23</v>
      </c>
      <c r="AA23" s="135">
        <v>0</v>
      </c>
      <c r="AB23" s="134">
        <v>894.3</v>
      </c>
    </row>
    <row r="24" spans="1:28" x14ac:dyDescent="0.25">
      <c r="A24" s="123" t="s">
        <v>3834</v>
      </c>
      <c r="B24" s="123" t="s">
        <v>3844</v>
      </c>
      <c r="C24" s="123" t="s">
        <v>3843</v>
      </c>
      <c r="D24" s="124">
        <v>40436</v>
      </c>
      <c r="E24" s="124">
        <v>40515</v>
      </c>
      <c r="F24" s="125">
        <v>40602</v>
      </c>
      <c r="G24" s="132">
        <v>30000000</v>
      </c>
      <c r="H24" s="126" t="s">
        <v>538</v>
      </c>
      <c r="I24" s="123" t="s">
        <v>577</v>
      </c>
      <c r="J24" s="127">
        <v>2.5</v>
      </c>
      <c r="K24" s="127">
        <v>0.82</v>
      </c>
      <c r="L24" s="121"/>
      <c r="M24" s="128" t="s">
        <v>554</v>
      </c>
      <c r="N24" s="122" t="s">
        <v>526</v>
      </c>
      <c r="O24" s="128" t="s">
        <v>3819</v>
      </c>
      <c r="P24" s="128" t="s">
        <v>532</v>
      </c>
      <c r="Q24" s="115" t="s">
        <v>3824</v>
      </c>
      <c r="R24" s="116">
        <v>0</v>
      </c>
      <c r="S24" s="110" t="s">
        <v>532</v>
      </c>
      <c r="T24" s="132">
        <v>16227175.460000001</v>
      </c>
      <c r="U24" s="118">
        <v>6.83</v>
      </c>
      <c r="V24" s="119" t="s">
        <v>538</v>
      </c>
      <c r="W24" s="19" t="s">
        <v>577</v>
      </c>
      <c r="X24" s="120">
        <v>0.156</v>
      </c>
      <c r="Y24" s="132">
        <v>1970733.26</v>
      </c>
      <c r="Z24" s="132">
        <v>27555.61</v>
      </c>
      <c r="AA24" s="135">
        <v>0</v>
      </c>
      <c r="AB24" s="132">
        <v>2365.56</v>
      </c>
    </row>
    <row r="25" spans="1:28" x14ac:dyDescent="0.25">
      <c r="A25" s="123" t="s">
        <v>3834</v>
      </c>
      <c r="B25" s="123" t="s">
        <v>3845</v>
      </c>
      <c r="C25" s="123" t="s">
        <v>3843</v>
      </c>
      <c r="D25" s="124">
        <v>40492</v>
      </c>
      <c r="E25" s="124">
        <v>40533</v>
      </c>
      <c r="F25" s="125">
        <v>40602</v>
      </c>
      <c r="G25" s="132">
        <v>15000000</v>
      </c>
      <c r="H25" s="126" t="s">
        <v>538</v>
      </c>
      <c r="I25" s="123" t="s">
        <v>577</v>
      </c>
      <c r="J25" s="127">
        <v>2.5</v>
      </c>
      <c r="K25" s="127">
        <v>1.032</v>
      </c>
      <c r="L25" s="121"/>
      <c r="M25" s="128" t="s">
        <v>554</v>
      </c>
      <c r="N25" s="122" t="s">
        <v>526</v>
      </c>
      <c r="O25" s="128" t="s">
        <v>3819</v>
      </c>
      <c r="P25" s="128" t="s">
        <v>532</v>
      </c>
      <c r="Q25" s="115" t="s">
        <v>3824</v>
      </c>
      <c r="R25" s="116">
        <v>0</v>
      </c>
      <c r="S25" s="110" t="s">
        <v>532</v>
      </c>
      <c r="T25" s="132">
        <v>7481838.4900000002</v>
      </c>
      <c r="U25" s="118">
        <v>6.83</v>
      </c>
      <c r="V25" s="119" t="s">
        <v>538</v>
      </c>
      <c r="W25" s="19" t="s">
        <v>577</v>
      </c>
      <c r="X25" s="120">
        <v>0.376</v>
      </c>
      <c r="Y25" s="132">
        <v>997249.59</v>
      </c>
      <c r="Z25" s="132">
        <v>30865.32</v>
      </c>
      <c r="AA25" s="135">
        <v>0</v>
      </c>
      <c r="AB25" s="132">
        <v>2553.8000000000002</v>
      </c>
    </row>
    <row r="26" spans="1:28" x14ac:dyDescent="0.25">
      <c r="A26" s="123" t="s">
        <v>3834</v>
      </c>
      <c r="B26" s="123" t="s">
        <v>3846</v>
      </c>
      <c r="C26" s="123" t="s">
        <v>3843</v>
      </c>
      <c r="D26" s="124">
        <v>43041</v>
      </c>
      <c r="E26" s="124">
        <v>43076</v>
      </c>
      <c r="F26" s="125">
        <v>43403</v>
      </c>
      <c r="G26" s="132">
        <v>10000000</v>
      </c>
      <c r="H26" s="126" t="s">
        <v>538</v>
      </c>
      <c r="I26" s="123" t="s">
        <v>1722</v>
      </c>
      <c r="J26" s="127">
        <v>0.5</v>
      </c>
      <c r="K26" s="127">
        <v>0.70499999999999996</v>
      </c>
      <c r="L26" s="121"/>
      <c r="M26" s="128" t="s">
        <v>529</v>
      </c>
      <c r="N26" s="122" t="s">
        <v>569</v>
      </c>
      <c r="O26" s="128" t="s">
        <v>3824</v>
      </c>
      <c r="P26" s="128" t="s">
        <v>532</v>
      </c>
      <c r="Q26" s="115" t="s">
        <v>3824</v>
      </c>
      <c r="R26" s="116">
        <v>0</v>
      </c>
      <c r="S26" s="110" t="s">
        <v>532</v>
      </c>
      <c r="T26" s="132">
        <v>9285714.2899999991</v>
      </c>
      <c r="U26" s="118">
        <v>13.75</v>
      </c>
      <c r="V26" s="119" t="s">
        <v>538</v>
      </c>
      <c r="W26" s="19" t="s">
        <v>1722</v>
      </c>
      <c r="X26" s="120">
        <v>0.46</v>
      </c>
      <c r="Y26" s="132">
        <v>714285.71</v>
      </c>
      <c r="Z26" s="132">
        <v>41783.33</v>
      </c>
      <c r="AA26" s="135">
        <v>0</v>
      </c>
      <c r="AB26" s="132">
        <v>5037.5</v>
      </c>
    </row>
    <row r="27" spans="1:28" x14ac:dyDescent="0.25">
      <c r="A27" s="123" t="s">
        <v>3834</v>
      </c>
      <c r="B27" s="123" t="s">
        <v>3847</v>
      </c>
      <c r="C27" s="123" t="s">
        <v>3848</v>
      </c>
      <c r="D27" s="124">
        <v>37217</v>
      </c>
      <c r="E27" s="124">
        <v>37223</v>
      </c>
      <c r="F27" s="125">
        <v>37588</v>
      </c>
      <c r="G27" s="132">
        <v>15244901.720000001</v>
      </c>
      <c r="H27" s="126" t="s">
        <v>530</v>
      </c>
      <c r="I27" s="123" t="s">
        <v>531</v>
      </c>
      <c r="J27" s="127">
        <v>4.8499999999999996</v>
      </c>
      <c r="K27" s="127">
        <v>4.8470000000000004</v>
      </c>
      <c r="L27" s="121"/>
      <c r="M27" s="128" t="s">
        <v>529</v>
      </c>
      <c r="N27" s="122" t="s">
        <v>526</v>
      </c>
      <c r="O27" s="128" t="s">
        <v>3819</v>
      </c>
      <c r="P27" s="128" t="s">
        <v>3828</v>
      </c>
      <c r="Q27" s="115" t="s">
        <v>3824</v>
      </c>
      <c r="R27" s="116">
        <v>0</v>
      </c>
      <c r="S27" s="110" t="s">
        <v>532</v>
      </c>
      <c r="T27" s="132">
        <v>3298351.74</v>
      </c>
      <c r="U27" s="118">
        <v>2.83</v>
      </c>
      <c r="V27" s="119" t="s">
        <v>530</v>
      </c>
      <c r="W27" s="19" t="s">
        <v>531</v>
      </c>
      <c r="X27" s="120">
        <v>4.8499999999999996</v>
      </c>
      <c r="Y27" s="132">
        <v>999342.11</v>
      </c>
      <c r="Z27" s="132">
        <v>208438.15</v>
      </c>
      <c r="AA27" s="135">
        <v>0</v>
      </c>
      <c r="AB27" s="132">
        <v>14901.32</v>
      </c>
    </row>
    <row r="28" spans="1:28" x14ac:dyDescent="0.25">
      <c r="A28" s="123" t="s">
        <v>3834</v>
      </c>
      <c r="B28" s="129">
        <v>1013704</v>
      </c>
      <c r="C28" s="123" t="s">
        <v>543</v>
      </c>
      <c r="D28" s="124">
        <v>37256</v>
      </c>
      <c r="E28" s="124">
        <v>37256</v>
      </c>
      <c r="F28" s="125">
        <v>37257</v>
      </c>
      <c r="G28" s="132">
        <v>15011283.76</v>
      </c>
      <c r="H28" s="126" t="s">
        <v>538</v>
      </c>
      <c r="I28" s="123" t="s">
        <v>544</v>
      </c>
      <c r="J28" s="127">
        <v>4.3</v>
      </c>
      <c r="K28" s="127">
        <v>5.0179999999999998</v>
      </c>
      <c r="L28" s="121"/>
      <c r="M28" s="128" t="s">
        <v>529</v>
      </c>
      <c r="N28" s="122" t="s">
        <v>3849</v>
      </c>
      <c r="O28" s="128" t="s">
        <v>3819</v>
      </c>
      <c r="P28" s="128" t="s">
        <v>532</v>
      </c>
      <c r="Q28" s="115" t="s">
        <v>3824</v>
      </c>
      <c r="R28" s="116">
        <v>0</v>
      </c>
      <c r="S28" s="110" t="s">
        <v>532</v>
      </c>
      <c r="T28" s="132">
        <v>1012388.71</v>
      </c>
      <c r="U28" s="118">
        <v>0</v>
      </c>
      <c r="V28" s="119" t="s">
        <v>538</v>
      </c>
      <c r="W28" s="19" t="s">
        <v>544</v>
      </c>
      <c r="X28" s="120">
        <v>2.0499999999999998</v>
      </c>
      <c r="Y28" s="132">
        <v>1014372.81</v>
      </c>
      <c r="Z28" s="132">
        <v>41548.61</v>
      </c>
      <c r="AA28" s="135">
        <v>0</v>
      </c>
      <c r="AB28" s="132">
        <v>20753.97</v>
      </c>
    </row>
    <row r="29" spans="1:28" x14ac:dyDescent="0.25">
      <c r="A29" s="123" t="s">
        <v>3834</v>
      </c>
      <c r="B29" s="129">
        <v>1013706</v>
      </c>
      <c r="C29" s="123" t="s">
        <v>543</v>
      </c>
      <c r="D29" s="124">
        <v>36683</v>
      </c>
      <c r="E29" s="124">
        <v>36683</v>
      </c>
      <c r="F29" s="125">
        <v>36923</v>
      </c>
      <c r="G29" s="132">
        <v>23525017.649999999</v>
      </c>
      <c r="H29" s="126" t="s">
        <v>530</v>
      </c>
      <c r="I29" s="123" t="s">
        <v>531</v>
      </c>
      <c r="J29" s="127">
        <v>3.55</v>
      </c>
      <c r="K29" s="127">
        <v>4.2450000000000001</v>
      </c>
      <c r="L29" s="121"/>
      <c r="M29" s="128" t="s">
        <v>529</v>
      </c>
      <c r="N29" s="122" t="s">
        <v>541</v>
      </c>
      <c r="O29" s="128" t="s">
        <v>3819</v>
      </c>
      <c r="P29" s="128" t="s">
        <v>3828</v>
      </c>
      <c r="Q29" s="115" t="s">
        <v>3824</v>
      </c>
      <c r="R29" s="116">
        <v>0</v>
      </c>
      <c r="S29" s="110" t="s">
        <v>532</v>
      </c>
      <c r="T29" s="132">
        <v>3071988.99</v>
      </c>
      <c r="U29" s="118">
        <v>1.08</v>
      </c>
      <c r="V29" s="119" t="s">
        <v>538</v>
      </c>
      <c r="W29" s="19" t="s">
        <v>544</v>
      </c>
      <c r="X29" s="120">
        <v>2.0499999999999998</v>
      </c>
      <c r="Y29" s="132">
        <v>1524043.03</v>
      </c>
      <c r="Z29" s="132">
        <v>94218.66</v>
      </c>
      <c r="AA29" s="135">
        <v>0</v>
      </c>
      <c r="AB29" s="132">
        <v>57627.14</v>
      </c>
    </row>
    <row r="30" spans="1:28" x14ac:dyDescent="0.25">
      <c r="A30" s="123" t="s">
        <v>3834</v>
      </c>
      <c r="B30" s="129">
        <v>1026973</v>
      </c>
      <c r="C30" s="123" t="s">
        <v>543</v>
      </c>
      <c r="D30" s="124">
        <v>37959</v>
      </c>
      <c r="E30" s="124">
        <v>37970</v>
      </c>
      <c r="F30" s="125">
        <v>38353</v>
      </c>
      <c r="G30" s="132">
        <v>15837252</v>
      </c>
      <c r="H30" s="126" t="s">
        <v>538</v>
      </c>
      <c r="I30" s="123" t="s">
        <v>3850</v>
      </c>
      <c r="J30" s="127">
        <v>2.95</v>
      </c>
      <c r="K30" s="127">
        <v>3.1579999999999999</v>
      </c>
      <c r="L30" s="121"/>
      <c r="M30" s="128" t="s">
        <v>529</v>
      </c>
      <c r="N30" s="122" t="s">
        <v>541</v>
      </c>
      <c r="O30" s="128" t="s">
        <v>3819</v>
      </c>
      <c r="P30" s="128" t="s">
        <v>532</v>
      </c>
      <c r="Q30" s="115" t="s">
        <v>3824</v>
      </c>
      <c r="R30" s="116">
        <v>0</v>
      </c>
      <c r="S30" s="110" t="s">
        <v>532</v>
      </c>
      <c r="T30" s="132">
        <v>1125142.3</v>
      </c>
      <c r="U30" s="118">
        <v>0</v>
      </c>
      <c r="V30" s="119" t="s">
        <v>538</v>
      </c>
      <c r="W30" s="19" t="s">
        <v>3850</v>
      </c>
      <c r="X30" s="120">
        <v>1.2</v>
      </c>
      <c r="Y30" s="132">
        <v>1145154.71</v>
      </c>
      <c r="Z30" s="132">
        <v>27243.56</v>
      </c>
      <c r="AA30" s="135">
        <v>0</v>
      </c>
      <c r="AB30" s="132">
        <v>13501.71</v>
      </c>
    </row>
    <row r="31" spans="1:28" x14ac:dyDescent="0.25">
      <c r="A31" s="123" t="s">
        <v>3834</v>
      </c>
      <c r="B31" s="129">
        <v>1026974</v>
      </c>
      <c r="C31" s="123" t="s">
        <v>543</v>
      </c>
      <c r="D31" s="124">
        <v>37959</v>
      </c>
      <c r="E31" s="124">
        <v>37970</v>
      </c>
      <c r="F31" s="125">
        <v>38353</v>
      </c>
      <c r="G31" s="132">
        <v>3804478</v>
      </c>
      <c r="H31" s="126" t="s">
        <v>538</v>
      </c>
      <c r="I31" s="123" t="s">
        <v>544</v>
      </c>
      <c r="J31" s="127">
        <v>2.25</v>
      </c>
      <c r="K31" s="127">
        <v>2.5030000000000001</v>
      </c>
      <c r="L31" s="121"/>
      <c r="M31" s="128" t="s">
        <v>529</v>
      </c>
      <c r="N31" s="122" t="s">
        <v>569</v>
      </c>
      <c r="O31" s="128" t="s">
        <v>3819</v>
      </c>
      <c r="P31" s="128" t="s">
        <v>532</v>
      </c>
      <c r="Q31" s="115" t="s">
        <v>3824</v>
      </c>
      <c r="R31" s="116">
        <v>0</v>
      </c>
      <c r="S31" s="110" t="s">
        <v>532</v>
      </c>
      <c r="T31" s="132">
        <v>253631.82</v>
      </c>
      <c r="U31" s="118">
        <v>0</v>
      </c>
      <c r="V31" s="119" t="s">
        <v>538</v>
      </c>
      <c r="W31" s="19" t="s">
        <v>544</v>
      </c>
      <c r="X31" s="120">
        <v>1</v>
      </c>
      <c r="Y31" s="132">
        <v>253631.87</v>
      </c>
      <c r="Z31" s="132">
        <v>5072.6400000000003</v>
      </c>
      <c r="AA31" s="135">
        <v>0</v>
      </c>
      <c r="AB31" s="132">
        <v>2536.3200000000002</v>
      </c>
    </row>
    <row r="32" spans="1:28" x14ac:dyDescent="0.25">
      <c r="A32" s="123" t="s">
        <v>3834</v>
      </c>
      <c r="B32" s="129">
        <v>1028415</v>
      </c>
      <c r="C32" s="123" t="s">
        <v>543</v>
      </c>
      <c r="D32" s="124">
        <v>38047</v>
      </c>
      <c r="E32" s="124">
        <v>38069</v>
      </c>
      <c r="F32" s="125">
        <v>38443</v>
      </c>
      <c r="G32" s="132">
        <v>459997</v>
      </c>
      <c r="H32" s="126" t="s">
        <v>538</v>
      </c>
      <c r="I32" s="123" t="s">
        <v>544</v>
      </c>
      <c r="J32" s="127">
        <v>2.5</v>
      </c>
      <c r="K32" s="127">
        <v>2.5099999999999998</v>
      </c>
      <c r="L32" s="121"/>
      <c r="M32" s="128" t="s">
        <v>529</v>
      </c>
      <c r="N32" s="122" t="s">
        <v>541</v>
      </c>
      <c r="O32" s="128" t="s">
        <v>3819</v>
      </c>
      <c r="P32" s="128" t="s">
        <v>532</v>
      </c>
      <c r="Q32" s="115" t="s">
        <v>3824</v>
      </c>
      <c r="R32" s="116">
        <v>0</v>
      </c>
      <c r="S32" s="110" t="s">
        <v>532</v>
      </c>
      <c r="T32" s="132">
        <v>35741.22</v>
      </c>
      <c r="U32" s="118">
        <v>0.25</v>
      </c>
      <c r="V32" s="119" t="s">
        <v>538</v>
      </c>
      <c r="W32" s="19" t="s">
        <v>544</v>
      </c>
      <c r="X32" s="120">
        <v>1</v>
      </c>
      <c r="Y32" s="132">
        <v>35387.339999999997</v>
      </c>
      <c r="Z32" s="134">
        <v>711.29</v>
      </c>
      <c r="AA32" s="135">
        <v>0</v>
      </c>
      <c r="AB32" s="134">
        <v>269.27999999999997</v>
      </c>
    </row>
    <row r="33" spans="1:28" x14ac:dyDescent="0.25">
      <c r="A33" s="123" t="s">
        <v>3834</v>
      </c>
      <c r="B33" s="129">
        <v>1034943</v>
      </c>
      <c r="C33" s="123" t="s">
        <v>543</v>
      </c>
      <c r="D33" s="124">
        <v>38159</v>
      </c>
      <c r="E33" s="124">
        <v>38244</v>
      </c>
      <c r="F33" s="125">
        <v>38596</v>
      </c>
      <c r="G33" s="132">
        <v>20013116</v>
      </c>
      <c r="H33" s="126" t="s">
        <v>538</v>
      </c>
      <c r="I33" s="123" t="s">
        <v>3850</v>
      </c>
      <c r="J33" s="127">
        <v>2.95</v>
      </c>
      <c r="K33" s="127">
        <v>2.9830000000000001</v>
      </c>
      <c r="L33" s="121"/>
      <c r="M33" s="128" t="s">
        <v>529</v>
      </c>
      <c r="N33" s="122" t="s">
        <v>541</v>
      </c>
      <c r="O33" s="128" t="s">
        <v>3819</v>
      </c>
      <c r="P33" s="128" t="s">
        <v>532</v>
      </c>
      <c r="Q33" s="115" t="s">
        <v>3824</v>
      </c>
      <c r="R33" s="116">
        <v>0</v>
      </c>
      <c r="S33" s="110" t="s">
        <v>532</v>
      </c>
      <c r="T33" s="132">
        <v>1380877.42</v>
      </c>
      <c r="U33" s="118">
        <v>0.67</v>
      </c>
      <c r="V33" s="119" t="s">
        <v>538</v>
      </c>
      <c r="W33" s="19" t="s">
        <v>3850</v>
      </c>
      <c r="X33" s="120">
        <v>1.2</v>
      </c>
      <c r="Y33" s="132">
        <v>1405438.49</v>
      </c>
      <c r="Z33" s="132">
        <v>33435.79</v>
      </c>
      <c r="AA33" s="135">
        <v>0</v>
      </c>
      <c r="AB33" s="132">
        <v>5538.64</v>
      </c>
    </row>
    <row r="34" spans="1:28" x14ac:dyDescent="0.25">
      <c r="A34" s="123" t="s">
        <v>3834</v>
      </c>
      <c r="B34" s="129">
        <v>1099803</v>
      </c>
      <c r="C34" s="123" t="s">
        <v>543</v>
      </c>
      <c r="D34" s="124">
        <v>39433</v>
      </c>
      <c r="E34" s="124">
        <v>39759</v>
      </c>
      <c r="F34" s="125">
        <v>40238</v>
      </c>
      <c r="G34" s="132">
        <v>25921073</v>
      </c>
      <c r="H34" s="126" t="s">
        <v>538</v>
      </c>
      <c r="I34" s="123" t="s">
        <v>544</v>
      </c>
      <c r="J34" s="127">
        <v>3</v>
      </c>
      <c r="K34" s="127">
        <v>1.552</v>
      </c>
      <c r="L34" s="121"/>
      <c r="M34" s="128" t="s">
        <v>529</v>
      </c>
      <c r="N34" s="122" t="s">
        <v>526</v>
      </c>
      <c r="O34" s="128" t="s">
        <v>3819</v>
      </c>
      <c r="P34" s="128" t="s">
        <v>532</v>
      </c>
      <c r="Q34" s="115" t="s">
        <v>3824</v>
      </c>
      <c r="R34" s="116">
        <v>0</v>
      </c>
      <c r="S34" s="110" t="s">
        <v>532</v>
      </c>
      <c r="T34" s="132">
        <v>11735620.85</v>
      </c>
      <c r="U34" s="118">
        <v>5.17</v>
      </c>
      <c r="V34" s="119" t="s">
        <v>538</v>
      </c>
      <c r="W34" s="19" t="s">
        <v>544</v>
      </c>
      <c r="X34" s="120">
        <v>0.8</v>
      </c>
      <c r="Y34" s="132">
        <v>1901965.99</v>
      </c>
      <c r="Z34" s="132">
        <v>109100.69</v>
      </c>
      <c r="AA34" s="135">
        <v>0</v>
      </c>
      <c r="AB34" s="132">
        <v>78709.039999999994</v>
      </c>
    </row>
    <row r="35" spans="1:28" x14ac:dyDescent="0.25">
      <c r="A35" s="123" t="s">
        <v>3834</v>
      </c>
      <c r="B35" s="123" t="s">
        <v>3851</v>
      </c>
      <c r="C35" s="123" t="s">
        <v>3852</v>
      </c>
      <c r="D35" s="124">
        <v>42906</v>
      </c>
      <c r="E35" s="124">
        <v>42906</v>
      </c>
      <c r="F35" s="125">
        <v>42998</v>
      </c>
      <c r="G35" s="132">
        <v>28000000</v>
      </c>
      <c r="H35" s="126" t="s">
        <v>538</v>
      </c>
      <c r="I35" s="123" t="s">
        <v>1722</v>
      </c>
      <c r="J35" s="127">
        <v>1</v>
      </c>
      <c r="K35" s="127">
        <v>1.579</v>
      </c>
      <c r="L35" s="121"/>
      <c r="M35" s="128" t="s">
        <v>529</v>
      </c>
      <c r="N35" s="122" t="s">
        <v>569</v>
      </c>
      <c r="O35" s="128" t="s">
        <v>3819</v>
      </c>
      <c r="P35" s="128" t="s">
        <v>532</v>
      </c>
      <c r="Q35" s="115" t="s">
        <v>3824</v>
      </c>
      <c r="R35" s="116">
        <v>0</v>
      </c>
      <c r="S35" s="110" t="s">
        <v>532</v>
      </c>
      <c r="T35" s="132">
        <v>24000000</v>
      </c>
      <c r="U35" s="118">
        <v>11.67</v>
      </c>
      <c r="V35" s="119" t="s">
        <v>538</v>
      </c>
      <c r="W35" s="19" t="s">
        <v>1722</v>
      </c>
      <c r="X35" s="120">
        <v>1.325</v>
      </c>
      <c r="Y35" s="132">
        <v>2000000</v>
      </c>
      <c r="Z35" s="132">
        <v>349284.72</v>
      </c>
      <c r="AA35" s="135">
        <v>0</v>
      </c>
      <c r="AB35" s="132">
        <v>79378.67</v>
      </c>
    </row>
    <row r="36" spans="1:28" x14ac:dyDescent="0.25">
      <c r="A36" s="123" t="s">
        <v>3834</v>
      </c>
      <c r="B36" s="129">
        <v>1129289</v>
      </c>
      <c r="C36" s="123" t="s">
        <v>543</v>
      </c>
      <c r="D36" s="124">
        <v>39799</v>
      </c>
      <c r="E36" s="124">
        <v>39804</v>
      </c>
      <c r="F36" s="125">
        <v>39904</v>
      </c>
      <c r="G36" s="132">
        <v>15000000</v>
      </c>
      <c r="H36" s="126" t="s">
        <v>538</v>
      </c>
      <c r="I36" s="123" t="s">
        <v>577</v>
      </c>
      <c r="J36" s="127">
        <v>3.1549999999999998</v>
      </c>
      <c r="K36" s="127">
        <v>1.0469999999999999</v>
      </c>
      <c r="L36" s="121"/>
      <c r="M36" s="128" t="s">
        <v>554</v>
      </c>
      <c r="N36" s="122" t="s">
        <v>526</v>
      </c>
      <c r="O36" s="128" t="s">
        <v>3819</v>
      </c>
      <c r="P36" s="128" t="s">
        <v>532</v>
      </c>
      <c r="Q36" s="115" t="s">
        <v>3824</v>
      </c>
      <c r="R36" s="116">
        <v>0</v>
      </c>
      <c r="S36" s="110" t="s">
        <v>532</v>
      </c>
      <c r="T36" s="132">
        <v>6195923.3799999999</v>
      </c>
      <c r="U36" s="118">
        <v>5</v>
      </c>
      <c r="V36" s="119" t="s">
        <v>538</v>
      </c>
      <c r="W36" s="19" t="s">
        <v>577</v>
      </c>
      <c r="X36" s="120">
        <v>0.153</v>
      </c>
      <c r="Y36" s="132">
        <v>1052463.92</v>
      </c>
      <c r="Z36" s="132">
        <v>10645.96</v>
      </c>
      <c r="AA36" s="135">
        <v>0</v>
      </c>
      <c r="AB36" s="132">
        <v>2565.11</v>
      </c>
    </row>
    <row r="37" spans="1:28" x14ac:dyDescent="0.25">
      <c r="A37" s="123" t="s">
        <v>3834</v>
      </c>
      <c r="B37" s="129">
        <v>1203195</v>
      </c>
      <c r="C37" s="123" t="s">
        <v>543</v>
      </c>
      <c r="D37" s="124">
        <v>40807</v>
      </c>
      <c r="E37" s="124">
        <v>40871</v>
      </c>
      <c r="F37" s="125">
        <v>41214</v>
      </c>
      <c r="G37" s="132">
        <v>17398132</v>
      </c>
      <c r="H37" s="126" t="s">
        <v>538</v>
      </c>
      <c r="I37" s="123" t="s">
        <v>544</v>
      </c>
      <c r="J37" s="127">
        <v>2.25</v>
      </c>
      <c r="K37" s="127">
        <v>2.1070000000000002</v>
      </c>
      <c r="L37" s="121"/>
      <c r="M37" s="128" t="s">
        <v>529</v>
      </c>
      <c r="N37" s="122" t="s">
        <v>526</v>
      </c>
      <c r="O37" s="128" t="s">
        <v>3819</v>
      </c>
      <c r="P37" s="128" t="s">
        <v>532</v>
      </c>
      <c r="Q37" s="115" t="s">
        <v>3824</v>
      </c>
      <c r="R37" s="116">
        <v>0</v>
      </c>
      <c r="S37" s="110" t="s">
        <v>532</v>
      </c>
      <c r="T37" s="132">
        <v>12170863.220000001</v>
      </c>
      <c r="U37" s="118">
        <v>12.83</v>
      </c>
      <c r="V37" s="119" t="s">
        <v>538</v>
      </c>
      <c r="W37" s="19" t="s">
        <v>544</v>
      </c>
      <c r="X37" s="120">
        <v>1.75</v>
      </c>
      <c r="Y37" s="132">
        <v>827413.32</v>
      </c>
      <c r="Z37" s="132">
        <v>227469.84</v>
      </c>
      <c r="AA37" s="135">
        <v>0</v>
      </c>
      <c r="AB37" s="132">
        <v>35595.61</v>
      </c>
    </row>
    <row r="38" spans="1:28" x14ac:dyDescent="0.25">
      <c r="A38" s="123" t="s">
        <v>3834</v>
      </c>
      <c r="B38" s="129">
        <v>1211472</v>
      </c>
      <c r="C38" s="123" t="s">
        <v>543</v>
      </c>
      <c r="D38" s="124">
        <v>40892</v>
      </c>
      <c r="E38" s="124">
        <v>40905</v>
      </c>
      <c r="F38" s="125">
        <v>41275</v>
      </c>
      <c r="G38" s="132">
        <v>23000000</v>
      </c>
      <c r="H38" s="126" t="s">
        <v>530</v>
      </c>
      <c r="I38" s="123" t="s">
        <v>531</v>
      </c>
      <c r="J38" s="127">
        <v>4.51</v>
      </c>
      <c r="K38" s="127">
        <v>4.5149999999999997</v>
      </c>
      <c r="L38" s="121"/>
      <c r="M38" s="128" t="s">
        <v>529</v>
      </c>
      <c r="N38" s="122" t="s">
        <v>526</v>
      </c>
      <c r="O38" s="128" t="s">
        <v>3819</v>
      </c>
      <c r="P38" s="128" t="s">
        <v>532</v>
      </c>
      <c r="Q38" s="115" t="s">
        <v>3824</v>
      </c>
      <c r="R38" s="116">
        <v>0</v>
      </c>
      <c r="S38" s="110" t="s">
        <v>532</v>
      </c>
      <c r="T38" s="132">
        <v>15570658.789999999</v>
      </c>
      <c r="U38" s="118">
        <v>8</v>
      </c>
      <c r="V38" s="119" t="s">
        <v>530</v>
      </c>
      <c r="W38" s="19" t="s">
        <v>531</v>
      </c>
      <c r="X38" s="120">
        <v>4.51</v>
      </c>
      <c r="Y38" s="132">
        <v>1378675.23</v>
      </c>
      <c r="Z38" s="132">
        <v>764414.96</v>
      </c>
      <c r="AA38" s="135">
        <v>0</v>
      </c>
      <c r="AB38" s="132">
        <v>702236.71</v>
      </c>
    </row>
    <row r="39" spans="1:28" x14ac:dyDescent="0.25">
      <c r="A39" s="123" t="s">
        <v>3834</v>
      </c>
      <c r="B39" s="129">
        <v>1211473</v>
      </c>
      <c r="C39" s="123" t="s">
        <v>543</v>
      </c>
      <c r="D39" s="124">
        <v>40897</v>
      </c>
      <c r="E39" s="124">
        <v>40905</v>
      </c>
      <c r="F39" s="125">
        <v>41091</v>
      </c>
      <c r="G39" s="132">
        <v>23500000</v>
      </c>
      <c r="H39" s="126" t="s">
        <v>538</v>
      </c>
      <c r="I39" s="123" t="s">
        <v>3850</v>
      </c>
      <c r="J39" s="127">
        <v>2.75</v>
      </c>
      <c r="K39" s="127">
        <v>3.0310000000000001</v>
      </c>
      <c r="L39" s="121"/>
      <c r="M39" s="128" t="s">
        <v>554</v>
      </c>
      <c r="N39" s="122" t="s">
        <v>569</v>
      </c>
      <c r="O39" s="128" t="s">
        <v>3819</v>
      </c>
      <c r="P39" s="128" t="s">
        <v>532</v>
      </c>
      <c r="Q39" s="115" t="s">
        <v>3824</v>
      </c>
      <c r="R39" s="116">
        <v>0</v>
      </c>
      <c r="S39" s="110" t="s">
        <v>532</v>
      </c>
      <c r="T39" s="132">
        <v>13316666.58</v>
      </c>
      <c r="U39" s="118">
        <v>8.25</v>
      </c>
      <c r="V39" s="119" t="s">
        <v>538</v>
      </c>
      <c r="W39" s="19" t="s">
        <v>3850</v>
      </c>
      <c r="X39" s="120">
        <v>2.6</v>
      </c>
      <c r="Y39" s="132">
        <v>1566666.68</v>
      </c>
      <c r="Z39" s="132">
        <v>368107.91</v>
      </c>
      <c r="AA39" s="135">
        <v>0</v>
      </c>
      <c r="AB39" s="132">
        <v>86433.85</v>
      </c>
    </row>
    <row r="40" spans="1:28" x14ac:dyDescent="0.25">
      <c r="A40" s="123" t="s">
        <v>3834</v>
      </c>
      <c r="B40" s="129">
        <v>1211812</v>
      </c>
      <c r="C40" s="123" t="s">
        <v>543</v>
      </c>
      <c r="D40" s="124">
        <v>40897</v>
      </c>
      <c r="E40" s="124">
        <v>41305</v>
      </c>
      <c r="F40" s="125">
        <v>41395</v>
      </c>
      <c r="G40" s="132">
        <v>5454183</v>
      </c>
      <c r="H40" s="126" t="s">
        <v>538</v>
      </c>
      <c r="I40" s="123" t="s">
        <v>544</v>
      </c>
      <c r="J40" s="127">
        <v>2.25</v>
      </c>
      <c r="K40" s="127">
        <v>1.478</v>
      </c>
      <c r="L40" s="121"/>
      <c r="M40" s="128" t="s">
        <v>554</v>
      </c>
      <c r="N40" s="122" t="s">
        <v>541</v>
      </c>
      <c r="O40" s="128" t="s">
        <v>3819</v>
      </c>
      <c r="P40" s="128" t="s">
        <v>532</v>
      </c>
      <c r="Q40" s="115" t="s">
        <v>3824</v>
      </c>
      <c r="R40" s="116">
        <v>0</v>
      </c>
      <c r="S40" s="110" t="s">
        <v>532</v>
      </c>
      <c r="T40" s="132">
        <v>4055447.36</v>
      </c>
      <c r="U40" s="118">
        <v>14.08</v>
      </c>
      <c r="V40" s="119" t="s">
        <v>538</v>
      </c>
      <c r="W40" s="19" t="s">
        <v>544</v>
      </c>
      <c r="X40" s="120">
        <v>1.35</v>
      </c>
      <c r="Y40" s="132">
        <v>256543.18</v>
      </c>
      <c r="Z40" s="132">
        <v>56630.86</v>
      </c>
      <c r="AA40" s="135">
        <v>0</v>
      </c>
      <c r="AB40" s="132">
        <v>9029.58</v>
      </c>
    </row>
    <row r="41" spans="1:28" x14ac:dyDescent="0.25">
      <c r="A41" s="123" t="s">
        <v>3834</v>
      </c>
      <c r="B41" s="129">
        <v>1211813</v>
      </c>
      <c r="C41" s="123" t="s">
        <v>543</v>
      </c>
      <c r="D41" s="124">
        <v>40897</v>
      </c>
      <c r="E41" s="124">
        <v>41270</v>
      </c>
      <c r="F41" s="125">
        <v>41395</v>
      </c>
      <c r="G41" s="132">
        <v>18046647</v>
      </c>
      <c r="H41" s="126" t="s">
        <v>538</v>
      </c>
      <c r="I41" s="123" t="s">
        <v>544</v>
      </c>
      <c r="J41" s="127">
        <v>2.25</v>
      </c>
      <c r="K41" s="127">
        <v>1.889</v>
      </c>
      <c r="L41" s="121"/>
      <c r="M41" s="128" t="s">
        <v>554</v>
      </c>
      <c r="N41" s="122" t="s">
        <v>541</v>
      </c>
      <c r="O41" s="128" t="s">
        <v>3819</v>
      </c>
      <c r="P41" s="128" t="s">
        <v>532</v>
      </c>
      <c r="Q41" s="115" t="s">
        <v>3824</v>
      </c>
      <c r="R41" s="116">
        <v>0</v>
      </c>
      <c r="S41" s="110" t="s">
        <v>532</v>
      </c>
      <c r="T41" s="132">
        <v>13588346.789999999</v>
      </c>
      <c r="U41" s="118">
        <v>14.08</v>
      </c>
      <c r="V41" s="119" t="s">
        <v>538</v>
      </c>
      <c r="W41" s="19" t="s">
        <v>544</v>
      </c>
      <c r="X41" s="120">
        <v>1.75</v>
      </c>
      <c r="Y41" s="132">
        <v>833300.94</v>
      </c>
      <c r="Z41" s="132">
        <v>245325.94</v>
      </c>
      <c r="AA41" s="135">
        <v>0</v>
      </c>
      <c r="AB41" s="132">
        <v>39161.22</v>
      </c>
    </row>
    <row r="42" spans="1:28" x14ac:dyDescent="0.25">
      <c r="A42" s="123" t="s">
        <v>3834</v>
      </c>
      <c r="B42" s="129">
        <v>12154</v>
      </c>
      <c r="C42" s="123" t="s">
        <v>3840</v>
      </c>
      <c r="D42" s="124">
        <v>37217</v>
      </c>
      <c r="E42" s="124">
        <v>37232</v>
      </c>
      <c r="F42" s="125">
        <v>37597</v>
      </c>
      <c r="G42" s="132">
        <v>7622450.8600000003</v>
      </c>
      <c r="H42" s="126" t="s">
        <v>530</v>
      </c>
      <c r="I42" s="123" t="s">
        <v>531</v>
      </c>
      <c r="J42" s="127">
        <v>4.8600000000000003</v>
      </c>
      <c r="K42" s="127">
        <v>4.8600000000000003</v>
      </c>
      <c r="L42" s="121"/>
      <c r="M42" s="128" t="s">
        <v>529</v>
      </c>
      <c r="N42" s="122" t="s">
        <v>526</v>
      </c>
      <c r="O42" s="128" t="s">
        <v>3819</v>
      </c>
      <c r="P42" s="128" t="s">
        <v>532</v>
      </c>
      <c r="Q42" s="115" t="s">
        <v>3824</v>
      </c>
      <c r="R42" s="116">
        <v>0</v>
      </c>
      <c r="S42" s="110" t="s">
        <v>532</v>
      </c>
      <c r="T42" s="132">
        <v>1650273.73</v>
      </c>
      <c r="U42" s="118">
        <v>2.92</v>
      </c>
      <c r="V42" s="119" t="s">
        <v>530</v>
      </c>
      <c r="W42" s="19" t="s">
        <v>531</v>
      </c>
      <c r="X42" s="120">
        <v>4.8600000000000003</v>
      </c>
      <c r="Y42" s="132">
        <v>499906.85</v>
      </c>
      <c r="Z42" s="132">
        <v>104498.78</v>
      </c>
      <c r="AA42" s="135">
        <v>0</v>
      </c>
      <c r="AB42" s="132">
        <v>5493.38</v>
      </c>
    </row>
    <row r="43" spans="1:28" x14ac:dyDescent="0.25">
      <c r="A43" s="123" t="s">
        <v>3834</v>
      </c>
      <c r="B43" s="129">
        <v>1239512</v>
      </c>
      <c r="C43" s="123" t="s">
        <v>543</v>
      </c>
      <c r="D43" s="124">
        <v>41263</v>
      </c>
      <c r="E43" s="124">
        <v>41352</v>
      </c>
      <c r="F43" s="125">
        <v>41456</v>
      </c>
      <c r="G43" s="132">
        <v>20000000</v>
      </c>
      <c r="H43" s="126" t="s">
        <v>538</v>
      </c>
      <c r="I43" s="123" t="s">
        <v>3850</v>
      </c>
      <c r="J43" s="127">
        <v>2.75</v>
      </c>
      <c r="K43" s="127">
        <v>2.4950000000000001</v>
      </c>
      <c r="L43" s="121"/>
      <c r="M43" s="128" t="s">
        <v>554</v>
      </c>
      <c r="N43" s="122" t="s">
        <v>569</v>
      </c>
      <c r="O43" s="128" t="s">
        <v>3819</v>
      </c>
      <c r="P43" s="128" t="s">
        <v>532</v>
      </c>
      <c r="Q43" s="115" t="s">
        <v>3824</v>
      </c>
      <c r="R43" s="116">
        <v>0</v>
      </c>
      <c r="S43" s="110" t="s">
        <v>532</v>
      </c>
      <c r="T43" s="132">
        <v>6250000</v>
      </c>
      <c r="U43" s="118">
        <v>2.25</v>
      </c>
      <c r="V43" s="119" t="s">
        <v>538</v>
      </c>
      <c r="W43" s="19" t="s">
        <v>3850</v>
      </c>
      <c r="X43" s="120">
        <v>2.2200000000000002</v>
      </c>
      <c r="Y43" s="132">
        <v>2500000</v>
      </c>
      <c r="Z43" s="132">
        <v>171993.19</v>
      </c>
      <c r="AA43" s="135">
        <v>0</v>
      </c>
      <c r="AB43" s="132">
        <v>34685.949999999997</v>
      </c>
    </row>
    <row r="44" spans="1:28" x14ac:dyDescent="0.25">
      <c r="A44" s="123" t="s">
        <v>3834</v>
      </c>
      <c r="B44" s="129">
        <v>1239513</v>
      </c>
      <c r="C44" s="123" t="s">
        <v>543</v>
      </c>
      <c r="D44" s="124">
        <v>41263</v>
      </c>
      <c r="E44" s="124">
        <v>41352</v>
      </c>
      <c r="F44" s="125">
        <v>41640</v>
      </c>
      <c r="G44" s="132">
        <v>20000000</v>
      </c>
      <c r="H44" s="126" t="s">
        <v>530</v>
      </c>
      <c r="I44" s="123" t="s">
        <v>531</v>
      </c>
      <c r="J44" s="127">
        <v>3.26</v>
      </c>
      <c r="K44" s="127">
        <v>3.2690000000000001</v>
      </c>
      <c r="L44" s="121"/>
      <c r="M44" s="128" t="s">
        <v>529</v>
      </c>
      <c r="N44" s="122" t="s">
        <v>526</v>
      </c>
      <c r="O44" s="128" t="s">
        <v>3819</v>
      </c>
      <c r="P44" s="128" t="s">
        <v>532</v>
      </c>
      <c r="Q44" s="115" t="s">
        <v>3824</v>
      </c>
      <c r="R44" s="116">
        <v>0</v>
      </c>
      <c r="S44" s="110" t="s">
        <v>532</v>
      </c>
      <c r="T44" s="132">
        <v>8107145.4500000002</v>
      </c>
      <c r="U44" s="118">
        <v>2</v>
      </c>
      <c r="V44" s="119" t="s">
        <v>530</v>
      </c>
      <c r="W44" s="19" t="s">
        <v>531</v>
      </c>
      <c r="X44" s="120">
        <v>3.26</v>
      </c>
      <c r="Y44" s="132">
        <v>2533573.4700000002</v>
      </c>
      <c r="Z44" s="132">
        <v>346887.44</v>
      </c>
      <c r="AA44" s="135">
        <v>0</v>
      </c>
      <c r="AB44" s="132">
        <v>264292.94</v>
      </c>
    </row>
    <row r="45" spans="1:28" x14ac:dyDescent="0.25">
      <c r="A45" s="123" t="s">
        <v>3834</v>
      </c>
      <c r="B45" s="129">
        <v>1255009</v>
      </c>
      <c r="C45" s="123" t="s">
        <v>543</v>
      </c>
      <c r="D45" s="124">
        <v>41274</v>
      </c>
      <c r="E45" s="124">
        <v>41596</v>
      </c>
      <c r="F45" s="125">
        <v>41883</v>
      </c>
      <c r="G45" s="132">
        <v>21291520</v>
      </c>
      <c r="H45" s="126" t="s">
        <v>538</v>
      </c>
      <c r="I45" s="123" t="s">
        <v>544</v>
      </c>
      <c r="J45" s="127">
        <v>2.25</v>
      </c>
      <c r="K45" s="127">
        <v>1.8180000000000001</v>
      </c>
      <c r="L45" s="121"/>
      <c r="M45" s="128" t="s">
        <v>529</v>
      </c>
      <c r="N45" s="122" t="s">
        <v>541</v>
      </c>
      <c r="O45" s="128" t="s">
        <v>3819</v>
      </c>
      <c r="P45" s="128" t="s">
        <v>532</v>
      </c>
      <c r="Q45" s="115" t="s">
        <v>3824</v>
      </c>
      <c r="R45" s="116">
        <v>0</v>
      </c>
      <c r="S45" s="110" t="s">
        <v>532</v>
      </c>
      <c r="T45" s="132">
        <v>17259425.550000001</v>
      </c>
      <c r="U45" s="118">
        <v>14.67</v>
      </c>
      <c r="V45" s="119" t="s">
        <v>538</v>
      </c>
      <c r="W45" s="19" t="s">
        <v>544</v>
      </c>
      <c r="X45" s="120">
        <v>1.75</v>
      </c>
      <c r="Y45" s="132">
        <v>1027883.14</v>
      </c>
      <c r="Z45" s="132">
        <v>320027.90000000002</v>
      </c>
      <c r="AA45" s="135">
        <v>0</v>
      </c>
      <c r="AB45" s="132">
        <v>100955.82</v>
      </c>
    </row>
    <row r="46" spans="1:28" x14ac:dyDescent="0.25">
      <c r="A46" s="123" t="s">
        <v>3834</v>
      </c>
      <c r="B46" s="129">
        <v>1255015</v>
      </c>
      <c r="C46" s="123" t="s">
        <v>543</v>
      </c>
      <c r="D46" s="124">
        <v>41274</v>
      </c>
      <c r="E46" s="124">
        <v>41596</v>
      </c>
      <c r="F46" s="125">
        <v>41883</v>
      </c>
      <c r="G46" s="132">
        <v>9331100</v>
      </c>
      <c r="H46" s="126" t="s">
        <v>538</v>
      </c>
      <c r="I46" s="123" t="s">
        <v>544</v>
      </c>
      <c r="J46" s="127">
        <v>2.25</v>
      </c>
      <c r="K46" s="127">
        <v>1.415</v>
      </c>
      <c r="L46" s="121"/>
      <c r="M46" s="128" t="s">
        <v>529</v>
      </c>
      <c r="N46" s="122" t="s">
        <v>541</v>
      </c>
      <c r="O46" s="128" t="s">
        <v>3819</v>
      </c>
      <c r="P46" s="128" t="s">
        <v>532</v>
      </c>
      <c r="Q46" s="115" t="s">
        <v>3824</v>
      </c>
      <c r="R46" s="116">
        <v>0</v>
      </c>
      <c r="S46" s="110" t="s">
        <v>532</v>
      </c>
      <c r="T46" s="132">
        <v>7512946.6100000003</v>
      </c>
      <c r="U46" s="118">
        <v>15.67</v>
      </c>
      <c r="V46" s="119" t="s">
        <v>538</v>
      </c>
      <c r="W46" s="19" t="s">
        <v>544</v>
      </c>
      <c r="X46" s="120">
        <v>1.35</v>
      </c>
      <c r="Y46" s="132">
        <v>461137.59</v>
      </c>
      <c r="Z46" s="132">
        <v>107650.14</v>
      </c>
      <c r="AA46" s="135">
        <v>0</v>
      </c>
      <c r="AB46" s="132">
        <v>33900.89</v>
      </c>
    </row>
    <row r="47" spans="1:28" x14ac:dyDescent="0.25">
      <c r="A47" s="123" t="s">
        <v>3834</v>
      </c>
      <c r="B47" s="123" t="s">
        <v>3853</v>
      </c>
      <c r="C47" s="123" t="s">
        <v>3843</v>
      </c>
      <c r="D47" s="124">
        <v>41631</v>
      </c>
      <c r="E47" s="124">
        <v>41635</v>
      </c>
      <c r="F47" s="125">
        <v>41789</v>
      </c>
      <c r="G47" s="132">
        <v>7423429.6299999999</v>
      </c>
      <c r="H47" s="126" t="s">
        <v>538</v>
      </c>
      <c r="I47" s="123" t="s">
        <v>3854</v>
      </c>
      <c r="J47" s="127">
        <v>1.9</v>
      </c>
      <c r="K47" s="127">
        <v>1.1739999999999999</v>
      </c>
      <c r="L47" s="121"/>
      <c r="M47" s="128" t="s">
        <v>529</v>
      </c>
      <c r="N47" s="122" t="s">
        <v>569</v>
      </c>
      <c r="O47" s="128" t="s">
        <v>3819</v>
      </c>
      <c r="P47" s="128" t="s">
        <v>532</v>
      </c>
      <c r="Q47" s="115" t="s">
        <v>3824</v>
      </c>
      <c r="R47" s="116">
        <v>0</v>
      </c>
      <c r="S47" s="110" t="s">
        <v>532</v>
      </c>
      <c r="T47" s="132">
        <v>5302449.75</v>
      </c>
      <c r="U47" s="118">
        <v>9.33</v>
      </c>
      <c r="V47" s="119" t="s">
        <v>530</v>
      </c>
      <c r="W47" s="19" t="s">
        <v>531</v>
      </c>
      <c r="X47" s="120">
        <v>3.7</v>
      </c>
      <c r="Y47" s="132">
        <v>530244.97</v>
      </c>
      <c r="Z47" s="132">
        <v>215809.71</v>
      </c>
      <c r="AA47" s="135">
        <v>0</v>
      </c>
      <c r="AB47" s="132">
        <v>116101.86</v>
      </c>
    </row>
    <row r="48" spans="1:28" x14ac:dyDescent="0.25">
      <c r="A48" s="123" t="s">
        <v>3834</v>
      </c>
      <c r="B48" s="123" t="s">
        <v>3855</v>
      </c>
      <c r="C48" s="123" t="s">
        <v>3856</v>
      </c>
      <c r="D48" s="124">
        <v>41810</v>
      </c>
      <c r="E48" s="124">
        <v>41817</v>
      </c>
      <c r="F48" s="125">
        <v>42182</v>
      </c>
      <c r="G48" s="132">
        <v>20000000</v>
      </c>
      <c r="H48" s="126" t="s">
        <v>530</v>
      </c>
      <c r="I48" s="123" t="s">
        <v>531</v>
      </c>
      <c r="J48" s="127">
        <v>3.44</v>
      </c>
      <c r="K48" s="127">
        <v>3.44</v>
      </c>
      <c r="L48" s="121"/>
      <c r="M48" s="128" t="s">
        <v>529</v>
      </c>
      <c r="N48" s="122" t="s">
        <v>863</v>
      </c>
      <c r="O48" s="128" t="s">
        <v>3819</v>
      </c>
      <c r="P48" s="128" t="s">
        <v>532</v>
      </c>
      <c r="Q48" s="115" t="s">
        <v>3824</v>
      </c>
      <c r="R48" s="116">
        <v>0</v>
      </c>
      <c r="S48" s="110" t="s">
        <v>532</v>
      </c>
      <c r="T48" s="132">
        <v>20000000</v>
      </c>
      <c r="U48" s="118">
        <v>15.42</v>
      </c>
      <c r="V48" s="119" t="s">
        <v>530</v>
      </c>
      <c r="W48" s="19" t="s">
        <v>531</v>
      </c>
      <c r="X48" s="120">
        <v>3.44</v>
      </c>
      <c r="Y48" s="134">
        <v>0</v>
      </c>
      <c r="Z48" s="132">
        <v>688000</v>
      </c>
      <c r="AA48" s="135">
        <v>0</v>
      </c>
      <c r="AB48" s="132">
        <v>354367.12</v>
      </c>
    </row>
    <row r="49" spans="1:28" x14ac:dyDescent="0.25">
      <c r="A49" s="123" t="s">
        <v>3834</v>
      </c>
      <c r="B49" s="123" t="s">
        <v>3857</v>
      </c>
      <c r="C49" s="123" t="s">
        <v>568</v>
      </c>
      <c r="D49" s="124">
        <v>39431</v>
      </c>
      <c r="E49" s="124">
        <v>39658</v>
      </c>
      <c r="F49" s="125">
        <v>39659</v>
      </c>
      <c r="G49" s="132">
        <v>25000000</v>
      </c>
      <c r="H49" s="126" t="s">
        <v>538</v>
      </c>
      <c r="I49" s="123" t="s">
        <v>3858</v>
      </c>
      <c r="J49" s="127">
        <v>4.4400000000000004</v>
      </c>
      <c r="K49" s="127">
        <v>3.7669999999999999</v>
      </c>
      <c r="L49" s="121"/>
      <c r="M49" s="128" t="s">
        <v>529</v>
      </c>
      <c r="N49" s="122" t="s">
        <v>526</v>
      </c>
      <c r="O49" s="128" t="s">
        <v>3819</v>
      </c>
      <c r="P49" s="128" t="s">
        <v>532</v>
      </c>
      <c r="Q49" s="115" t="s">
        <v>3824</v>
      </c>
      <c r="R49" s="116">
        <v>0</v>
      </c>
      <c r="S49" s="110" t="s">
        <v>532</v>
      </c>
      <c r="T49" s="132">
        <v>10010044.98</v>
      </c>
      <c r="U49" s="118">
        <v>4.42</v>
      </c>
      <c r="V49" s="119" t="s">
        <v>530</v>
      </c>
      <c r="W49" s="19" t="s">
        <v>531</v>
      </c>
      <c r="X49" s="120">
        <v>3.16</v>
      </c>
      <c r="Y49" s="132">
        <v>1777043.95</v>
      </c>
      <c r="Z49" s="132">
        <v>377645.23</v>
      </c>
      <c r="AA49" s="135">
        <v>0</v>
      </c>
      <c r="AB49" s="132">
        <v>162552.01</v>
      </c>
    </row>
    <row r="50" spans="1:28" x14ac:dyDescent="0.25">
      <c r="A50" s="123" t="s">
        <v>3834</v>
      </c>
      <c r="B50" s="129">
        <v>16638</v>
      </c>
      <c r="C50" s="123" t="s">
        <v>3840</v>
      </c>
      <c r="D50" s="124">
        <v>39010</v>
      </c>
      <c r="E50" s="124">
        <v>39023</v>
      </c>
      <c r="F50" s="125">
        <v>39388</v>
      </c>
      <c r="G50" s="132">
        <v>30000000</v>
      </c>
      <c r="H50" s="126" t="s">
        <v>530</v>
      </c>
      <c r="I50" s="123" t="s">
        <v>531</v>
      </c>
      <c r="J50" s="127">
        <v>3.97</v>
      </c>
      <c r="K50" s="127">
        <v>3.97</v>
      </c>
      <c r="L50" s="121"/>
      <c r="M50" s="128" t="s">
        <v>529</v>
      </c>
      <c r="N50" s="122" t="s">
        <v>526</v>
      </c>
      <c r="O50" s="128" t="s">
        <v>3819</v>
      </c>
      <c r="P50" s="128" t="s">
        <v>532</v>
      </c>
      <c r="Q50" s="115" t="s">
        <v>3824</v>
      </c>
      <c r="R50" s="116">
        <v>0</v>
      </c>
      <c r="S50" s="110" t="s">
        <v>532</v>
      </c>
      <c r="T50" s="132">
        <v>7476399.9299999997</v>
      </c>
      <c r="U50" s="118">
        <v>2.83</v>
      </c>
      <c r="V50" s="119" t="s">
        <v>530</v>
      </c>
      <c r="W50" s="19" t="s">
        <v>531</v>
      </c>
      <c r="X50" s="120">
        <v>3.97</v>
      </c>
      <c r="Y50" s="132">
        <v>2304282.83</v>
      </c>
      <c r="Z50" s="132">
        <v>388293.11</v>
      </c>
      <c r="AA50" s="135">
        <v>0</v>
      </c>
      <c r="AB50" s="132">
        <v>48791.19</v>
      </c>
    </row>
    <row r="51" spans="1:28" x14ac:dyDescent="0.25">
      <c r="A51" s="123" t="s">
        <v>3834</v>
      </c>
      <c r="B51" s="129">
        <v>16761</v>
      </c>
      <c r="C51" s="123" t="s">
        <v>3840</v>
      </c>
      <c r="D51" s="124">
        <v>39052</v>
      </c>
      <c r="E51" s="124">
        <v>39078</v>
      </c>
      <c r="F51" s="125">
        <v>39097</v>
      </c>
      <c r="G51" s="132">
        <v>35000000</v>
      </c>
      <c r="H51" s="126" t="s">
        <v>538</v>
      </c>
      <c r="I51" s="123" t="s">
        <v>3854</v>
      </c>
      <c r="J51" s="127">
        <v>3.863</v>
      </c>
      <c r="K51" s="127">
        <v>3.86</v>
      </c>
      <c r="L51" s="121"/>
      <c r="M51" s="128" t="s">
        <v>529</v>
      </c>
      <c r="N51" s="122" t="s">
        <v>526</v>
      </c>
      <c r="O51" s="128" t="s">
        <v>3819</v>
      </c>
      <c r="P51" s="128" t="s">
        <v>532</v>
      </c>
      <c r="Q51" s="115" t="s">
        <v>3824</v>
      </c>
      <c r="R51" s="116">
        <v>0</v>
      </c>
      <c r="S51" s="110" t="s">
        <v>532</v>
      </c>
      <c r="T51" s="132">
        <v>14014063.01</v>
      </c>
      <c r="U51" s="118">
        <v>4.92</v>
      </c>
      <c r="V51" s="119" t="s">
        <v>530</v>
      </c>
      <c r="W51" s="19" t="s">
        <v>531</v>
      </c>
      <c r="X51" s="120">
        <v>3.72</v>
      </c>
      <c r="Y51" s="132">
        <v>2487861.5299999998</v>
      </c>
      <c r="Z51" s="132">
        <v>613871.59</v>
      </c>
      <c r="AA51" s="135">
        <v>0</v>
      </c>
      <c r="AB51" s="132">
        <v>18567.669999999998</v>
      </c>
    </row>
    <row r="52" spans="1:28" x14ac:dyDescent="0.25">
      <c r="A52" s="123" t="s">
        <v>3834</v>
      </c>
      <c r="B52" s="123" t="s">
        <v>3859</v>
      </c>
      <c r="C52" s="123" t="s">
        <v>3860</v>
      </c>
      <c r="D52" s="124">
        <v>37966</v>
      </c>
      <c r="E52" s="124">
        <v>37970</v>
      </c>
      <c r="F52" s="125">
        <v>38336</v>
      </c>
      <c r="G52" s="132">
        <v>10000000</v>
      </c>
      <c r="H52" s="126" t="s">
        <v>538</v>
      </c>
      <c r="I52" s="123" t="s">
        <v>1722</v>
      </c>
      <c r="J52" s="127">
        <v>2.4020000000000001</v>
      </c>
      <c r="K52" s="127">
        <v>4.2539999999999996</v>
      </c>
      <c r="L52" s="121"/>
      <c r="M52" s="128" t="s">
        <v>529</v>
      </c>
      <c r="N52" s="122" t="s">
        <v>569</v>
      </c>
      <c r="O52" s="128" t="s">
        <v>3824</v>
      </c>
      <c r="P52" s="128" t="s">
        <v>532</v>
      </c>
      <c r="Q52" s="115" t="s">
        <v>3824</v>
      </c>
      <c r="R52" s="116">
        <v>0</v>
      </c>
      <c r="S52" s="110" t="s">
        <v>532</v>
      </c>
      <c r="T52" s="134">
        <v>0</v>
      </c>
      <c r="U52" s="118">
        <v>0</v>
      </c>
      <c r="V52" s="119" t="s">
        <v>538</v>
      </c>
      <c r="W52" s="19" t="s">
        <v>1722</v>
      </c>
      <c r="X52" s="120">
        <v>0</v>
      </c>
      <c r="Y52" s="132">
        <v>666666.76</v>
      </c>
      <c r="Z52" s="134">
        <v>0</v>
      </c>
      <c r="AA52" s="135">
        <v>0</v>
      </c>
      <c r="AB52" s="134">
        <v>0</v>
      </c>
    </row>
    <row r="53" spans="1:28" x14ac:dyDescent="0.25">
      <c r="A53" s="123" t="s">
        <v>3834</v>
      </c>
      <c r="B53" s="129">
        <v>18461</v>
      </c>
      <c r="C53" s="123" t="s">
        <v>3840</v>
      </c>
      <c r="D53" s="124">
        <v>40718</v>
      </c>
      <c r="E53" s="124">
        <v>41100</v>
      </c>
      <c r="F53" s="125">
        <v>41465</v>
      </c>
      <c r="G53" s="132">
        <v>20000000</v>
      </c>
      <c r="H53" s="126" t="s">
        <v>538</v>
      </c>
      <c r="I53" s="123" t="s">
        <v>3861</v>
      </c>
      <c r="J53" s="127">
        <v>2.5</v>
      </c>
      <c r="K53" s="127">
        <v>1.022</v>
      </c>
      <c r="L53" s="121"/>
      <c r="M53" s="128" t="s">
        <v>529</v>
      </c>
      <c r="N53" s="122" t="s">
        <v>526</v>
      </c>
      <c r="O53" s="128" t="s">
        <v>3819</v>
      </c>
      <c r="P53" s="128" t="s">
        <v>532</v>
      </c>
      <c r="Q53" s="115" t="s">
        <v>3824</v>
      </c>
      <c r="R53" s="116">
        <v>0</v>
      </c>
      <c r="S53" s="110" t="s">
        <v>532</v>
      </c>
      <c r="T53" s="132">
        <v>13374838.109999999</v>
      </c>
      <c r="U53" s="118">
        <v>8.5</v>
      </c>
      <c r="V53" s="119" t="s">
        <v>538</v>
      </c>
      <c r="W53" s="19" t="s">
        <v>3861</v>
      </c>
      <c r="X53" s="120">
        <v>0.68</v>
      </c>
      <c r="Y53" s="132">
        <v>1215219.7</v>
      </c>
      <c r="Z53" s="132">
        <v>97079.4</v>
      </c>
      <c r="AA53" s="135">
        <v>0</v>
      </c>
      <c r="AB53" s="132">
        <v>5574.34</v>
      </c>
    </row>
    <row r="54" spans="1:28" x14ac:dyDescent="0.25">
      <c r="A54" s="123" t="s">
        <v>3834</v>
      </c>
      <c r="B54" s="129">
        <v>199</v>
      </c>
      <c r="C54" s="123" t="s">
        <v>3852</v>
      </c>
      <c r="D54" s="124">
        <v>42646</v>
      </c>
      <c r="E54" s="124">
        <v>42695</v>
      </c>
      <c r="F54" s="125">
        <v>42998</v>
      </c>
      <c r="G54" s="132">
        <v>30000000</v>
      </c>
      <c r="H54" s="126" t="s">
        <v>530</v>
      </c>
      <c r="I54" s="123" t="s">
        <v>531</v>
      </c>
      <c r="J54" s="127">
        <v>1.665</v>
      </c>
      <c r="K54" s="127">
        <v>1.69</v>
      </c>
      <c r="L54" s="121"/>
      <c r="M54" s="128" t="s">
        <v>529</v>
      </c>
      <c r="N54" s="122" t="s">
        <v>526</v>
      </c>
      <c r="O54" s="128" t="s">
        <v>3819</v>
      </c>
      <c r="P54" s="128" t="s">
        <v>532</v>
      </c>
      <c r="Q54" s="115" t="s">
        <v>3824</v>
      </c>
      <c r="R54" s="116">
        <v>0</v>
      </c>
      <c r="S54" s="110" t="s">
        <v>532</v>
      </c>
      <c r="T54" s="132">
        <v>26842105.260000002</v>
      </c>
      <c r="U54" s="118">
        <v>17.670000000000002</v>
      </c>
      <c r="V54" s="119" t="s">
        <v>530</v>
      </c>
      <c r="W54" s="19" t="s">
        <v>531</v>
      </c>
      <c r="X54" s="120">
        <v>1.665</v>
      </c>
      <c r="Y54" s="132">
        <v>1578947.37</v>
      </c>
      <c r="Z54" s="132">
        <v>479782.89</v>
      </c>
      <c r="AA54" s="135">
        <v>0</v>
      </c>
      <c r="AB54" s="132">
        <v>127869.08</v>
      </c>
    </row>
    <row r="55" spans="1:28" x14ac:dyDescent="0.25">
      <c r="A55" s="123" t="s">
        <v>3834</v>
      </c>
      <c r="B55" s="123" t="s">
        <v>3862</v>
      </c>
      <c r="C55" s="123" t="s">
        <v>3860</v>
      </c>
      <c r="D55" s="124">
        <v>38635</v>
      </c>
      <c r="E55" s="124">
        <v>38653</v>
      </c>
      <c r="F55" s="125">
        <v>39018</v>
      </c>
      <c r="G55" s="132">
        <v>15000000</v>
      </c>
      <c r="H55" s="126" t="s">
        <v>530</v>
      </c>
      <c r="I55" s="123" t="s">
        <v>531</v>
      </c>
      <c r="J55" s="127">
        <v>3.2650000000000001</v>
      </c>
      <c r="K55" s="127">
        <v>3.2679999999999998</v>
      </c>
      <c r="L55" s="121"/>
      <c r="M55" s="128" t="s">
        <v>529</v>
      </c>
      <c r="N55" s="122" t="s">
        <v>526</v>
      </c>
      <c r="O55" s="128" t="s">
        <v>3819</v>
      </c>
      <c r="P55" s="128" t="s">
        <v>532</v>
      </c>
      <c r="Q55" s="115" t="s">
        <v>3824</v>
      </c>
      <c r="R55" s="116">
        <v>0</v>
      </c>
      <c r="S55" s="110" t="s">
        <v>532</v>
      </c>
      <c r="T55" s="132">
        <v>2441212.33</v>
      </c>
      <c r="U55" s="118">
        <v>1.75</v>
      </c>
      <c r="V55" s="119" t="s">
        <v>530</v>
      </c>
      <c r="W55" s="19" t="s">
        <v>531</v>
      </c>
      <c r="X55" s="120">
        <v>3.2650000000000001</v>
      </c>
      <c r="Y55" s="132">
        <v>1163027.01</v>
      </c>
      <c r="Z55" s="132">
        <v>117678.41</v>
      </c>
      <c r="AA55" s="135">
        <v>0</v>
      </c>
      <c r="AB55" s="132">
        <v>14194.14</v>
      </c>
    </row>
    <row r="56" spans="1:28" x14ac:dyDescent="0.25">
      <c r="A56" s="123" t="s">
        <v>3834</v>
      </c>
      <c r="B56" s="123" t="s">
        <v>3863</v>
      </c>
      <c r="C56" s="123" t="s">
        <v>3860</v>
      </c>
      <c r="D56" s="124">
        <v>38702</v>
      </c>
      <c r="E56" s="124">
        <v>38708</v>
      </c>
      <c r="F56" s="125">
        <v>38798</v>
      </c>
      <c r="G56" s="132">
        <v>30000000</v>
      </c>
      <c r="H56" s="126" t="s">
        <v>538</v>
      </c>
      <c r="I56" s="123" t="s">
        <v>577</v>
      </c>
      <c r="J56" s="127">
        <v>2.7690000000000001</v>
      </c>
      <c r="K56" s="127">
        <v>5.4</v>
      </c>
      <c r="L56" s="121"/>
      <c r="M56" s="128" t="s">
        <v>529</v>
      </c>
      <c r="N56" s="122" t="s">
        <v>863</v>
      </c>
      <c r="O56" s="128" t="s">
        <v>3819</v>
      </c>
      <c r="P56" s="128" t="s">
        <v>532</v>
      </c>
      <c r="Q56" s="115" t="s">
        <v>3824</v>
      </c>
      <c r="R56" s="116">
        <v>0</v>
      </c>
      <c r="S56" s="110" t="s">
        <v>532</v>
      </c>
      <c r="T56" s="132">
        <v>4330000</v>
      </c>
      <c r="U56" s="118">
        <v>1.92</v>
      </c>
      <c r="V56" s="119" t="s">
        <v>530</v>
      </c>
      <c r="W56" s="19" t="s">
        <v>531</v>
      </c>
      <c r="X56" s="120">
        <v>3.77</v>
      </c>
      <c r="Y56" s="132">
        <v>2800000</v>
      </c>
      <c r="Z56" s="132">
        <v>270294.34000000003</v>
      </c>
      <c r="AA56" s="135">
        <v>0</v>
      </c>
      <c r="AB56" s="132">
        <v>4472.3599999999997</v>
      </c>
    </row>
    <row r="57" spans="1:28" x14ac:dyDescent="0.25">
      <c r="A57" s="123" t="s">
        <v>3834</v>
      </c>
      <c r="B57" s="129">
        <v>25716204</v>
      </c>
      <c r="C57" s="123" t="s">
        <v>3864</v>
      </c>
      <c r="D57" s="124">
        <v>40749</v>
      </c>
      <c r="E57" s="124">
        <v>40843</v>
      </c>
      <c r="F57" s="125">
        <v>41004</v>
      </c>
      <c r="G57" s="132">
        <v>10000000</v>
      </c>
      <c r="H57" s="126" t="s">
        <v>530</v>
      </c>
      <c r="I57" s="123" t="s">
        <v>531</v>
      </c>
      <c r="J57" s="127">
        <v>4.2</v>
      </c>
      <c r="K57" s="127">
        <v>4.2720000000000002</v>
      </c>
      <c r="L57" s="121"/>
      <c r="M57" s="128" t="s">
        <v>554</v>
      </c>
      <c r="N57" s="122" t="s">
        <v>526</v>
      </c>
      <c r="O57" s="128" t="s">
        <v>3819</v>
      </c>
      <c r="P57" s="128" t="s">
        <v>532</v>
      </c>
      <c r="Q57" s="115" t="s">
        <v>3824</v>
      </c>
      <c r="R57" s="116">
        <v>0</v>
      </c>
      <c r="S57" s="110" t="s">
        <v>532</v>
      </c>
      <c r="T57" s="132">
        <v>6261328.9900000002</v>
      </c>
      <c r="U57" s="118">
        <v>8</v>
      </c>
      <c r="V57" s="119" t="s">
        <v>530</v>
      </c>
      <c r="W57" s="19" t="s">
        <v>531</v>
      </c>
      <c r="X57" s="120">
        <v>4.2</v>
      </c>
      <c r="Y57" s="132">
        <v>622550.26</v>
      </c>
      <c r="Z57" s="132">
        <v>279403.09999999998</v>
      </c>
      <c r="AA57" s="135">
        <v>0</v>
      </c>
      <c r="AB57" s="132">
        <v>62885.52</v>
      </c>
    </row>
    <row r="58" spans="1:28" x14ac:dyDescent="0.25">
      <c r="A58" s="123" t="s">
        <v>3834</v>
      </c>
      <c r="B58" s="123" t="s">
        <v>3865</v>
      </c>
      <c r="C58" s="123" t="s">
        <v>3866</v>
      </c>
      <c r="D58" s="124">
        <v>37960</v>
      </c>
      <c r="E58" s="124">
        <v>37966</v>
      </c>
      <c r="F58" s="125">
        <v>38332</v>
      </c>
      <c r="G58" s="132">
        <v>20000000</v>
      </c>
      <c r="H58" s="126" t="s">
        <v>530</v>
      </c>
      <c r="I58" s="123" t="s">
        <v>531</v>
      </c>
      <c r="J58" s="127">
        <v>3.62</v>
      </c>
      <c r="K58" s="127">
        <v>3.9689999999999999</v>
      </c>
      <c r="L58" s="121"/>
      <c r="M58" s="128" t="s">
        <v>529</v>
      </c>
      <c r="N58" s="122" t="s">
        <v>569</v>
      </c>
      <c r="O58" s="128" t="s">
        <v>3824</v>
      </c>
      <c r="P58" s="128" t="s">
        <v>532</v>
      </c>
      <c r="Q58" s="115" t="s">
        <v>3819</v>
      </c>
      <c r="R58" s="116">
        <v>0</v>
      </c>
      <c r="S58" s="110" t="s">
        <v>532</v>
      </c>
      <c r="T58" s="134">
        <v>0</v>
      </c>
      <c r="U58" s="118">
        <v>0</v>
      </c>
      <c r="V58" s="119" t="s">
        <v>538</v>
      </c>
      <c r="W58" s="19" t="s">
        <v>577</v>
      </c>
      <c r="X58" s="120">
        <v>0</v>
      </c>
      <c r="Y58" s="132">
        <v>1333333.3799999999</v>
      </c>
      <c r="Z58" s="132">
        <v>32599.74</v>
      </c>
      <c r="AA58" s="135">
        <v>0</v>
      </c>
      <c r="AB58" s="134">
        <v>0</v>
      </c>
    </row>
    <row r="59" spans="1:28" x14ac:dyDescent="0.25">
      <c r="A59" s="123" t="s">
        <v>3834</v>
      </c>
      <c r="B59" s="123" t="s">
        <v>3867</v>
      </c>
      <c r="C59" s="123" t="s">
        <v>568</v>
      </c>
      <c r="D59" s="124">
        <v>39801</v>
      </c>
      <c r="E59" s="124">
        <v>40151</v>
      </c>
      <c r="F59" s="125">
        <v>40241</v>
      </c>
      <c r="G59" s="132">
        <v>25000000</v>
      </c>
      <c r="H59" s="126" t="s">
        <v>538</v>
      </c>
      <c r="I59" s="123" t="s">
        <v>577</v>
      </c>
      <c r="J59" s="127">
        <v>2.6150000000000002</v>
      </c>
      <c r="K59" s="127">
        <v>1.268</v>
      </c>
      <c r="L59" s="121"/>
      <c r="M59" s="128" t="s">
        <v>529</v>
      </c>
      <c r="N59" s="122" t="s">
        <v>526</v>
      </c>
      <c r="O59" s="128" t="s">
        <v>3819</v>
      </c>
      <c r="P59" s="128" t="s">
        <v>532</v>
      </c>
      <c r="Q59" s="115" t="s">
        <v>3824</v>
      </c>
      <c r="R59" s="116">
        <v>0</v>
      </c>
      <c r="S59" s="110" t="s">
        <v>532</v>
      </c>
      <c r="T59" s="132">
        <v>11787088.93</v>
      </c>
      <c r="U59" s="118">
        <v>5.42</v>
      </c>
      <c r="V59" s="119" t="s">
        <v>538</v>
      </c>
      <c r="W59" s="19" t="s">
        <v>577</v>
      </c>
      <c r="X59" s="120">
        <v>0.57599999999999996</v>
      </c>
      <c r="Y59" s="132">
        <v>1708696.11</v>
      </c>
      <c r="Z59" s="132">
        <v>73779.5</v>
      </c>
      <c r="AA59" s="135">
        <v>0</v>
      </c>
      <c r="AB59" s="132">
        <v>5353.96</v>
      </c>
    </row>
    <row r="60" spans="1:28" x14ac:dyDescent="0.25">
      <c r="A60" s="123" t="s">
        <v>3834</v>
      </c>
      <c r="B60" s="123" t="s">
        <v>3868</v>
      </c>
      <c r="C60" s="123" t="s">
        <v>568</v>
      </c>
      <c r="D60" s="124">
        <v>39064</v>
      </c>
      <c r="E60" s="124">
        <v>39072</v>
      </c>
      <c r="F60" s="125">
        <v>39416</v>
      </c>
      <c r="G60" s="132">
        <v>15000000</v>
      </c>
      <c r="H60" s="126" t="s">
        <v>538</v>
      </c>
      <c r="I60" s="123" t="s">
        <v>621</v>
      </c>
      <c r="J60" s="127">
        <v>2.5</v>
      </c>
      <c r="K60" s="127">
        <v>3.3050000000000002</v>
      </c>
      <c r="L60" s="121"/>
      <c r="M60" s="128" t="s">
        <v>529</v>
      </c>
      <c r="N60" s="122" t="s">
        <v>526</v>
      </c>
      <c r="O60" s="128" t="s">
        <v>3819</v>
      </c>
      <c r="P60" s="128" t="s">
        <v>532</v>
      </c>
      <c r="Q60" s="115" t="s">
        <v>3824</v>
      </c>
      <c r="R60" s="116">
        <v>0</v>
      </c>
      <c r="S60" s="110" t="s">
        <v>532</v>
      </c>
      <c r="T60" s="132">
        <v>3743921.12</v>
      </c>
      <c r="U60" s="118">
        <v>2.83</v>
      </c>
      <c r="V60" s="119" t="s">
        <v>530</v>
      </c>
      <c r="W60" s="19" t="s">
        <v>531</v>
      </c>
      <c r="X60" s="120">
        <v>3.15</v>
      </c>
      <c r="Y60" s="132">
        <v>1153230.44</v>
      </c>
      <c r="Z60" s="132">
        <v>156402.78</v>
      </c>
      <c r="AA60" s="135">
        <v>0</v>
      </c>
      <c r="AB60" s="132">
        <v>10482.98</v>
      </c>
    </row>
    <row r="61" spans="1:28" x14ac:dyDescent="0.25">
      <c r="A61" s="123" t="s">
        <v>3834</v>
      </c>
      <c r="B61" s="129">
        <v>425</v>
      </c>
      <c r="C61" s="123" t="s">
        <v>3852</v>
      </c>
      <c r="D61" s="124">
        <v>43041</v>
      </c>
      <c r="E61" s="124">
        <v>43070</v>
      </c>
      <c r="F61" s="125">
        <v>43454</v>
      </c>
      <c r="G61" s="132">
        <v>30000000</v>
      </c>
      <c r="H61" s="126" t="s">
        <v>538</v>
      </c>
      <c r="I61" s="123" t="s">
        <v>1722</v>
      </c>
      <c r="J61" s="127">
        <v>0.5</v>
      </c>
      <c r="K61" s="127">
        <v>0.83299999999999996</v>
      </c>
      <c r="L61" s="121"/>
      <c r="M61" s="128" t="s">
        <v>529</v>
      </c>
      <c r="N61" s="122" t="s">
        <v>569</v>
      </c>
      <c r="O61" s="128" t="s">
        <v>3819</v>
      </c>
      <c r="P61" s="128" t="s">
        <v>532</v>
      </c>
      <c r="Q61" s="115" t="s">
        <v>3824</v>
      </c>
      <c r="R61" s="116">
        <v>0</v>
      </c>
      <c r="S61" s="110" t="s">
        <v>532</v>
      </c>
      <c r="T61" s="132">
        <v>27857142.859999999</v>
      </c>
      <c r="U61" s="118">
        <v>13.92</v>
      </c>
      <c r="V61" s="119" t="s">
        <v>538</v>
      </c>
      <c r="W61" s="19" t="s">
        <v>1722</v>
      </c>
      <c r="X61" s="120">
        <v>0.42</v>
      </c>
      <c r="Y61" s="132">
        <v>2142857.14</v>
      </c>
      <c r="Z61" s="132">
        <v>134400</v>
      </c>
      <c r="AA61" s="135">
        <v>0</v>
      </c>
      <c r="AB61" s="132">
        <v>2785.71</v>
      </c>
    </row>
    <row r="62" spans="1:28" x14ac:dyDescent="0.25">
      <c r="A62" s="123" t="s">
        <v>3834</v>
      </c>
      <c r="B62" s="123" t="s">
        <v>3869</v>
      </c>
      <c r="C62" s="123" t="s">
        <v>3843</v>
      </c>
      <c r="D62" s="124">
        <v>42360</v>
      </c>
      <c r="E62" s="124">
        <v>42398</v>
      </c>
      <c r="F62" s="125">
        <v>42704</v>
      </c>
      <c r="G62" s="132">
        <v>8500000</v>
      </c>
      <c r="H62" s="126" t="s">
        <v>530</v>
      </c>
      <c r="I62" s="123" t="s">
        <v>531</v>
      </c>
      <c r="J62" s="127">
        <v>1.8</v>
      </c>
      <c r="K62" s="127">
        <v>1.8420000000000001</v>
      </c>
      <c r="L62" s="121"/>
      <c r="M62" s="128" t="s">
        <v>529</v>
      </c>
      <c r="N62" s="122" t="s">
        <v>569</v>
      </c>
      <c r="O62" s="128" t="s">
        <v>3819</v>
      </c>
      <c r="P62" s="128" t="s">
        <v>532</v>
      </c>
      <c r="Q62" s="115" t="s">
        <v>3824</v>
      </c>
      <c r="R62" s="116">
        <v>0</v>
      </c>
      <c r="S62" s="110" t="s">
        <v>532</v>
      </c>
      <c r="T62" s="132">
        <v>6799999.9900000002</v>
      </c>
      <c r="U62" s="118">
        <v>11.83</v>
      </c>
      <c r="V62" s="119" t="s">
        <v>530</v>
      </c>
      <c r="W62" s="19" t="s">
        <v>531</v>
      </c>
      <c r="X62" s="120">
        <v>1.8</v>
      </c>
      <c r="Y62" s="132">
        <v>566666.67000000004</v>
      </c>
      <c r="Z62" s="132">
        <v>132600</v>
      </c>
      <c r="AA62" s="135">
        <v>0</v>
      </c>
      <c r="AB62" s="132">
        <v>10730.96</v>
      </c>
    </row>
    <row r="63" spans="1:28" x14ac:dyDescent="0.25">
      <c r="A63" s="123" t="s">
        <v>3834</v>
      </c>
      <c r="B63" s="129">
        <v>445</v>
      </c>
      <c r="C63" s="123" t="s">
        <v>3852</v>
      </c>
      <c r="D63" s="124">
        <v>39055</v>
      </c>
      <c r="E63" s="124">
        <v>39063</v>
      </c>
      <c r="F63" s="125">
        <v>39083</v>
      </c>
      <c r="G63" s="132">
        <v>20000000</v>
      </c>
      <c r="H63" s="126" t="s">
        <v>538</v>
      </c>
      <c r="I63" s="123" t="s">
        <v>3854</v>
      </c>
      <c r="J63" s="127">
        <v>3.8410000000000002</v>
      </c>
      <c r="K63" s="127">
        <v>3.9260000000000002</v>
      </c>
      <c r="L63" s="121"/>
      <c r="M63" s="128" t="s">
        <v>529</v>
      </c>
      <c r="N63" s="122" t="s">
        <v>3849</v>
      </c>
      <c r="O63" s="128" t="s">
        <v>3819</v>
      </c>
      <c r="P63" s="128" t="s">
        <v>532</v>
      </c>
      <c r="Q63" s="115" t="s">
        <v>3824</v>
      </c>
      <c r="R63" s="116">
        <v>0</v>
      </c>
      <c r="S63" s="110" t="s">
        <v>532</v>
      </c>
      <c r="T63" s="132">
        <v>5415518.4900000002</v>
      </c>
      <c r="U63" s="118">
        <v>2.83</v>
      </c>
      <c r="V63" s="119" t="s">
        <v>530</v>
      </c>
      <c r="W63" s="19" t="s">
        <v>531</v>
      </c>
      <c r="X63" s="120">
        <v>3.04</v>
      </c>
      <c r="Y63" s="132">
        <v>1647153.64</v>
      </c>
      <c r="Z63" s="132">
        <v>202329.13</v>
      </c>
      <c r="AA63" s="135">
        <v>0</v>
      </c>
      <c r="AB63" s="132">
        <v>27741.82</v>
      </c>
    </row>
    <row r="64" spans="1:28" x14ac:dyDescent="0.25">
      <c r="A64" s="123" t="s">
        <v>3834</v>
      </c>
      <c r="B64" s="129">
        <v>446</v>
      </c>
      <c r="C64" s="123" t="s">
        <v>3852</v>
      </c>
      <c r="D64" s="124">
        <v>39401</v>
      </c>
      <c r="E64" s="124">
        <v>39429</v>
      </c>
      <c r="F64" s="125">
        <v>39448</v>
      </c>
      <c r="G64" s="132">
        <v>22800000</v>
      </c>
      <c r="H64" s="126" t="s">
        <v>538</v>
      </c>
      <c r="I64" s="123" t="s">
        <v>3854</v>
      </c>
      <c r="J64" s="127">
        <v>4.04</v>
      </c>
      <c r="K64" s="127">
        <v>4.601</v>
      </c>
      <c r="L64" s="121"/>
      <c r="M64" s="128" t="s">
        <v>529</v>
      </c>
      <c r="N64" s="122" t="s">
        <v>3849</v>
      </c>
      <c r="O64" s="128" t="s">
        <v>3819</v>
      </c>
      <c r="P64" s="128" t="s">
        <v>532</v>
      </c>
      <c r="Q64" s="115" t="s">
        <v>3824</v>
      </c>
      <c r="R64" s="116">
        <v>0</v>
      </c>
      <c r="S64" s="110" t="s">
        <v>532</v>
      </c>
      <c r="T64" s="132">
        <v>7972996.5899999999</v>
      </c>
      <c r="U64" s="118">
        <v>3.83</v>
      </c>
      <c r="V64" s="119" t="s">
        <v>530</v>
      </c>
      <c r="W64" s="19" t="s">
        <v>531</v>
      </c>
      <c r="X64" s="120">
        <v>4.415</v>
      </c>
      <c r="Y64" s="132">
        <v>1787095.87</v>
      </c>
      <c r="Z64" s="132">
        <v>430908.08</v>
      </c>
      <c r="AA64" s="135">
        <v>0</v>
      </c>
      <c r="AB64" s="132">
        <v>58828.7</v>
      </c>
    </row>
    <row r="65" spans="1:28" x14ac:dyDescent="0.25">
      <c r="A65" s="123" t="s">
        <v>3834</v>
      </c>
      <c r="B65" s="123" t="s">
        <v>3870</v>
      </c>
      <c r="C65" s="123" t="s">
        <v>568</v>
      </c>
      <c r="D65" s="124">
        <v>38338</v>
      </c>
      <c r="E65" s="124">
        <v>38342</v>
      </c>
      <c r="F65" s="125">
        <v>38671</v>
      </c>
      <c r="G65" s="132">
        <v>30000000</v>
      </c>
      <c r="H65" s="126" t="s">
        <v>569</v>
      </c>
      <c r="I65" s="123" t="s">
        <v>3837</v>
      </c>
      <c r="J65" s="127">
        <v>2.74</v>
      </c>
      <c r="K65" s="127">
        <v>4.4450000000000003</v>
      </c>
      <c r="L65" s="121"/>
      <c r="M65" s="128" t="s">
        <v>529</v>
      </c>
      <c r="N65" s="122" t="s">
        <v>863</v>
      </c>
      <c r="O65" s="128" t="s">
        <v>3824</v>
      </c>
      <c r="P65" s="128" t="s">
        <v>532</v>
      </c>
      <c r="Q65" s="115" t="s">
        <v>3824</v>
      </c>
      <c r="R65" s="116">
        <v>0</v>
      </c>
      <c r="S65" s="110" t="s">
        <v>532</v>
      </c>
      <c r="T65" s="132">
        <v>2400000</v>
      </c>
      <c r="U65" s="118">
        <v>0.83</v>
      </c>
      <c r="V65" s="119" t="s">
        <v>530</v>
      </c>
      <c r="W65" s="19" t="s">
        <v>531</v>
      </c>
      <c r="X65" s="120">
        <v>3.57</v>
      </c>
      <c r="Y65" s="132">
        <v>2200000</v>
      </c>
      <c r="Z65" s="132">
        <v>164220</v>
      </c>
      <c r="AA65" s="135">
        <v>0</v>
      </c>
      <c r="AB65" s="132">
        <v>11032.77</v>
      </c>
    </row>
    <row r="66" spans="1:28" x14ac:dyDescent="0.25">
      <c r="A66" s="123" t="s">
        <v>3834</v>
      </c>
      <c r="B66" s="129">
        <v>5024084</v>
      </c>
      <c r="C66" s="123" t="s">
        <v>543</v>
      </c>
      <c r="D66" s="124">
        <v>41610</v>
      </c>
      <c r="E66" s="124">
        <v>43081</v>
      </c>
      <c r="F66" s="125">
        <v>43831</v>
      </c>
      <c r="G66" s="132">
        <v>13176939</v>
      </c>
      <c r="H66" s="126" t="s">
        <v>538</v>
      </c>
      <c r="I66" s="123" t="s">
        <v>544</v>
      </c>
      <c r="J66" s="127">
        <v>0.75</v>
      </c>
      <c r="K66" s="127">
        <v>1.752</v>
      </c>
      <c r="L66" s="121"/>
      <c r="M66" s="128" t="s">
        <v>529</v>
      </c>
      <c r="N66" s="122" t="s">
        <v>569</v>
      </c>
      <c r="O66" s="128" t="s">
        <v>3819</v>
      </c>
      <c r="P66" s="128" t="s">
        <v>532</v>
      </c>
      <c r="Q66" s="115" t="s">
        <v>3824</v>
      </c>
      <c r="R66" s="116">
        <v>0</v>
      </c>
      <c r="S66" s="110" t="s">
        <v>532</v>
      </c>
      <c r="T66" s="132">
        <v>13176939</v>
      </c>
      <c r="U66" s="118">
        <v>25</v>
      </c>
      <c r="V66" s="119" t="s">
        <v>538</v>
      </c>
      <c r="W66" s="19" t="s">
        <v>544</v>
      </c>
      <c r="X66" s="120">
        <v>1.75</v>
      </c>
      <c r="Y66" s="134">
        <v>0</v>
      </c>
      <c r="Z66" s="134">
        <v>0</v>
      </c>
      <c r="AA66" s="135">
        <v>0</v>
      </c>
      <c r="AB66" s="132">
        <v>242993.12</v>
      </c>
    </row>
    <row r="67" spans="1:28" x14ac:dyDescent="0.25">
      <c r="A67" s="123" t="s">
        <v>3834</v>
      </c>
      <c r="B67" s="129">
        <v>5024088</v>
      </c>
      <c r="C67" s="123" t="s">
        <v>543</v>
      </c>
      <c r="D67" s="124">
        <v>41610</v>
      </c>
      <c r="E67" s="124">
        <v>43430</v>
      </c>
      <c r="F67" s="125">
        <v>43831</v>
      </c>
      <c r="G67" s="132">
        <v>4221007</v>
      </c>
      <c r="H67" s="126" t="s">
        <v>538</v>
      </c>
      <c r="I67" s="123" t="s">
        <v>544</v>
      </c>
      <c r="J67" s="127">
        <v>2.25</v>
      </c>
      <c r="K67" s="127">
        <v>3.2549999999999999</v>
      </c>
      <c r="L67" s="121"/>
      <c r="M67" s="128" t="s">
        <v>529</v>
      </c>
      <c r="N67" s="122" t="s">
        <v>569</v>
      </c>
      <c r="O67" s="128" t="s">
        <v>3819</v>
      </c>
      <c r="P67" s="128" t="s">
        <v>532</v>
      </c>
      <c r="Q67" s="115" t="s">
        <v>3824</v>
      </c>
      <c r="R67" s="116">
        <v>0</v>
      </c>
      <c r="S67" s="110" t="s">
        <v>532</v>
      </c>
      <c r="T67" s="132">
        <v>4221007</v>
      </c>
      <c r="U67" s="118">
        <v>25</v>
      </c>
      <c r="V67" s="119" t="s">
        <v>538</v>
      </c>
      <c r="W67" s="19" t="s">
        <v>544</v>
      </c>
      <c r="X67" s="120">
        <v>3.25</v>
      </c>
      <c r="Y67" s="134">
        <v>0</v>
      </c>
      <c r="Z67" s="134">
        <v>0</v>
      </c>
      <c r="AA67" s="135">
        <v>0</v>
      </c>
      <c r="AB67" s="132">
        <v>13530.35</v>
      </c>
    </row>
    <row r="68" spans="1:28" x14ac:dyDescent="0.25">
      <c r="A68" s="123" t="s">
        <v>3834</v>
      </c>
      <c r="B68" s="129">
        <v>5024675</v>
      </c>
      <c r="C68" s="123" t="s">
        <v>543</v>
      </c>
      <c r="D68" s="124">
        <v>41610</v>
      </c>
      <c r="E68" s="124">
        <v>43081</v>
      </c>
      <c r="F68" s="125">
        <v>43831</v>
      </c>
      <c r="G68" s="132">
        <v>1304309</v>
      </c>
      <c r="H68" s="126" t="s">
        <v>538</v>
      </c>
      <c r="I68" s="123" t="s">
        <v>544</v>
      </c>
      <c r="J68" s="127">
        <v>0.75</v>
      </c>
      <c r="K68" s="127">
        <v>1.752</v>
      </c>
      <c r="L68" s="121"/>
      <c r="M68" s="128" t="s">
        <v>529</v>
      </c>
      <c r="N68" s="122" t="s">
        <v>569</v>
      </c>
      <c r="O68" s="128" t="s">
        <v>3819</v>
      </c>
      <c r="P68" s="128" t="s">
        <v>532</v>
      </c>
      <c r="Q68" s="115" t="s">
        <v>3824</v>
      </c>
      <c r="R68" s="116">
        <v>0</v>
      </c>
      <c r="S68" s="110" t="s">
        <v>532</v>
      </c>
      <c r="T68" s="132">
        <v>1304309</v>
      </c>
      <c r="U68" s="118">
        <v>25</v>
      </c>
      <c r="V68" s="119" t="s">
        <v>538</v>
      </c>
      <c r="W68" s="19" t="s">
        <v>544</v>
      </c>
      <c r="X68" s="120">
        <v>1.75</v>
      </c>
      <c r="Y68" s="134">
        <v>0</v>
      </c>
      <c r="Z68" s="134">
        <v>0</v>
      </c>
      <c r="AA68" s="135">
        <v>0</v>
      </c>
      <c r="AB68" s="132">
        <v>24052.48</v>
      </c>
    </row>
    <row r="69" spans="1:28" x14ac:dyDescent="0.25">
      <c r="A69" s="123" t="s">
        <v>3834</v>
      </c>
      <c r="B69" s="129">
        <v>5024724</v>
      </c>
      <c r="C69" s="123" t="s">
        <v>543</v>
      </c>
      <c r="D69" s="124">
        <v>41610</v>
      </c>
      <c r="E69" s="124">
        <v>41968</v>
      </c>
      <c r="F69" s="125">
        <v>42370</v>
      </c>
      <c r="G69" s="132">
        <v>20655996</v>
      </c>
      <c r="H69" s="126" t="s">
        <v>538</v>
      </c>
      <c r="I69" s="123" t="s">
        <v>544</v>
      </c>
      <c r="J69" s="127">
        <v>2.25</v>
      </c>
      <c r="K69" s="127">
        <v>1.784</v>
      </c>
      <c r="L69" s="121"/>
      <c r="M69" s="128" t="s">
        <v>529</v>
      </c>
      <c r="N69" s="122" t="s">
        <v>541</v>
      </c>
      <c r="O69" s="128" t="s">
        <v>3819</v>
      </c>
      <c r="P69" s="128" t="s">
        <v>532</v>
      </c>
      <c r="Q69" s="115" t="s">
        <v>3824</v>
      </c>
      <c r="R69" s="116">
        <v>0</v>
      </c>
      <c r="S69" s="110" t="s">
        <v>532</v>
      </c>
      <c r="T69" s="132">
        <v>18014906.440000001</v>
      </c>
      <c r="U69" s="118">
        <v>16</v>
      </c>
      <c r="V69" s="119" t="s">
        <v>538</v>
      </c>
      <c r="W69" s="19" t="s">
        <v>544</v>
      </c>
      <c r="X69" s="120">
        <v>1.75</v>
      </c>
      <c r="Y69" s="132">
        <v>903245.75</v>
      </c>
      <c r="Z69" s="132">
        <v>331067.65999999997</v>
      </c>
      <c r="AA69" s="135">
        <v>0</v>
      </c>
      <c r="AB69" s="132">
        <v>315260.86</v>
      </c>
    </row>
    <row r="70" spans="1:28" x14ac:dyDescent="0.25">
      <c r="A70" s="123" t="s">
        <v>3834</v>
      </c>
      <c r="B70" s="129">
        <v>5024765</v>
      </c>
      <c r="C70" s="123" t="s">
        <v>543</v>
      </c>
      <c r="D70" s="124">
        <v>41610</v>
      </c>
      <c r="E70" s="124">
        <v>41968</v>
      </c>
      <c r="F70" s="125">
        <v>42370</v>
      </c>
      <c r="G70" s="132">
        <v>5409659</v>
      </c>
      <c r="H70" s="126" t="s">
        <v>538</v>
      </c>
      <c r="I70" s="123" t="s">
        <v>544</v>
      </c>
      <c r="J70" s="127">
        <v>2.25</v>
      </c>
      <c r="K70" s="127">
        <v>1.383</v>
      </c>
      <c r="L70" s="121"/>
      <c r="M70" s="128" t="s">
        <v>529</v>
      </c>
      <c r="N70" s="122" t="s">
        <v>541</v>
      </c>
      <c r="O70" s="128" t="s">
        <v>3819</v>
      </c>
      <c r="P70" s="128" t="s">
        <v>532</v>
      </c>
      <c r="Q70" s="115" t="s">
        <v>3824</v>
      </c>
      <c r="R70" s="116">
        <v>0</v>
      </c>
      <c r="S70" s="110" t="s">
        <v>532</v>
      </c>
      <c r="T70" s="132">
        <v>4692970.57</v>
      </c>
      <c r="U70" s="118">
        <v>16</v>
      </c>
      <c r="V70" s="119" t="s">
        <v>538</v>
      </c>
      <c r="W70" s="19" t="s">
        <v>544</v>
      </c>
      <c r="X70" s="120">
        <v>1.35</v>
      </c>
      <c r="Y70" s="132">
        <v>244145.33</v>
      </c>
      <c r="Z70" s="132">
        <v>66651.06</v>
      </c>
      <c r="AA70" s="135">
        <v>0</v>
      </c>
      <c r="AB70" s="132">
        <v>63355.1</v>
      </c>
    </row>
    <row r="71" spans="1:28" x14ac:dyDescent="0.25">
      <c r="A71" s="123" t="s">
        <v>3834</v>
      </c>
      <c r="B71" s="129">
        <v>5024826</v>
      </c>
      <c r="C71" s="123" t="s">
        <v>543</v>
      </c>
      <c r="D71" s="124">
        <v>41610</v>
      </c>
      <c r="E71" s="124">
        <v>41968</v>
      </c>
      <c r="F71" s="125">
        <v>42370</v>
      </c>
      <c r="G71" s="132">
        <v>3043350</v>
      </c>
      <c r="H71" s="126" t="s">
        <v>538</v>
      </c>
      <c r="I71" s="123" t="s">
        <v>544</v>
      </c>
      <c r="J71" s="127">
        <v>2.25</v>
      </c>
      <c r="K71" s="127">
        <v>1.383</v>
      </c>
      <c r="L71" s="121"/>
      <c r="M71" s="128" t="s">
        <v>529</v>
      </c>
      <c r="N71" s="122" t="s">
        <v>541</v>
      </c>
      <c r="O71" s="128" t="s">
        <v>3819</v>
      </c>
      <c r="P71" s="128" t="s">
        <v>532</v>
      </c>
      <c r="Q71" s="115" t="s">
        <v>3824</v>
      </c>
      <c r="R71" s="116">
        <v>0</v>
      </c>
      <c r="S71" s="110" t="s">
        <v>532</v>
      </c>
      <c r="T71" s="132">
        <v>2640157.5499999998</v>
      </c>
      <c r="U71" s="118">
        <v>16</v>
      </c>
      <c r="V71" s="119" t="s">
        <v>538</v>
      </c>
      <c r="W71" s="19" t="s">
        <v>544</v>
      </c>
      <c r="X71" s="120">
        <v>1.35</v>
      </c>
      <c r="Y71" s="132">
        <v>137350.54999999999</v>
      </c>
      <c r="Z71" s="132">
        <v>37496.36</v>
      </c>
      <c r="AA71" s="135">
        <v>0</v>
      </c>
      <c r="AB71" s="132">
        <v>35642.129999999997</v>
      </c>
    </row>
    <row r="72" spans="1:28" x14ac:dyDescent="0.25">
      <c r="A72" s="123" t="s">
        <v>3834</v>
      </c>
      <c r="B72" s="129">
        <v>5024875</v>
      </c>
      <c r="C72" s="123" t="s">
        <v>543</v>
      </c>
      <c r="D72" s="124">
        <v>41610</v>
      </c>
      <c r="E72" s="124">
        <v>43081</v>
      </c>
      <c r="F72" s="125">
        <v>43831</v>
      </c>
      <c r="G72" s="132">
        <v>2777000</v>
      </c>
      <c r="H72" s="126" t="s">
        <v>538</v>
      </c>
      <c r="I72" s="123" t="s">
        <v>544</v>
      </c>
      <c r="J72" s="127">
        <v>0.75</v>
      </c>
      <c r="K72" s="127">
        <v>1.752</v>
      </c>
      <c r="L72" s="121"/>
      <c r="M72" s="128" t="s">
        <v>529</v>
      </c>
      <c r="N72" s="122" t="s">
        <v>569</v>
      </c>
      <c r="O72" s="128" t="s">
        <v>3824</v>
      </c>
      <c r="P72" s="128" t="s">
        <v>532</v>
      </c>
      <c r="Q72" s="115" t="s">
        <v>3824</v>
      </c>
      <c r="R72" s="116">
        <v>0</v>
      </c>
      <c r="S72" s="110" t="s">
        <v>532</v>
      </c>
      <c r="T72" s="132">
        <v>2777000</v>
      </c>
      <c r="U72" s="118">
        <v>25</v>
      </c>
      <c r="V72" s="119" t="s">
        <v>538</v>
      </c>
      <c r="W72" s="19" t="s">
        <v>544</v>
      </c>
      <c r="X72" s="120">
        <v>1.75</v>
      </c>
      <c r="Y72" s="134">
        <v>0</v>
      </c>
      <c r="Z72" s="134">
        <v>0</v>
      </c>
      <c r="AA72" s="135">
        <v>0</v>
      </c>
      <c r="AB72" s="132">
        <v>51210.07</v>
      </c>
    </row>
    <row r="73" spans="1:28" x14ac:dyDescent="0.25">
      <c r="A73" s="123" t="s">
        <v>3834</v>
      </c>
      <c r="B73" s="129">
        <v>5028138</v>
      </c>
      <c r="C73" s="123" t="s">
        <v>543</v>
      </c>
      <c r="D73" s="124">
        <v>41610</v>
      </c>
      <c r="E73" s="124">
        <v>43074</v>
      </c>
      <c r="F73" s="125">
        <v>43466</v>
      </c>
      <c r="G73" s="132">
        <v>4491000</v>
      </c>
      <c r="H73" s="126" t="s">
        <v>538</v>
      </c>
      <c r="I73" s="123" t="s">
        <v>544</v>
      </c>
      <c r="J73" s="127">
        <v>0.75</v>
      </c>
      <c r="K73" s="127">
        <v>1.7549999999999999</v>
      </c>
      <c r="L73" s="121"/>
      <c r="M73" s="128" t="s">
        <v>529</v>
      </c>
      <c r="N73" s="122" t="s">
        <v>569</v>
      </c>
      <c r="O73" s="128" t="s">
        <v>3824</v>
      </c>
      <c r="P73" s="128" t="s">
        <v>532</v>
      </c>
      <c r="Q73" s="115" t="s">
        <v>3824</v>
      </c>
      <c r="R73" s="116">
        <v>0</v>
      </c>
      <c r="S73" s="110" t="s">
        <v>532</v>
      </c>
      <c r="T73" s="132">
        <v>4491000</v>
      </c>
      <c r="U73" s="118">
        <v>24</v>
      </c>
      <c r="V73" s="119" t="s">
        <v>538</v>
      </c>
      <c r="W73" s="19" t="s">
        <v>544</v>
      </c>
      <c r="X73" s="120">
        <v>1.75</v>
      </c>
      <c r="Y73" s="134">
        <v>0</v>
      </c>
      <c r="Z73" s="132">
        <v>5767.11</v>
      </c>
      <c r="AA73" s="135">
        <v>0</v>
      </c>
      <c r="AB73" s="132">
        <v>78592.5</v>
      </c>
    </row>
    <row r="74" spans="1:28" x14ac:dyDescent="0.25">
      <c r="A74" s="123" t="s">
        <v>3834</v>
      </c>
      <c r="B74" s="129">
        <v>5028139</v>
      </c>
      <c r="C74" s="123" t="s">
        <v>543</v>
      </c>
      <c r="D74" s="124">
        <v>41610</v>
      </c>
      <c r="E74" s="124">
        <v>42703</v>
      </c>
      <c r="F74" s="125">
        <v>43101</v>
      </c>
      <c r="G74" s="132">
        <v>4285000</v>
      </c>
      <c r="H74" s="126" t="s">
        <v>538</v>
      </c>
      <c r="I74" s="123" t="s">
        <v>544</v>
      </c>
      <c r="J74" s="127">
        <v>1.25</v>
      </c>
      <c r="K74" s="127">
        <v>1.7549999999999999</v>
      </c>
      <c r="L74" s="121"/>
      <c r="M74" s="128" t="s">
        <v>529</v>
      </c>
      <c r="N74" s="122" t="s">
        <v>569</v>
      </c>
      <c r="O74" s="128" t="s">
        <v>3819</v>
      </c>
      <c r="P74" s="128" t="s">
        <v>532</v>
      </c>
      <c r="Q74" s="115" t="s">
        <v>3824</v>
      </c>
      <c r="R74" s="116">
        <v>0</v>
      </c>
      <c r="S74" s="110" t="s">
        <v>532</v>
      </c>
      <c r="T74" s="132">
        <v>4113600</v>
      </c>
      <c r="U74" s="118">
        <v>23</v>
      </c>
      <c r="V74" s="119" t="s">
        <v>538</v>
      </c>
      <c r="W74" s="19" t="s">
        <v>544</v>
      </c>
      <c r="X74" s="120">
        <v>1.75</v>
      </c>
      <c r="Y74" s="132">
        <v>171400</v>
      </c>
      <c r="Z74" s="132">
        <v>74987.5</v>
      </c>
      <c r="AA74" s="135">
        <v>0</v>
      </c>
      <c r="AB74" s="132">
        <v>71988</v>
      </c>
    </row>
    <row r="75" spans="1:28" x14ac:dyDescent="0.25">
      <c r="A75" s="123" t="s">
        <v>3834</v>
      </c>
      <c r="B75" s="129">
        <v>5028140</v>
      </c>
      <c r="C75" s="123" t="s">
        <v>543</v>
      </c>
      <c r="D75" s="124">
        <v>41610</v>
      </c>
      <c r="E75" s="124">
        <v>42341</v>
      </c>
      <c r="F75" s="125">
        <v>42736</v>
      </c>
      <c r="G75" s="132">
        <v>2375000</v>
      </c>
      <c r="H75" s="126" t="s">
        <v>538</v>
      </c>
      <c r="I75" s="123" t="s">
        <v>544</v>
      </c>
      <c r="J75" s="127">
        <v>1.25</v>
      </c>
      <c r="K75" s="127">
        <v>1.7549999999999999</v>
      </c>
      <c r="L75" s="121"/>
      <c r="M75" s="128" t="s">
        <v>529</v>
      </c>
      <c r="N75" s="122" t="s">
        <v>569</v>
      </c>
      <c r="O75" s="128" t="s">
        <v>3819</v>
      </c>
      <c r="P75" s="128" t="s">
        <v>532</v>
      </c>
      <c r="Q75" s="115" t="s">
        <v>3824</v>
      </c>
      <c r="R75" s="116">
        <v>0</v>
      </c>
      <c r="S75" s="110" t="s">
        <v>532</v>
      </c>
      <c r="T75" s="132">
        <v>2185000</v>
      </c>
      <c r="U75" s="118">
        <v>22</v>
      </c>
      <c r="V75" s="119" t="s">
        <v>538</v>
      </c>
      <c r="W75" s="19" t="s">
        <v>544</v>
      </c>
      <c r="X75" s="120">
        <v>1.75</v>
      </c>
      <c r="Y75" s="132">
        <v>95000</v>
      </c>
      <c r="Z75" s="132">
        <v>39900</v>
      </c>
      <c r="AA75" s="135">
        <v>0</v>
      </c>
      <c r="AB75" s="132">
        <v>38237.5</v>
      </c>
    </row>
    <row r="76" spans="1:28" x14ac:dyDescent="0.25">
      <c r="A76" s="123" t="s">
        <v>3834</v>
      </c>
      <c r="B76" s="129">
        <v>5028141</v>
      </c>
      <c r="C76" s="123" t="s">
        <v>543</v>
      </c>
      <c r="D76" s="124">
        <v>41610</v>
      </c>
      <c r="E76" s="124">
        <v>41968</v>
      </c>
      <c r="F76" s="125">
        <v>42370</v>
      </c>
      <c r="G76" s="132">
        <v>1199500</v>
      </c>
      <c r="H76" s="126" t="s">
        <v>538</v>
      </c>
      <c r="I76" s="123" t="s">
        <v>544</v>
      </c>
      <c r="J76" s="127">
        <v>2.25</v>
      </c>
      <c r="K76" s="127">
        <v>1.7789999999999999</v>
      </c>
      <c r="L76" s="121"/>
      <c r="M76" s="128" t="s">
        <v>529</v>
      </c>
      <c r="N76" s="122" t="s">
        <v>569</v>
      </c>
      <c r="O76" s="128" t="s">
        <v>3819</v>
      </c>
      <c r="P76" s="128" t="s">
        <v>532</v>
      </c>
      <c r="Q76" s="115" t="s">
        <v>3824</v>
      </c>
      <c r="R76" s="116">
        <v>0</v>
      </c>
      <c r="S76" s="110" t="s">
        <v>532</v>
      </c>
      <c r="T76" s="132">
        <v>1055560</v>
      </c>
      <c r="U76" s="118">
        <v>21</v>
      </c>
      <c r="V76" s="119" t="s">
        <v>538</v>
      </c>
      <c r="W76" s="19" t="s">
        <v>544</v>
      </c>
      <c r="X76" s="120">
        <v>1.75</v>
      </c>
      <c r="Y76" s="132">
        <v>47980</v>
      </c>
      <c r="Z76" s="132">
        <v>19311.95</v>
      </c>
      <c r="AA76" s="135">
        <v>0</v>
      </c>
      <c r="AB76" s="132">
        <v>18472.3</v>
      </c>
    </row>
    <row r="77" spans="1:28" x14ac:dyDescent="0.25">
      <c r="A77" s="123" t="s">
        <v>3834</v>
      </c>
      <c r="B77" s="129">
        <v>5080646</v>
      </c>
      <c r="C77" s="123" t="s">
        <v>543</v>
      </c>
      <c r="D77" s="124">
        <v>42002</v>
      </c>
      <c r="E77" s="124">
        <v>42341</v>
      </c>
      <c r="F77" s="125">
        <v>42736</v>
      </c>
      <c r="G77" s="132">
        <v>18997821</v>
      </c>
      <c r="H77" s="126" t="s">
        <v>538</v>
      </c>
      <c r="I77" s="123" t="s">
        <v>544</v>
      </c>
      <c r="J77" s="127">
        <v>2.25</v>
      </c>
      <c r="K77" s="127">
        <v>1.756</v>
      </c>
      <c r="L77" s="121"/>
      <c r="M77" s="128" t="s">
        <v>529</v>
      </c>
      <c r="N77" s="122" t="s">
        <v>541</v>
      </c>
      <c r="O77" s="128" t="s">
        <v>3819</v>
      </c>
      <c r="P77" s="128" t="s">
        <v>532</v>
      </c>
      <c r="Q77" s="115" t="s">
        <v>3824</v>
      </c>
      <c r="R77" s="116">
        <v>0</v>
      </c>
      <c r="S77" s="110" t="s">
        <v>532</v>
      </c>
      <c r="T77" s="132">
        <v>17380711.359999999</v>
      </c>
      <c r="U77" s="118">
        <v>17</v>
      </c>
      <c r="V77" s="119" t="s">
        <v>538</v>
      </c>
      <c r="W77" s="19" t="s">
        <v>544</v>
      </c>
      <c r="X77" s="120">
        <v>1.75</v>
      </c>
      <c r="Y77" s="132">
        <v>815568.31</v>
      </c>
      <c r="Z77" s="132">
        <v>318434.89</v>
      </c>
      <c r="AA77" s="135">
        <v>0</v>
      </c>
      <c r="AB77" s="132">
        <v>304162.45</v>
      </c>
    </row>
    <row r="78" spans="1:28" x14ac:dyDescent="0.25">
      <c r="A78" s="123" t="s">
        <v>3834</v>
      </c>
      <c r="B78" s="129">
        <v>5080647</v>
      </c>
      <c r="C78" s="123" t="s">
        <v>543</v>
      </c>
      <c r="D78" s="124">
        <v>42002</v>
      </c>
      <c r="E78" s="124">
        <v>42341</v>
      </c>
      <c r="F78" s="125">
        <v>42736</v>
      </c>
      <c r="G78" s="132">
        <v>3026421</v>
      </c>
      <c r="H78" s="126" t="s">
        <v>538</v>
      </c>
      <c r="I78" s="123" t="s">
        <v>544</v>
      </c>
      <c r="J78" s="127">
        <v>1</v>
      </c>
      <c r="K78" s="127">
        <v>1.3560000000000001</v>
      </c>
      <c r="L78" s="121"/>
      <c r="M78" s="128" t="s">
        <v>529</v>
      </c>
      <c r="N78" s="122" t="s">
        <v>541</v>
      </c>
      <c r="O78" s="128" t="s">
        <v>3819</v>
      </c>
      <c r="P78" s="128" t="s">
        <v>532</v>
      </c>
      <c r="Q78" s="115" t="s">
        <v>3824</v>
      </c>
      <c r="R78" s="116">
        <v>0</v>
      </c>
      <c r="S78" s="110" t="s">
        <v>532</v>
      </c>
      <c r="T78" s="132">
        <v>2758980.12</v>
      </c>
      <c r="U78" s="118">
        <v>17</v>
      </c>
      <c r="V78" s="119" t="s">
        <v>538</v>
      </c>
      <c r="W78" s="19" t="s">
        <v>544</v>
      </c>
      <c r="X78" s="120">
        <v>1.35</v>
      </c>
      <c r="Y78" s="132">
        <v>134617</v>
      </c>
      <c r="Z78" s="132">
        <v>39063.56</v>
      </c>
      <c r="AA78" s="135">
        <v>0</v>
      </c>
      <c r="AB78" s="132">
        <v>37246.230000000003</v>
      </c>
    </row>
    <row r="79" spans="1:28" x14ac:dyDescent="0.25">
      <c r="A79" s="123" t="s">
        <v>3834</v>
      </c>
      <c r="B79" s="129">
        <v>5080648</v>
      </c>
      <c r="C79" s="123" t="s">
        <v>543</v>
      </c>
      <c r="D79" s="124">
        <v>42002</v>
      </c>
      <c r="E79" s="124">
        <v>42341</v>
      </c>
      <c r="F79" s="125">
        <v>42736</v>
      </c>
      <c r="G79" s="132">
        <v>823690</v>
      </c>
      <c r="H79" s="126" t="s">
        <v>538</v>
      </c>
      <c r="I79" s="123" t="s">
        <v>544</v>
      </c>
      <c r="J79" s="127">
        <v>1</v>
      </c>
      <c r="K79" s="127">
        <v>1.3560000000000001</v>
      </c>
      <c r="L79" s="121"/>
      <c r="M79" s="128" t="s">
        <v>529</v>
      </c>
      <c r="N79" s="122" t="s">
        <v>541</v>
      </c>
      <c r="O79" s="128" t="s">
        <v>3819</v>
      </c>
      <c r="P79" s="128" t="s">
        <v>532</v>
      </c>
      <c r="Q79" s="115" t="s">
        <v>3824</v>
      </c>
      <c r="R79" s="116">
        <v>0</v>
      </c>
      <c r="S79" s="110" t="s">
        <v>532</v>
      </c>
      <c r="T79" s="132">
        <v>750901.59</v>
      </c>
      <c r="U79" s="118">
        <v>17</v>
      </c>
      <c r="V79" s="119" t="s">
        <v>538</v>
      </c>
      <c r="W79" s="19" t="s">
        <v>544</v>
      </c>
      <c r="X79" s="120">
        <v>1.35</v>
      </c>
      <c r="Y79" s="132">
        <v>36638.22</v>
      </c>
      <c r="Z79" s="132">
        <v>10631.79</v>
      </c>
      <c r="AA79" s="135">
        <v>0</v>
      </c>
      <c r="AB79" s="132">
        <v>10137.17</v>
      </c>
    </row>
    <row r="80" spans="1:28" x14ac:dyDescent="0.25">
      <c r="A80" s="123" t="s">
        <v>3834</v>
      </c>
      <c r="B80" s="129">
        <v>5169496</v>
      </c>
      <c r="C80" s="123" t="s">
        <v>543</v>
      </c>
      <c r="D80" s="124">
        <v>42719</v>
      </c>
      <c r="E80" s="124">
        <v>43074</v>
      </c>
      <c r="F80" s="125">
        <v>43191</v>
      </c>
      <c r="G80" s="132">
        <v>11726500</v>
      </c>
      <c r="H80" s="126" t="s">
        <v>530</v>
      </c>
      <c r="I80" s="123" t="s">
        <v>531</v>
      </c>
      <c r="J80" s="127">
        <v>1.5</v>
      </c>
      <c r="K80" s="127">
        <v>1.5069999999999999</v>
      </c>
      <c r="L80" s="121"/>
      <c r="M80" s="128" t="s">
        <v>554</v>
      </c>
      <c r="N80" s="122" t="s">
        <v>541</v>
      </c>
      <c r="O80" s="128" t="s">
        <v>3819</v>
      </c>
      <c r="P80" s="128" t="s">
        <v>532</v>
      </c>
      <c r="Q80" s="115" t="s">
        <v>3824</v>
      </c>
      <c r="R80" s="116">
        <v>0</v>
      </c>
      <c r="S80" s="110" t="s">
        <v>532</v>
      </c>
      <c r="T80" s="132">
        <v>11346867.869999999</v>
      </c>
      <c r="U80" s="118">
        <v>19</v>
      </c>
      <c r="V80" s="119" t="s">
        <v>530</v>
      </c>
      <c r="W80" s="19" t="s">
        <v>531</v>
      </c>
      <c r="X80" s="120">
        <v>1.5</v>
      </c>
      <c r="Y80" s="132">
        <v>379632.13</v>
      </c>
      <c r="Z80" s="132">
        <v>142697.4</v>
      </c>
      <c r="AA80" s="135">
        <v>0</v>
      </c>
      <c r="AB80" s="132">
        <v>42313.48</v>
      </c>
    </row>
    <row r="81" spans="1:28" x14ac:dyDescent="0.25">
      <c r="A81" s="123" t="s">
        <v>3834</v>
      </c>
      <c r="B81" s="123" t="s">
        <v>3871</v>
      </c>
      <c r="C81" s="123" t="s">
        <v>3872</v>
      </c>
      <c r="D81" s="124">
        <v>40508</v>
      </c>
      <c r="E81" s="124">
        <v>40527</v>
      </c>
      <c r="F81" s="125">
        <v>40892</v>
      </c>
      <c r="G81" s="132">
        <v>10000000</v>
      </c>
      <c r="H81" s="126" t="s">
        <v>538</v>
      </c>
      <c r="I81" s="123" t="s">
        <v>1722</v>
      </c>
      <c r="J81" s="127">
        <v>1.5329999999999999</v>
      </c>
      <c r="K81" s="127">
        <v>1.1759999999999999</v>
      </c>
      <c r="L81" s="121"/>
      <c r="M81" s="128" t="s">
        <v>529</v>
      </c>
      <c r="N81" s="122" t="s">
        <v>526</v>
      </c>
      <c r="O81" s="128" t="s">
        <v>3819</v>
      </c>
      <c r="P81" s="128" t="s">
        <v>532</v>
      </c>
      <c r="Q81" s="115" t="s">
        <v>3824</v>
      </c>
      <c r="R81" s="116">
        <v>0</v>
      </c>
      <c r="S81" s="110" t="s">
        <v>532</v>
      </c>
      <c r="T81" s="132">
        <v>5398314.0199999996</v>
      </c>
      <c r="U81" s="118">
        <v>6.92</v>
      </c>
      <c r="V81" s="119" t="s">
        <v>538</v>
      </c>
      <c r="W81" s="19" t="s">
        <v>1722</v>
      </c>
      <c r="X81" s="120">
        <v>0.35899999999999999</v>
      </c>
      <c r="Y81" s="132">
        <v>657190.81000000006</v>
      </c>
      <c r="Z81" s="132">
        <v>22161.97</v>
      </c>
      <c r="AA81" s="135">
        <v>0</v>
      </c>
      <c r="AB81" s="132">
        <v>1147.1400000000001</v>
      </c>
    </row>
    <row r="82" spans="1:28" x14ac:dyDescent="0.25">
      <c r="A82" s="123" t="s">
        <v>3834</v>
      </c>
      <c r="B82" s="129">
        <v>72485</v>
      </c>
      <c r="C82" s="123" t="s">
        <v>543</v>
      </c>
      <c r="D82" s="124">
        <v>43083</v>
      </c>
      <c r="E82" s="124">
        <v>43430</v>
      </c>
      <c r="F82" s="125">
        <v>43556</v>
      </c>
      <c r="G82" s="132">
        <v>5290000</v>
      </c>
      <c r="H82" s="126" t="s">
        <v>530</v>
      </c>
      <c r="I82" s="123" t="s">
        <v>531</v>
      </c>
      <c r="J82" s="127">
        <v>1.41</v>
      </c>
      <c r="K82" s="127">
        <v>1.4179999999999999</v>
      </c>
      <c r="L82" s="121"/>
      <c r="M82" s="128" t="s">
        <v>554</v>
      </c>
      <c r="N82" s="122" t="s">
        <v>541</v>
      </c>
      <c r="O82" s="128" t="s">
        <v>3824</v>
      </c>
      <c r="P82" s="128" t="s">
        <v>532</v>
      </c>
      <c r="Q82" s="115" t="s">
        <v>3824</v>
      </c>
      <c r="R82" s="116">
        <v>0</v>
      </c>
      <c r="S82" s="110" t="s">
        <v>532</v>
      </c>
      <c r="T82" s="132">
        <v>5290000</v>
      </c>
      <c r="U82" s="118">
        <v>15</v>
      </c>
      <c r="V82" s="119" t="s">
        <v>530</v>
      </c>
      <c r="W82" s="19" t="s">
        <v>531</v>
      </c>
      <c r="X82" s="120">
        <v>1.41</v>
      </c>
      <c r="Y82" s="134">
        <v>0</v>
      </c>
      <c r="Z82" s="134">
        <v>0</v>
      </c>
      <c r="AA82" s="135">
        <v>0</v>
      </c>
      <c r="AB82" s="132">
        <v>5299.85</v>
      </c>
    </row>
    <row r="83" spans="1:28" x14ac:dyDescent="0.25">
      <c r="A83" s="123" t="s">
        <v>3834</v>
      </c>
      <c r="B83" s="129">
        <v>72497</v>
      </c>
      <c r="C83" s="123" t="s">
        <v>543</v>
      </c>
      <c r="D83" s="124">
        <v>43083</v>
      </c>
      <c r="E83" s="124">
        <v>43430</v>
      </c>
      <c r="F83" s="125">
        <v>43556</v>
      </c>
      <c r="G83" s="132">
        <v>4575000</v>
      </c>
      <c r="H83" s="126" t="s">
        <v>530</v>
      </c>
      <c r="I83" s="123" t="s">
        <v>531</v>
      </c>
      <c r="J83" s="127">
        <v>1.41</v>
      </c>
      <c r="K83" s="127">
        <v>1.4259999999999999</v>
      </c>
      <c r="L83" s="121"/>
      <c r="M83" s="128" t="s">
        <v>554</v>
      </c>
      <c r="N83" s="122" t="s">
        <v>526</v>
      </c>
      <c r="O83" s="128" t="s">
        <v>3824</v>
      </c>
      <c r="P83" s="128" t="s">
        <v>532</v>
      </c>
      <c r="Q83" s="115" t="s">
        <v>3824</v>
      </c>
      <c r="R83" s="116">
        <v>0</v>
      </c>
      <c r="S83" s="110" t="s">
        <v>532</v>
      </c>
      <c r="T83" s="132">
        <v>4575000</v>
      </c>
      <c r="U83" s="118">
        <v>15</v>
      </c>
      <c r="V83" s="119" t="s">
        <v>530</v>
      </c>
      <c r="W83" s="19" t="s">
        <v>531</v>
      </c>
      <c r="X83" s="120">
        <v>1.41</v>
      </c>
      <c r="Y83" s="134">
        <v>0</v>
      </c>
      <c r="Z83" s="134">
        <v>0</v>
      </c>
      <c r="AA83" s="135">
        <v>0</v>
      </c>
      <c r="AB83" s="132">
        <v>6399.55</v>
      </c>
    </row>
    <row r="84" spans="1:28" x14ac:dyDescent="0.25">
      <c r="A84" s="123" t="s">
        <v>3834</v>
      </c>
      <c r="B84" s="129">
        <v>72498</v>
      </c>
      <c r="C84" s="123" t="s">
        <v>543</v>
      </c>
      <c r="D84" s="124">
        <v>43083</v>
      </c>
      <c r="E84" s="124">
        <v>43430</v>
      </c>
      <c r="F84" s="125">
        <v>43556</v>
      </c>
      <c r="G84" s="132">
        <v>675000</v>
      </c>
      <c r="H84" s="126" t="s">
        <v>530</v>
      </c>
      <c r="I84" s="123" t="s">
        <v>531</v>
      </c>
      <c r="J84" s="127">
        <v>1.41</v>
      </c>
      <c r="K84" s="127">
        <v>1.4179999999999999</v>
      </c>
      <c r="L84" s="121"/>
      <c r="M84" s="128" t="s">
        <v>554</v>
      </c>
      <c r="N84" s="122" t="s">
        <v>541</v>
      </c>
      <c r="O84" s="128" t="s">
        <v>3824</v>
      </c>
      <c r="P84" s="128" t="s">
        <v>532</v>
      </c>
      <c r="Q84" s="115" t="s">
        <v>3824</v>
      </c>
      <c r="R84" s="116">
        <v>0</v>
      </c>
      <c r="S84" s="110" t="s">
        <v>532</v>
      </c>
      <c r="T84" s="132">
        <v>675000</v>
      </c>
      <c r="U84" s="118">
        <v>15</v>
      </c>
      <c r="V84" s="119" t="s">
        <v>530</v>
      </c>
      <c r="W84" s="19" t="s">
        <v>531</v>
      </c>
      <c r="X84" s="120">
        <v>1.41</v>
      </c>
      <c r="Y84" s="134">
        <v>0</v>
      </c>
      <c r="Z84" s="134">
        <v>0</v>
      </c>
      <c r="AA84" s="135">
        <v>0</v>
      </c>
      <c r="AB84" s="134">
        <v>676.26</v>
      </c>
    </row>
    <row r="85" spans="1:28" x14ac:dyDescent="0.25">
      <c r="A85" s="123" t="s">
        <v>3834</v>
      </c>
      <c r="B85" s="123" t="s">
        <v>3873</v>
      </c>
      <c r="C85" s="123" t="s">
        <v>568</v>
      </c>
      <c r="D85" s="124">
        <v>37617</v>
      </c>
      <c r="E85" s="124">
        <v>37621</v>
      </c>
      <c r="F85" s="125">
        <v>37985</v>
      </c>
      <c r="G85" s="132">
        <v>11326961.98</v>
      </c>
      <c r="H85" s="126" t="s">
        <v>538</v>
      </c>
      <c r="I85" s="123" t="s">
        <v>1722</v>
      </c>
      <c r="J85" s="127">
        <v>2.8</v>
      </c>
      <c r="K85" s="127">
        <v>4.4630000000000001</v>
      </c>
      <c r="L85" s="121"/>
      <c r="M85" s="128" t="s">
        <v>529</v>
      </c>
      <c r="N85" s="122" t="s">
        <v>526</v>
      </c>
      <c r="O85" s="128" t="s">
        <v>3819</v>
      </c>
      <c r="P85" s="128" t="s">
        <v>532</v>
      </c>
      <c r="Q85" s="115" t="s">
        <v>3819</v>
      </c>
      <c r="R85" s="117" t="s">
        <v>3958</v>
      </c>
      <c r="S85" s="110" t="s">
        <v>532</v>
      </c>
      <c r="T85" s="132">
        <v>5027369.29</v>
      </c>
      <c r="U85" s="118">
        <v>8.92</v>
      </c>
      <c r="V85" s="119" t="s">
        <v>538</v>
      </c>
      <c r="W85" s="19" t="s">
        <v>3959</v>
      </c>
      <c r="X85" s="120">
        <v>0</v>
      </c>
      <c r="Y85" s="132">
        <v>482854.49</v>
      </c>
      <c r="Z85" s="132">
        <v>191299.82</v>
      </c>
      <c r="AA85" s="135">
        <v>0</v>
      </c>
      <c r="AB85" s="134">
        <v>13.96</v>
      </c>
    </row>
    <row r="86" spans="1:28" x14ac:dyDescent="0.25">
      <c r="A86" s="123" t="s">
        <v>3834</v>
      </c>
      <c r="B86" s="129">
        <v>753842016</v>
      </c>
      <c r="C86" s="123" t="s">
        <v>3848</v>
      </c>
      <c r="D86" s="124">
        <v>36094</v>
      </c>
      <c r="E86" s="124">
        <v>36094</v>
      </c>
      <c r="F86" s="125">
        <v>36550</v>
      </c>
      <c r="G86" s="132">
        <v>30489803.449999999</v>
      </c>
      <c r="H86" s="126" t="s">
        <v>530</v>
      </c>
      <c r="I86" s="123" t="s">
        <v>531</v>
      </c>
      <c r="J86" s="127">
        <v>4.5999999999999996</v>
      </c>
      <c r="K86" s="127">
        <v>4.5949999999999998</v>
      </c>
      <c r="L86" s="121"/>
      <c r="M86" s="128" t="s">
        <v>529</v>
      </c>
      <c r="N86" s="122" t="s">
        <v>526</v>
      </c>
      <c r="O86" s="128" t="s">
        <v>3819</v>
      </c>
      <c r="P86" s="128" t="s">
        <v>3828</v>
      </c>
      <c r="Q86" s="115" t="s">
        <v>3824</v>
      </c>
      <c r="R86" s="116">
        <v>0</v>
      </c>
      <c r="S86" s="110" t="s">
        <v>532</v>
      </c>
      <c r="T86" s="132">
        <v>2260318.27</v>
      </c>
      <c r="U86" s="118">
        <v>0</v>
      </c>
      <c r="V86" s="119" t="s">
        <v>530</v>
      </c>
      <c r="W86" s="19" t="s">
        <v>531</v>
      </c>
      <c r="X86" s="120">
        <v>4.5999999999999996</v>
      </c>
      <c r="Y86" s="132">
        <v>2160916.12</v>
      </c>
      <c r="Z86" s="132">
        <v>203376.78</v>
      </c>
      <c r="AA86" s="135">
        <v>0</v>
      </c>
      <c r="AB86" s="132">
        <v>97137.94</v>
      </c>
    </row>
    <row r="87" spans="1:28" x14ac:dyDescent="0.25">
      <c r="A87" s="123" t="s">
        <v>3834</v>
      </c>
      <c r="B87" s="129">
        <v>783</v>
      </c>
      <c r="C87" s="123" t="s">
        <v>3852</v>
      </c>
      <c r="D87" s="124">
        <v>43440</v>
      </c>
      <c r="E87" s="124">
        <v>43447</v>
      </c>
      <c r="F87" s="125">
        <v>43819</v>
      </c>
      <c r="G87" s="132">
        <v>14414000</v>
      </c>
      <c r="H87" s="126" t="s">
        <v>530</v>
      </c>
      <c r="I87" s="123" t="s">
        <v>531</v>
      </c>
      <c r="J87" s="127">
        <v>1.57</v>
      </c>
      <c r="K87" s="127">
        <v>1.5669999999999999</v>
      </c>
      <c r="L87" s="121"/>
      <c r="M87" s="128" t="s">
        <v>529</v>
      </c>
      <c r="N87" s="122" t="s">
        <v>863</v>
      </c>
      <c r="O87" s="128" t="s">
        <v>3824</v>
      </c>
      <c r="P87" s="128" t="s">
        <v>532</v>
      </c>
      <c r="Q87" s="115" t="s">
        <v>3824</v>
      </c>
      <c r="R87" s="116">
        <v>0</v>
      </c>
      <c r="S87" s="110" t="s">
        <v>532</v>
      </c>
      <c r="T87" s="132">
        <v>14414000</v>
      </c>
      <c r="U87" s="118">
        <v>19.920000000000002</v>
      </c>
      <c r="V87" s="119" t="s">
        <v>530</v>
      </c>
      <c r="W87" s="19" t="s">
        <v>531</v>
      </c>
      <c r="X87" s="120">
        <v>1.57</v>
      </c>
      <c r="Y87" s="134">
        <v>0</v>
      </c>
      <c r="Z87" s="134">
        <v>0</v>
      </c>
      <c r="AA87" s="135">
        <v>0</v>
      </c>
      <c r="AB87" s="132">
        <v>11558.32</v>
      </c>
    </row>
    <row r="88" spans="1:28" x14ac:dyDescent="0.25">
      <c r="A88" s="123" t="s">
        <v>3834</v>
      </c>
      <c r="B88" s="123" t="s">
        <v>3874</v>
      </c>
      <c r="C88" s="123" t="s">
        <v>568</v>
      </c>
      <c r="D88" s="124">
        <v>37950</v>
      </c>
      <c r="E88" s="124">
        <v>37953</v>
      </c>
      <c r="F88" s="125">
        <v>38290</v>
      </c>
      <c r="G88" s="132">
        <v>15000000</v>
      </c>
      <c r="H88" s="126" t="s">
        <v>538</v>
      </c>
      <c r="I88" s="123" t="s">
        <v>1722</v>
      </c>
      <c r="J88" s="127">
        <v>2.35</v>
      </c>
      <c r="K88" s="127">
        <v>4.1950000000000003</v>
      </c>
      <c r="L88" s="121"/>
      <c r="M88" s="128" t="s">
        <v>529</v>
      </c>
      <c r="N88" s="122" t="s">
        <v>526</v>
      </c>
      <c r="O88" s="128" t="s">
        <v>3824</v>
      </c>
      <c r="P88" s="128" t="s">
        <v>532</v>
      </c>
      <c r="Q88" s="115" t="s">
        <v>3824</v>
      </c>
      <c r="R88" s="116">
        <v>0</v>
      </c>
      <c r="S88" s="110" t="s">
        <v>532</v>
      </c>
      <c r="T88" s="134">
        <v>0</v>
      </c>
      <c r="U88" s="118">
        <v>0</v>
      </c>
      <c r="V88" s="119" t="s">
        <v>530</v>
      </c>
      <c r="W88" s="19" t="s">
        <v>531</v>
      </c>
      <c r="X88" s="120">
        <v>3.43</v>
      </c>
      <c r="Y88" s="132">
        <v>1179686.57</v>
      </c>
      <c r="Z88" s="132">
        <v>40463.25</v>
      </c>
      <c r="AA88" s="135">
        <v>0</v>
      </c>
      <c r="AB88" s="134">
        <v>0</v>
      </c>
    </row>
    <row r="89" spans="1:28" x14ac:dyDescent="0.25">
      <c r="A89" s="123" t="s">
        <v>3834</v>
      </c>
      <c r="B89" s="123" t="s">
        <v>3875</v>
      </c>
      <c r="C89" s="123" t="s">
        <v>3876</v>
      </c>
      <c r="D89" s="124">
        <v>39667</v>
      </c>
      <c r="E89" s="124">
        <v>39777</v>
      </c>
      <c r="F89" s="125">
        <v>40142</v>
      </c>
      <c r="G89" s="132">
        <v>20000000</v>
      </c>
      <c r="H89" s="126" t="s">
        <v>530</v>
      </c>
      <c r="I89" s="123" t="s">
        <v>531</v>
      </c>
      <c r="J89" s="127">
        <v>4.42</v>
      </c>
      <c r="K89" s="127">
        <v>4.5309999999999997</v>
      </c>
      <c r="L89" s="121"/>
      <c r="M89" s="128" t="s">
        <v>529</v>
      </c>
      <c r="N89" s="122" t="s">
        <v>526</v>
      </c>
      <c r="O89" s="128" t="s">
        <v>3819</v>
      </c>
      <c r="P89" s="128" t="s">
        <v>532</v>
      </c>
      <c r="Q89" s="115" t="s">
        <v>3824</v>
      </c>
      <c r="R89" s="116">
        <v>0</v>
      </c>
      <c r="S89" s="110" t="s">
        <v>532</v>
      </c>
      <c r="T89" s="132">
        <v>8148605.1699999999</v>
      </c>
      <c r="U89" s="118">
        <v>4.83</v>
      </c>
      <c r="V89" s="119" t="s">
        <v>530</v>
      </c>
      <c r="W89" s="19" t="s">
        <v>531</v>
      </c>
      <c r="X89" s="120">
        <v>4.42</v>
      </c>
      <c r="Y89" s="132">
        <v>1428729.85</v>
      </c>
      <c r="Z89" s="132">
        <v>429197.63</v>
      </c>
      <c r="AA89" s="135">
        <v>0</v>
      </c>
      <c r="AB89" s="132">
        <v>37017.300000000003</v>
      </c>
    </row>
    <row r="90" spans="1:28" x14ac:dyDescent="0.25">
      <c r="A90" s="123" t="s">
        <v>3834</v>
      </c>
      <c r="B90" s="123" t="s">
        <v>3877</v>
      </c>
      <c r="C90" s="123" t="s">
        <v>3876</v>
      </c>
      <c r="D90" s="124">
        <v>39672</v>
      </c>
      <c r="E90" s="124">
        <v>39777</v>
      </c>
      <c r="F90" s="125">
        <v>40142</v>
      </c>
      <c r="G90" s="132">
        <v>20000000</v>
      </c>
      <c r="H90" s="126" t="s">
        <v>530</v>
      </c>
      <c r="I90" s="123" t="s">
        <v>531</v>
      </c>
      <c r="J90" s="127">
        <v>4.96</v>
      </c>
      <c r="K90" s="127">
        <v>4.96</v>
      </c>
      <c r="L90" s="121"/>
      <c r="M90" s="128" t="s">
        <v>529</v>
      </c>
      <c r="N90" s="122" t="s">
        <v>526</v>
      </c>
      <c r="O90" s="128" t="s">
        <v>3819</v>
      </c>
      <c r="P90" s="128" t="s">
        <v>532</v>
      </c>
      <c r="Q90" s="115" t="s">
        <v>3824</v>
      </c>
      <c r="R90" s="116">
        <v>0</v>
      </c>
      <c r="S90" s="110" t="s">
        <v>532</v>
      </c>
      <c r="T90" s="132">
        <v>8328901.0199999996</v>
      </c>
      <c r="U90" s="118">
        <v>4.83</v>
      </c>
      <c r="V90" s="119" t="s">
        <v>530</v>
      </c>
      <c r="W90" s="19" t="s">
        <v>531</v>
      </c>
      <c r="X90" s="120">
        <v>4.96</v>
      </c>
      <c r="Y90" s="132">
        <v>1437239.03</v>
      </c>
      <c r="Z90" s="132">
        <v>484400.55</v>
      </c>
      <c r="AA90" s="135">
        <v>0</v>
      </c>
      <c r="AB90" s="132">
        <v>41877.26</v>
      </c>
    </row>
    <row r="91" spans="1:28" x14ac:dyDescent="0.25">
      <c r="A91" s="123" t="s">
        <v>3834</v>
      </c>
      <c r="B91" s="123" t="s">
        <v>3878</v>
      </c>
      <c r="C91" s="123" t="s">
        <v>3876</v>
      </c>
      <c r="D91" s="124">
        <v>39801</v>
      </c>
      <c r="E91" s="124">
        <v>39989</v>
      </c>
      <c r="F91" s="125">
        <v>40081</v>
      </c>
      <c r="G91" s="132">
        <v>10000000</v>
      </c>
      <c r="H91" s="126" t="s">
        <v>538</v>
      </c>
      <c r="I91" s="123" t="s">
        <v>577</v>
      </c>
      <c r="J91" s="127">
        <v>2.6150000000000002</v>
      </c>
      <c r="K91" s="127">
        <v>1.3120000000000001</v>
      </c>
      <c r="L91" s="121"/>
      <c r="M91" s="128" t="s">
        <v>554</v>
      </c>
      <c r="N91" s="122" t="s">
        <v>526</v>
      </c>
      <c r="O91" s="128" t="s">
        <v>3819</v>
      </c>
      <c r="P91" s="128" t="s">
        <v>532</v>
      </c>
      <c r="Q91" s="115" t="s">
        <v>3824</v>
      </c>
      <c r="R91" s="116">
        <v>0</v>
      </c>
      <c r="S91" s="110" t="s">
        <v>532</v>
      </c>
      <c r="T91" s="132">
        <v>4373342.79</v>
      </c>
      <c r="U91" s="118">
        <v>5.42</v>
      </c>
      <c r="V91" s="119" t="s">
        <v>538</v>
      </c>
      <c r="W91" s="19" t="s">
        <v>577</v>
      </c>
      <c r="X91" s="120">
        <v>0.57499999999999996</v>
      </c>
      <c r="Y91" s="132">
        <v>697324.36</v>
      </c>
      <c r="Z91" s="132">
        <v>28037.7</v>
      </c>
      <c r="AA91" s="135">
        <v>0</v>
      </c>
      <c r="AB91" s="134">
        <v>501.72</v>
      </c>
    </row>
    <row r="92" spans="1:28" x14ac:dyDescent="0.25">
      <c r="A92" s="123" t="s">
        <v>3834</v>
      </c>
      <c r="B92" s="123" t="s">
        <v>3879</v>
      </c>
      <c r="C92" s="123" t="s">
        <v>3876</v>
      </c>
      <c r="D92" s="124">
        <v>39869</v>
      </c>
      <c r="E92" s="124">
        <v>40081</v>
      </c>
      <c r="F92" s="125">
        <v>40262</v>
      </c>
      <c r="G92" s="132">
        <v>50000000</v>
      </c>
      <c r="H92" s="126" t="s">
        <v>538</v>
      </c>
      <c r="I92" s="123" t="s">
        <v>3880</v>
      </c>
      <c r="J92" s="127">
        <v>2.6150000000000002</v>
      </c>
      <c r="K92" s="127">
        <v>3.3340000000000001</v>
      </c>
      <c r="L92" s="121"/>
      <c r="M92" s="128" t="s">
        <v>1067</v>
      </c>
      <c r="N92" s="122" t="s">
        <v>526</v>
      </c>
      <c r="O92" s="128" t="s">
        <v>3824</v>
      </c>
      <c r="P92" s="128" t="s">
        <v>532</v>
      </c>
      <c r="Q92" s="115" t="s">
        <v>3824</v>
      </c>
      <c r="R92" s="116">
        <v>0</v>
      </c>
      <c r="S92" s="110" t="s">
        <v>532</v>
      </c>
      <c r="T92" s="132">
        <v>22746851.18</v>
      </c>
      <c r="U92" s="118">
        <v>5.67</v>
      </c>
      <c r="V92" s="119" t="s">
        <v>538</v>
      </c>
      <c r="W92" s="19" t="s">
        <v>577</v>
      </c>
      <c r="X92" s="120">
        <v>0.57499999999999996</v>
      </c>
      <c r="Y92" s="132">
        <v>3451407.22</v>
      </c>
      <c r="Z92" s="132">
        <v>145191.29</v>
      </c>
      <c r="AA92" s="135">
        <v>0</v>
      </c>
      <c r="AB92" s="132">
        <v>2609.5700000000002</v>
      </c>
    </row>
    <row r="93" spans="1:28" x14ac:dyDescent="0.25">
      <c r="A93" s="123" t="s">
        <v>3834</v>
      </c>
      <c r="B93" s="123" t="s">
        <v>3881</v>
      </c>
      <c r="C93" s="123" t="s">
        <v>3876</v>
      </c>
      <c r="D93" s="124">
        <v>40017</v>
      </c>
      <c r="E93" s="124">
        <v>40203</v>
      </c>
      <c r="F93" s="125">
        <v>40293</v>
      </c>
      <c r="G93" s="132">
        <v>6200000</v>
      </c>
      <c r="H93" s="126" t="s">
        <v>538</v>
      </c>
      <c r="I93" s="123" t="s">
        <v>3880</v>
      </c>
      <c r="J93" s="127">
        <v>2.0499999999999998</v>
      </c>
      <c r="K93" s="127">
        <v>1.266</v>
      </c>
      <c r="L93" s="121"/>
      <c r="M93" s="128" t="s">
        <v>1067</v>
      </c>
      <c r="N93" s="122" t="s">
        <v>526</v>
      </c>
      <c r="O93" s="128" t="s">
        <v>3819</v>
      </c>
      <c r="P93" s="128" t="s">
        <v>532</v>
      </c>
      <c r="Q93" s="115" t="s">
        <v>3824</v>
      </c>
      <c r="R93" s="116">
        <v>0</v>
      </c>
      <c r="S93" s="110" t="s">
        <v>532</v>
      </c>
      <c r="T93" s="132">
        <v>2815913.92</v>
      </c>
      <c r="U93" s="118">
        <v>5.75</v>
      </c>
      <c r="V93" s="119" t="s">
        <v>538</v>
      </c>
      <c r="W93" s="19" t="s">
        <v>3880</v>
      </c>
      <c r="X93" s="120">
        <v>0.47799999999999998</v>
      </c>
      <c r="Y93" s="132">
        <v>422322.68</v>
      </c>
      <c r="Z93" s="132">
        <v>15183.51</v>
      </c>
      <c r="AA93" s="135">
        <v>0</v>
      </c>
      <c r="AB93" s="132">
        <v>2563.73</v>
      </c>
    </row>
    <row r="94" spans="1:28" x14ac:dyDescent="0.25">
      <c r="A94" s="123" t="s">
        <v>3834</v>
      </c>
      <c r="B94" s="123" t="s">
        <v>3882</v>
      </c>
      <c r="C94" s="123" t="s">
        <v>3876</v>
      </c>
      <c r="D94" s="124">
        <v>40017</v>
      </c>
      <c r="E94" s="124">
        <v>40157</v>
      </c>
      <c r="F94" s="125">
        <v>40293</v>
      </c>
      <c r="G94" s="132">
        <v>13800000</v>
      </c>
      <c r="H94" s="126" t="s">
        <v>538</v>
      </c>
      <c r="I94" s="123" t="s">
        <v>3880</v>
      </c>
      <c r="J94" s="127">
        <v>2.0499999999999998</v>
      </c>
      <c r="K94" s="127">
        <v>3.0390000000000001</v>
      </c>
      <c r="L94" s="121"/>
      <c r="M94" s="128" t="s">
        <v>1067</v>
      </c>
      <c r="N94" s="122" t="s">
        <v>526</v>
      </c>
      <c r="O94" s="128" t="s">
        <v>3819</v>
      </c>
      <c r="P94" s="128" t="s">
        <v>532</v>
      </c>
      <c r="Q94" s="115" t="s">
        <v>3824</v>
      </c>
      <c r="R94" s="116">
        <v>0</v>
      </c>
      <c r="S94" s="110" t="s">
        <v>532</v>
      </c>
      <c r="T94" s="132">
        <v>6267679.3300000001</v>
      </c>
      <c r="U94" s="118">
        <v>5.75</v>
      </c>
      <c r="V94" s="119" t="s">
        <v>538</v>
      </c>
      <c r="W94" s="19" t="s">
        <v>3880</v>
      </c>
      <c r="X94" s="120">
        <v>0.47799999999999998</v>
      </c>
      <c r="Y94" s="132">
        <v>940008.54</v>
      </c>
      <c r="Z94" s="132">
        <v>33795.56</v>
      </c>
      <c r="AA94" s="135">
        <v>0</v>
      </c>
      <c r="AB94" s="132">
        <v>5706.37</v>
      </c>
    </row>
    <row r="95" spans="1:28" x14ac:dyDescent="0.25">
      <c r="A95" s="123" t="s">
        <v>3834</v>
      </c>
      <c r="B95" s="123" t="s">
        <v>3883</v>
      </c>
      <c r="C95" s="123" t="s">
        <v>3876</v>
      </c>
      <c r="D95" s="124">
        <v>40142</v>
      </c>
      <c r="E95" s="124">
        <v>40142</v>
      </c>
      <c r="F95" s="125">
        <v>40507</v>
      </c>
      <c r="G95" s="132">
        <v>7800000</v>
      </c>
      <c r="H95" s="126" t="s">
        <v>530</v>
      </c>
      <c r="I95" s="123" t="s">
        <v>531</v>
      </c>
      <c r="J95" s="127">
        <v>3.55</v>
      </c>
      <c r="K95" s="127">
        <v>3.55</v>
      </c>
      <c r="L95" s="121"/>
      <c r="M95" s="128" t="s">
        <v>529</v>
      </c>
      <c r="N95" s="122" t="s">
        <v>863</v>
      </c>
      <c r="O95" s="128" t="s">
        <v>3819</v>
      </c>
      <c r="P95" s="128" t="s">
        <v>532</v>
      </c>
      <c r="Q95" s="115" t="s">
        <v>3824</v>
      </c>
      <c r="R95" s="116">
        <v>0</v>
      </c>
      <c r="S95" s="110" t="s">
        <v>532</v>
      </c>
      <c r="T95" s="132">
        <v>1210000</v>
      </c>
      <c r="U95" s="118">
        <v>1.83</v>
      </c>
      <c r="V95" s="119" t="s">
        <v>530</v>
      </c>
      <c r="W95" s="19" t="s">
        <v>531</v>
      </c>
      <c r="X95" s="120">
        <v>3.55</v>
      </c>
      <c r="Y95" s="132">
        <v>800000</v>
      </c>
      <c r="Z95" s="132">
        <v>71355</v>
      </c>
      <c r="AA95" s="135">
        <v>0</v>
      </c>
      <c r="AB95" s="132">
        <v>4354.34</v>
      </c>
    </row>
    <row r="96" spans="1:28" x14ac:dyDescent="0.25">
      <c r="A96" s="123" t="s">
        <v>3834</v>
      </c>
      <c r="B96" s="123" t="s">
        <v>3884</v>
      </c>
      <c r="C96" s="123" t="s">
        <v>3876</v>
      </c>
      <c r="D96" s="124">
        <v>40164</v>
      </c>
      <c r="E96" s="124">
        <v>40512</v>
      </c>
      <c r="F96" s="125">
        <v>40627</v>
      </c>
      <c r="G96" s="132">
        <v>10000000</v>
      </c>
      <c r="H96" s="126" t="s">
        <v>538</v>
      </c>
      <c r="I96" s="123" t="s">
        <v>577</v>
      </c>
      <c r="J96" s="127">
        <v>2.5</v>
      </c>
      <c r="K96" s="127">
        <v>3.8340000000000001</v>
      </c>
      <c r="L96" s="121"/>
      <c r="M96" s="128" t="s">
        <v>554</v>
      </c>
      <c r="N96" s="122" t="s">
        <v>526</v>
      </c>
      <c r="O96" s="128" t="s">
        <v>3819</v>
      </c>
      <c r="P96" s="128" t="s">
        <v>532</v>
      </c>
      <c r="Q96" s="115" t="s">
        <v>3824</v>
      </c>
      <c r="R96" s="116">
        <v>0</v>
      </c>
      <c r="S96" s="110" t="s">
        <v>532</v>
      </c>
      <c r="T96" s="132">
        <v>5409058.4699999997</v>
      </c>
      <c r="U96" s="118">
        <v>6.92</v>
      </c>
      <c r="V96" s="119" t="s">
        <v>530</v>
      </c>
      <c r="W96" s="19" t="s">
        <v>531</v>
      </c>
      <c r="X96" s="120">
        <v>3.6</v>
      </c>
      <c r="Y96" s="132">
        <v>656911.09</v>
      </c>
      <c r="Z96" s="132">
        <v>209580.14</v>
      </c>
      <c r="AA96" s="135">
        <v>0</v>
      </c>
      <c r="AB96" s="132">
        <v>3786.34</v>
      </c>
    </row>
    <row r="97" spans="1:28" x14ac:dyDescent="0.25">
      <c r="A97" s="123" t="s">
        <v>3834</v>
      </c>
      <c r="B97" s="123" t="s">
        <v>3885</v>
      </c>
      <c r="C97" s="123" t="s">
        <v>3876</v>
      </c>
      <c r="D97" s="124">
        <v>40353</v>
      </c>
      <c r="E97" s="124">
        <v>40408</v>
      </c>
      <c r="F97" s="125">
        <v>40773</v>
      </c>
      <c r="G97" s="132">
        <v>57307510.659999996</v>
      </c>
      <c r="H97" s="126" t="s">
        <v>530</v>
      </c>
      <c r="I97" s="123" t="s">
        <v>531</v>
      </c>
      <c r="J97" s="127">
        <v>2.88</v>
      </c>
      <c r="K97" s="127">
        <v>2.88</v>
      </c>
      <c r="L97" s="121"/>
      <c r="M97" s="128" t="s">
        <v>529</v>
      </c>
      <c r="N97" s="122" t="s">
        <v>526</v>
      </c>
      <c r="O97" s="128" t="s">
        <v>3819</v>
      </c>
      <c r="P97" s="128" t="s">
        <v>532</v>
      </c>
      <c r="Q97" s="115" t="s">
        <v>3824</v>
      </c>
      <c r="R97" s="116">
        <v>0</v>
      </c>
      <c r="S97" s="110" t="s">
        <v>532</v>
      </c>
      <c r="T97" s="132">
        <v>18788199.190000001</v>
      </c>
      <c r="U97" s="118">
        <v>2.58</v>
      </c>
      <c r="V97" s="119" t="s">
        <v>530</v>
      </c>
      <c r="W97" s="19" t="s">
        <v>531</v>
      </c>
      <c r="X97" s="120">
        <v>2.88</v>
      </c>
      <c r="Y97" s="132">
        <v>5675978.79</v>
      </c>
      <c r="Z97" s="132">
        <v>704568.33</v>
      </c>
      <c r="AA97" s="135">
        <v>0</v>
      </c>
      <c r="AB97" s="132">
        <v>201615.39</v>
      </c>
    </row>
    <row r="98" spans="1:28" x14ac:dyDescent="0.25">
      <c r="A98" s="123" t="s">
        <v>3834</v>
      </c>
      <c r="B98" s="123" t="s">
        <v>3886</v>
      </c>
      <c r="C98" s="123" t="s">
        <v>3876</v>
      </c>
      <c r="D98" s="124">
        <v>40431</v>
      </c>
      <c r="E98" s="124">
        <v>40521</v>
      </c>
      <c r="F98" s="125">
        <v>40627</v>
      </c>
      <c r="G98" s="132">
        <v>25000000</v>
      </c>
      <c r="H98" s="126" t="s">
        <v>538</v>
      </c>
      <c r="I98" s="123" t="s">
        <v>577</v>
      </c>
      <c r="J98" s="127">
        <v>2.5</v>
      </c>
      <c r="K98" s="127">
        <v>3.843</v>
      </c>
      <c r="L98" s="121"/>
      <c r="M98" s="128" t="s">
        <v>554</v>
      </c>
      <c r="N98" s="122" t="s">
        <v>526</v>
      </c>
      <c r="O98" s="128" t="s">
        <v>3819</v>
      </c>
      <c r="P98" s="128" t="s">
        <v>532</v>
      </c>
      <c r="Q98" s="115" t="s">
        <v>3824</v>
      </c>
      <c r="R98" s="116">
        <v>0</v>
      </c>
      <c r="S98" s="110" t="s">
        <v>532</v>
      </c>
      <c r="T98" s="132">
        <v>13522646.189999999</v>
      </c>
      <c r="U98" s="118">
        <v>6.92</v>
      </c>
      <c r="V98" s="119" t="s">
        <v>530</v>
      </c>
      <c r="W98" s="19" t="s">
        <v>531</v>
      </c>
      <c r="X98" s="120">
        <v>3.65</v>
      </c>
      <c r="Y98" s="132">
        <v>1642277.71</v>
      </c>
      <c r="Z98" s="132">
        <v>531227.43000000005</v>
      </c>
      <c r="AA98" s="135">
        <v>0</v>
      </c>
      <c r="AB98" s="132">
        <v>9597.32</v>
      </c>
    </row>
    <row r="99" spans="1:28" x14ac:dyDescent="0.25">
      <c r="A99" s="123" t="s">
        <v>3834</v>
      </c>
      <c r="B99" s="123" t="s">
        <v>3887</v>
      </c>
      <c r="C99" s="123" t="s">
        <v>3876</v>
      </c>
      <c r="D99" s="124">
        <v>40431</v>
      </c>
      <c r="E99" s="124">
        <v>40521</v>
      </c>
      <c r="F99" s="125">
        <v>40627</v>
      </c>
      <c r="G99" s="132">
        <v>25000000</v>
      </c>
      <c r="H99" s="126" t="s">
        <v>538</v>
      </c>
      <c r="I99" s="123" t="s">
        <v>577</v>
      </c>
      <c r="J99" s="127">
        <v>2.5</v>
      </c>
      <c r="K99" s="127">
        <v>3.8460000000000001</v>
      </c>
      <c r="L99" s="121"/>
      <c r="M99" s="128" t="s">
        <v>554</v>
      </c>
      <c r="N99" s="122" t="s">
        <v>526</v>
      </c>
      <c r="O99" s="128" t="s">
        <v>3819</v>
      </c>
      <c r="P99" s="128" t="s">
        <v>532</v>
      </c>
      <c r="Q99" s="115" t="s">
        <v>3824</v>
      </c>
      <c r="R99" s="116">
        <v>0</v>
      </c>
      <c r="S99" s="110" t="s">
        <v>532</v>
      </c>
      <c r="T99" s="132">
        <v>13522646.189999999</v>
      </c>
      <c r="U99" s="118">
        <v>6.92</v>
      </c>
      <c r="V99" s="119" t="s">
        <v>530</v>
      </c>
      <c r="W99" s="19" t="s">
        <v>531</v>
      </c>
      <c r="X99" s="120">
        <v>3.65</v>
      </c>
      <c r="Y99" s="132">
        <v>1642277.71</v>
      </c>
      <c r="Z99" s="132">
        <v>531227.43000000005</v>
      </c>
      <c r="AA99" s="135">
        <v>0</v>
      </c>
      <c r="AB99" s="132">
        <v>9597.32</v>
      </c>
    </row>
    <row r="100" spans="1:28" x14ac:dyDescent="0.25">
      <c r="A100" s="123" t="s">
        <v>3834</v>
      </c>
      <c r="B100" s="123" t="s">
        <v>3888</v>
      </c>
      <c r="C100" s="123" t="s">
        <v>3876</v>
      </c>
      <c r="D100" s="124">
        <v>40492</v>
      </c>
      <c r="E100" s="124">
        <v>41207</v>
      </c>
      <c r="F100" s="125">
        <v>41572</v>
      </c>
      <c r="G100" s="132">
        <v>3800000</v>
      </c>
      <c r="H100" s="126" t="s">
        <v>530</v>
      </c>
      <c r="I100" s="123" t="s">
        <v>531</v>
      </c>
      <c r="J100" s="127">
        <v>2.6</v>
      </c>
      <c r="K100" s="127">
        <v>2.6040000000000001</v>
      </c>
      <c r="L100" s="121"/>
      <c r="M100" s="128" t="s">
        <v>529</v>
      </c>
      <c r="N100" s="122" t="s">
        <v>526</v>
      </c>
      <c r="O100" s="128" t="s">
        <v>3819</v>
      </c>
      <c r="P100" s="128" t="s">
        <v>532</v>
      </c>
      <c r="Q100" s="115" t="s">
        <v>3824</v>
      </c>
      <c r="R100" s="116">
        <v>0</v>
      </c>
      <c r="S100" s="110" t="s">
        <v>532</v>
      </c>
      <c r="T100" s="132">
        <v>2478419.7200000002</v>
      </c>
      <c r="U100" s="118">
        <v>8.75</v>
      </c>
      <c r="V100" s="119" t="s">
        <v>530</v>
      </c>
      <c r="W100" s="19" t="s">
        <v>531</v>
      </c>
      <c r="X100" s="120">
        <v>2.6</v>
      </c>
      <c r="Y100" s="132">
        <v>236854.77</v>
      </c>
      <c r="Z100" s="132">
        <v>70597.14</v>
      </c>
      <c r="AA100" s="135">
        <v>0</v>
      </c>
      <c r="AB100" s="132">
        <v>12005.06</v>
      </c>
    </row>
    <row r="101" spans="1:28" x14ac:dyDescent="0.25">
      <c r="A101" s="123" t="s">
        <v>3834</v>
      </c>
      <c r="B101" s="123" t="s">
        <v>3889</v>
      </c>
      <c r="C101" s="123" t="s">
        <v>3876</v>
      </c>
      <c r="D101" s="124">
        <v>40492</v>
      </c>
      <c r="E101" s="124">
        <v>40898</v>
      </c>
      <c r="F101" s="125">
        <v>40933</v>
      </c>
      <c r="G101" s="132">
        <v>17200000</v>
      </c>
      <c r="H101" s="126" t="s">
        <v>538</v>
      </c>
      <c r="I101" s="123" t="s">
        <v>3854</v>
      </c>
      <c r="J101" s="127">
        <v>2.5</v>
      </c>
      <c r="K101" s="127">
        <v>3.5190000000000001</v>
      </c>
      <c r="L101" s="121"/>
      <c r="M101" s="128" t="s">
        <v>554</v>
      </c>
      <c r="N101" s="122" t="s">
        <v>526</v>
      </c>
      <c r="O101" s="128" t="s">
        <v>3819</v>
      </c>
      <c r="P101" s="128" t="s">
        <v>532</v>
      </c>
      <c r="Q101" s="115" t="s">
        <v>3824</v>
      </c>
      <c r="R101" s="116">
        <v>0</v>
      </c>
      <c r="S101" s="110" t="s">
        <v>532</v>
      </c>
      <c r="T101" s="132">
        <v>11227884.02</v>
      </c>
      <c r="U101" s="118">
        <v>8.75</v>
      </c>
      <c r="V101" s="119" t="s">
        <v>538</v>
      </c>
      <c r="W101" s="19" t="s">
        <v>577</v>
      </c>
      <c r="X101" s="120">
        <v>0.47399999999999998</v>
      </c>
      <c r="Y101" s="132">
        <v>1071178.69</v>
      </c>
      <c r="Z101" s="132">
        <v>57119.98</v>
      </c>
      <c r="AA101" s="135">
        <v>0</v>
      </c>
      <c r="AB101" s="132">
        <v>10243.57</v>
      </c>
    </row>
    <row r="102" spans="1:28" x14ac:dyDescent="0.25">
      <c r="A102" s="123" t="s">
        <v>3834</v>
      </c>
      <c r="B102" s="123" t="s">
        <v>3890</v>
      </c>
      <c r="C102" s="123" t="s">
        <v>3876</v>
      </c>
      <c r="D102" s="124">
        <v>40492</v>
      </c>
      <c r="E102" s="124">
        <v>40893</v>
      </c>
      <c r="F102" s="125">
        <v>40933</v>
      </c>
      <c r="G102" s="132">
        <v>25000000</v>
      </c>
      <c r="H102" s="126" t="s">
        <v>538</v>
      </c>
      <c r="I102" s="123" t="s">
        <v>3854</v>
      </c>
      <c r="J102" s="127">
        <v>2.5</v>
      </c>
      <c r="K102" s="127">
        <v>3.5139999999999998</v>
      </c>
      <c r="L102" s="121"/>
      <c r="M102" s="128" t="s">
        <v>554</v>
      </c>
      <c r="N102" s="122" t="s">
        <v>526</v>
      </c>
      <c r="O102" s="128" t="s">
        <v>3819</v>
      </c>
      <c r="P102" s="128" t="s">
        <v>532</v>
      </c>
      <c r="Q102" s="115" t="s">
        <v>3824</v>
      </c>
      <c r="R102" s="116">
        <v>0</v>
      </c>
      <c r="S102" s="110" t="s">
        <v>532</v>
      </c>
      <c r="T102" s="132">
        <v>16319598.859999999</v>
      </c>
      <c r="U102" s="118">
        <v>8.75</v>
      </c>
      <c r="V102" s="119" t="s">
        <v>538</v>
      </c>
      <c r="W102" s="19" t="s">
        <v>577</v>
      </c>
      <c r="X102" s="120">
        <v>0.47399999999999998</v>
      </c>
      <c r="Y102" s="132">
        <v>1556945.77</v>
      </c>
      <c r="Z102" s="132">
        <v>83023.22</v>
      </c>
      <c r="AA102" s="135">
        <v>0</v>
      </c>
      <c r="AB102" s="132">
        <v>14888.91</v>
      </c>
    </row>
    <row r="103" spans="1:28" x14ac:dyDescent="0.25">
      <c r="A103" s="123" t="s">
        <v>3834</v>
      </c>
      <c r="B103" s="123" t="s">
        <v>3891</v>
      </c>
      <c r="C103" s="123" t="s">
        <v>3876</v>
      </c>
      <c r="D103" s="124">
        <v>40780</v>
      </c>
      <c r="E103" s="124">
        <v>40785</v>
      </c>
      <c r="F103" s="125">
        <v>41114</v>
      </c>
      <c r="G103" s="132">
        <v>50572713.530000001</v>
      </c>
      <c r="H103" s="126" t="s">
        <v>530</v>
      </c>
      <c r="I103" s="123" t="s">
        <v>531</v>
      </c>
      <c r="J103" s="127">
        <v>3.17</v>
      </c>
      <c r="K103" s="127">
        <v>3.1709999999999998</v>
      </c>
      <c r="L103" s="121"/>
      <c r="M103" s="128" t="s">
        <v>529</v>
      </c>
      <c r="N103" s="122" t="s">
        <v>863</v>
      </c>
      <c r="O103" s="128" t="s">
        <v>3819</v>
      </c>
      <c r="P103" s="128" t="s">
        <v>532</v>
      </c>
      <c r="Q103" s="115" t="s">
        <v>3824</v>
      </c>
      <c r="R103" s="116">
        <v>0</v>
      </c>
      <c r="S103" s="110" t="s">
        <v>532</v>
      </c>
      <c r="T103" s="132">
        <v>31490652.899999999</v>
      </c>
      <c r="U103" s="118">
        <v>7.5</v>
      </c>
      <c r="V103" s="119" t="s">
        <v>530</v>
      </c>
      <c r="W103" s="19" t="s">
        <v>531</v>
      </c>
      <c r="X103" s="120">
        <v>3.17</v>
      </c>
      <c r="Y103" s="132">
        <v>3140722.15</v>
      </c>
      <c r="Z103" s="132">
        <v>1097814.5900000001</v>
      </c>
      <c r="AA103" s="135">
        <v>0</v>
      </c>
      <c r="AB103" s="132">
        <v>440325.6</v>
      </c>
    </row>
    <row r="104" spans="1:28" x14ac:dyDescent="0.25">
      <c r="A104" s="123" t="s">
        <v>3834</v>
      </c>
      <c r="B104" s="123" t="s">
        <v>3892</v>
      </c>
      <c r="C104" s="123" t="s">
        <v>3876</v>
      </c>
      <c r="D104" s="124">
        <v>41109</v>
      </c>
      <c r="E104" s="124">
        <v>41177</v>
      </c>
      <c r="F104" s="125">
        <v>41299</v>
      </c>
      <c r="G104" s="132">
        <v>20000000</v>
      </c>
      <c r="H104" s="126" t="s">
        <v>530</v>
      </c>
      <c r="I104" s="123" t="s">
        <v>531</v>
      </c>
      <c r="J104" s="127">
        <v>4.88</v>
      </c>
      <c r="K104" s="127">
        <v>5.0019999999999998</v>
      </c>
      <c r="L104" s="121"/>
      <c r="M104" s="128" t="s">
        <v>554</v>
      </c>
      <c r="N104" s="122" t="s">
        <v>526</v>
      </c>
      <c r="O104" s="128" t="s">
        <v>3819</v>
      </c>
      <c r="P104" s="128" t="s">
        <v>532</v>
      </c>
      <c r="Q104" s="115" t="s">
        <v>3824</v>
      </c>
      <c r="R104" s="116">
        <v>0</v>
      </c>
      <c r="S104" s="110" t="s">
        <v>532</v>
      </c>
      <c r="T104" s="132">
        <v>13686206.15</v>
      </c>
      <c r="U104" s="118">
        <v>8.75</v>
      </c>
      <c r="V104" s="119" t="s">
        <v>530</v>
      </c>
      <c r="W104" s="19" t="s">
        <v>531</v>
      </c>
      <c r="X104" s="120">
        <v>4.88</v>
      </c>
      <c r="Y104" s="132">
        <v>1183895.8</v>
      </c>
      <c r="Z104" s="132">
        <v>704214.6</v>
      </c>
      <c r="AA104" s="135">
        <v>0</v>
      </c>
      <c r="AB104" s="132">
        <v>123413.88</v>
      </c>
    </row>
    <row r="105" spans="1:28" x14ac:dyDescent="0.25">
      <c r="A105" s="123" t="s">
        <v>3834</v>
      </c>
      <c r="B105" s="123" t="s">
        <v>3893</v>
      </c>
      <c r="C105" s="123" t="s">
        <v>3876</v>
      </c>
      <c r="D105" s="124">
        <v>43059</v>
      </c>
      <c r="E105" s="124">
        <v>43064</v>
      </c>
      <c r="F105" s="125">
        <v>43156</v>
      </c>
      <c r="G105" s="132">
        <v>45483933.719999999</v>
      </c>
      <c r="H105" s="126" t="s">
        <v>530</v>
      </c>
      <c r="I105" s="123" t="s">
        <v>531</v>
      </c>
      <c r="J105" s="127">
        <v>2.25</v>
      </c>
      <c r="K105" s="127">
        <v>2.2690000000000001</v>
      </c>
      <c r="L105" s="121"/>
      <c r="M105" s="128" t="s">
        <v>554</v>
      </c>
      <c r="N105" s="122" t="s">
        <v>863</v>
      </c>
      <c r="O105" s="128" t="s">
        <v>3819</v>
      </c>
      <c r="P105" s="128" t="s">
        <v>532</v>
      </c>
      <c r="Q105" s="115" t="s">
        <v>3824</v>
      </c>
      <c r="R105" s="116">
        <v>0</v>
      </c>
      <c r="S105" s="110" t="s">
        <v>532</v>
      </c>
      <c r="T105" s="132">
        <v>42555214.229999997</v>
      </c>
      <c r="U105" s="118">
        <v>16.079999999999998</v>
      </c>
      <c r="V105" s="119" t="s">
        <v>530</v>
      </c>
      <c r="W105" s="19" t="s">
        <v>531</v>
      </c>
      <c r="X105" s="120">
        <v>2.25</v>
      </c>
      <c r="Y105" s="132">
        <v>2928719.49</v>
      </c>
      <c r="Z105" s="132">
        <v>998824.56</v>
      </c>
      <c r="AA105" s="135">
        <v>0</v>
      </c>
      <c r="AB105" s="132">
        <v>96269.61</v>
      </c>
    </row>
    <row r="106" spans="1:28" x14ac:dyDescent="0.25">
      <c r="A106" s="123" t="s">
        <v>3834</v>
      </c>
      <c r="B106" s="123" t="s">
        <v>3894</v>
      </c>
      <c r="C106" s="123" t="s">
        <v>3876</v>
      </c>
      <c r="D106" s="124">
        <v>37600</v>
      </c>
      <c r="E106" s="124">
        <v>37607</v>
      </c>
      <c r="F106" s="125">
        <v>38011</v>
      </c>
      <c r="G106" s="132">
        <v>15000000</v>
      </c>
      <c r="H106" s="126" t="s">
        <v>530</v>
      </c>
      <c r="I106" s="123" t="s">
        <v>531</v>
      </c>
      <c r="J106" s="127">
        <v>5.05</v>
      </c>
      <c r="K106" s="127">
        <v>5.0469999999999997</v>
      </c>
      <c r="L106" s="121"/>
      <c r="M106" s="128" t="s">
        <v>529</v>
      </c>
      <c r="N106" s="122" t="s">
        <v>526</v>
      </c>
      <c r="O106" s="128" t="s">
        <v>3819</v>
      </c>
      <c r="P106" s="128" t="s">
        <v>532</v>
      </c>
      <c r="Q106" s="115" t="s">
        <v>3824</v>
      </c>
      <c r="R106" s="116">
        <v>0</v>
      </c>
      <c r="S106" s="110" t="s">
        <v>532</v>
      </c>
      <c r="T106" s="132">
        <v>10151636.199999999</v>
      </c>
      <c r="U106" s="118">
        <v>14</v>
      </c>
      <c r="V106" s="119" t="s">
        <v>530</v>
      </c>
      <c r="W106" s="19" t="s">
        <v>531</v>
      </c>
      <c r="X106" s="120">
        <v>5.05</v>
      </c>
      <c r="Y106" s="132">
        <v>446151.78</v>
      </c>
      <c r="Z106" s="132">
        <v>535188.29</v>
      </c>
      <c r="AA106" s="135">
        <v>0</v>
      </c>
      <c r="AB106" s="132">
        <v>478948.64</v>
      </c>
    </row>
    <row r="107" spans="1:28" x14ac:dyDescent="0.25">
      <c r="A107" s="123" t="s">
        <v>3834</v>
      </c>
      <c r="B107" s="123" t="s">
        <v>3895</v>
      </c>
      <c r="C107" s="123" t="s">
        <v>3876</v>
      </c>
      <c r="D107" s="124">
        <v>37949</v>
      </c>
      <c r="E107" s="124">
        <v>37953</v>
      </c>
      <c r="F107" s="125">
        <v>38255</v>
      </c>
      <c r="G107" s="132">
        <v>15000000</v>
      </c>
      <c r="H107" s="126" t="s">
        <v>530</v>
      </c>
      <c r="I107" s="123" t="s">
        <v>531</v>
      </c>
      <c r="J107" s="127">
        <v>3.68</v>
      </c>
      <c r="K107" s="127">
        <v>4.2590000000000003</v>
      </c>
      <c r="L107" s="121"/>
      <c r="M107" s="128" t="s">
        <v>529</v>
      </c>
      <c r="N107" s="122" t="s">
        <v>526</v>
      </c>
      <c r="O107" s="128" t="s">
        <v>3824</v>
      </c>
      <c r="P107" s="128" t="s">
        <v>532</v>
      </c>
      <c r="Q107" s="115" t="s">
        <v>3819</v>
      </c>
      <c r="R107" s="116">
        <v>0</v>
      </c>
      <c r="S107" s="110" t="s">
        <v>532</v>
      </c>
      <c r="T107" s="134">
        <v>0</v>
      </c>
      <c r="U107" s="118">
        <v>0</v>
      </c>
      <c r="V107" s="119" t="s">
        <v>538</v>
      </c>
      <c r="W107" s="19" t="s">
        <v>1722</v>
      </c>
      <c r="X107" s="120">
        <v>0</v>
      </c>
      <c r="Y107" s="132">
        <v>1376318.39</v>
      </c>
      <c r="Z107" s="132">
        <v>35828.82</v>
      </c>
      <c r="AA107" s="135">
        <v>0</v>
      </c>
      <c r="AB107" s="134">
        <v>0</v>
      </c>
    </row>
    <row r="108" spans="1:28" x14ac:dyDescent="0.25">
      <c r="A108" s="123" t="s">
        <v>3834</v>
      </c>
      <c r="B108" s="123" t="s">
        <v>3896</v>
      </c>
      <c r="C108" s="123" t="s">
        <v>3876</v>
      </c>
      <c r="D108" s="124">
        <v>38349</v>
      </c>
      <c r="E108" s="124">
        <v>38349</v>
      </c>
      <c r="F108" s="125">
        <v>38711</v>
      </c>
      <c r="G108" s="132">
        <v>13776067.550000001</v>
      </c>
      <c r="H108" s="126" t="s">
        <v>530</v>
      </c>
      <c r="I108" s="123" t="s">
        <v>531</v>
      </c>
      <c r="J108" s="127">
        <v>2.63</v>
      </c>
      <c r="K108" s="127">
        <v>2.629</v>
      </c>
      <c r="L108" s="121"/>
      <c r="M108" s="128" t="s">
        <v>529</v>
      </c>
      <c r="N108" s="122" t="s">
        <v>863</v>
      </c>
      <c r="O108" s="128" t="s">
        <v>3819</v>
      </c>
      <c r="P108" s="128" t="s">
        <v>532</v>
      </c>
      <c r="Q108" s="115" t="s">
        <v>3819</v>
      </c>
      <c r="R108" s="117" t="s">
        <v>3960</v>
      </c>
      <c r="S108" s="110" t="s">
        <v>532</v>
      </c>
      <c r="T108" s="132">
        <v>1176067.55</v>
      </c>
      <c r="U108" s="118">
        <v>0.92</v>
      </c>
      <c r="V108" s="119" t="s">
        <v>538</v>
      </c>
      <c r="W108" s="19" t="s">
        <v>1722</v>
      </c>
      <c r="X108" s="120">
        <v>0</v>
      </c>
      <c r="Y108" s="132">
        <v>1100000</v>
      </c>
      <c r="Z108" s="132">
        <v>64654.23</v>
      </c>
      <c r="AA108" s="135">
        <v>0</v>
      </c>
      <c r="AB108" s="134">
        <v>0</v>
      </c>
    </row>
    <row r="109" spans="1:28" x14ac:dyDescent="0.25">
      <c r="A109" s="123" t="s">
        <v>3834</v>
      </c>
      <c r="B109" s="123" t="s">
        <v>3897</v>
      </c>
      <c r="C109" s="123" t="s">
        <v>3876</v>
      </c>
      <c r="D109" s="124">
        <v>38707</v>
      </c>
      <c r="E109" s="124">
        <v>38708</v>
      </c>
      <c r="F109" s="125">
        <v>39046</v>
      </c>
      <c r="G109" s="132">
        <v>10000000</v>
      </c>
      <c r="H109" s="126" t="s">
        <v>569</v>
      </c>
      <c r="I109" s="123" t="s">
        <v>3837</v>
      </c>
      <c r="J109" s="127">
        <v>1</v>
      </c>
      <c r="K109" s="127">
        <v>0.70199999999999996</v>
      </c>
      <c r="L109" s="121"/>
      <c r="M109" s="128" t="s">
        <v>529</v>
      </c>
      <c r="N109" s="122" t="s">
        <v>863</v>
      </c>
      <c r="O109" s="128" t="s">
        <v>3819</v>
      </c>
      <c r="P109" s="128" t="s">
        <v>3898</v>
      </c>
      <c r="Q109" s="115" t="s">
        <v>3824</v>
      </c>
      <c r="R109" s="116">
        <v>0</v>
      </c>
      <c r="S109" s="110" t="s">
        <v>3898</v>
      </c>
      <c r="T109" s="132">
        <v>3628335</v>
      </c>
      <c r="U109" s="118">
        <v>6.83</v>
      </c>
      <c r="V109" s="119" t="s">
        <v>569</v>
      </c>
      <c r="W109" s="19" t="s">
        <v>3837</v>
      </c>
      <c r="X109" s="120">
        <v>0</v>
      </c>
      <c r="Y109" s="132">
        <v>518333</v>
      </c>
      <c r="Z109" s="134">
        <v>0</v>
      </c>
      <c r="AA109" s="135">
        <v>0</v>
      </c>
      <c r="AB109" s="134">
        <v>735.61</v>
      </c>
    </row>
    <row r="110" spans="1:28" x14ac:dyDescent="0.25">
      <c r="A110" s="123" t="s">
        <v>3834</v>
      </c>
      <c r="B110" s="123" t="s">
        <v>3899</v>
      </c>
      <c r="C110" s="123" t="s">
        <v>3876</v>
      </c>
      <c r="D110" s="124">
        <v>38705</v>
      </c>
      <c r="E110" s="124">
        <v>38713</v>
      </c>
      <c r="F110" s="125">
        <v>39046</v>
      </c>
      <c r="G110" s="132">
        <v>20000000</v>
      </c>
      <c r="H110" s="126" t="s">
        <v>530</v>
      </c>
      <c r="I110" s="123" t="s">
        <v>531</v>
      </c>
      <c r="J110" s="127">
        <v>3.47</v>
      </c>
      <c r="K110" s="127">
        <v>3.47</v>
      </c>
      <c r="L110" s="121"/>
      <c r="M110" s="128" t="s">
        <v>529</v>
      </c>
      <c r="N110" s="122" t="s">
        <v>863</v>
      </c>
      <c r="O110" s="128" t="s">
        <v>3819</v>
      </c>
      <c r="P110" s="128" t="s">
        <v>532</v>
      </c>
      <c r="Q110" s="115" t="s">
        <v>3824</v>
      </c>
      <c r="R110" s="116">
        <v>0</v>
      </c>
      <c r="S110" s="110" t="s">
        <v>532</v>
      </c>
      <c r="T110" s="132">
        <v>2420000</v>
      </c>
      <c r="U110" s="118">
        <v>1.83</v>
      </c>
      <c r="V110" s="119" t="s">
        <v>530</v>
      </c>
      <c r="W110" s="19" t="s">
        <v>531</v>
      </c>
      <c r="X110" s="120">
        <v>3.47</v>
      </c>
      <c r="Y110" s="132">
        <v>1600000</v>
      </c>
      <c r="Z110" s="132">
        <v>139494</v>
      </c>
      <c r="AA110" s="135">
        <v>0</v>
      </c>
      <c r="AB110" s="132">
        <v>8512.43</v>
      </c>
    </row>
    <row r="111" spans="1:28" x14ac:dyDescent="0.25">
      <c r="A111" s="123" t="s">
        <v>3834</v>
      </c>
      <c r="B111" s="123" t="s">
        <v>3900</v>
      </c>
      <c r="C111" s="123" t="s">
        <v>3876</v>
      </c>
      <c r="D111" s="124">
        <v>39071</v>
      </c>
      <c r="E111" s="124">
        <v>39078</v>
      </c>
      <c r="F111" s="125">
        <v>39166</v>
      </c>
      <c r="G111" s="132">
        <v>25000000</v>
      </c>
      <c r="H111" s="126" t="s">
        <v>538</v>
      </c>
      <c r="I111" s="123" t="s">
        <v>3854</v>
      </c>
      <c r="J111" s="127">
        <v>3.863</v>
      </c>
      <c r="K111" s="127">
        <v>4.7290000000000001</v>
      </c>
      <c r="L111" s="121"/>
      <c r="M111" s="128" t="s">
        <v>529</v>
      </c>
      <c r="N111" s="122" t="s">
        <v>526</v>
      </c>
      <c r="O111" s="128" t="s">
        <v>3819</v>
      </c>
      <c r="P111" s="128" t="s">
        <v>532</v>
      </c>
      <c r="Q111" s="115" t="s">
        <v>3824</v>
      </c>
      <c r="R111" s="116">
        <v>0</v>
      </c>
      <c r="S111" s="110" t="s">
        <v>532</v>
      </c>
      <c r="T111" s="132">
        <v>10302699.800000001</v>
      </c>
      <c r="U111" s="118">
        <v>4.92</v>
      </c>
      <c r="V111" s="119" t="s">
        <v>530</v>
      </c>
      <c r="W111" s="19" t="s">
        <v>531</v>
      </c>
      <c r="X111" s="120">
        <v>4.7</v>
      </c>
      <c r="Y111" s="132">
        <v>1791534.95</v>
      </c>
      <c r="Z111" s="132">
        <v>568429.03</v>
      </c>
      <c r="AA111" s="135">
        <v>0</v>
      </c>
      <c r="AB111" s="132">
        <v>9286.5400000000009</v>
      </c>
    </row>
    <row r="112" spans="1:28" x14ac:dyDescent="0.25">
      <c r="A112" s="123" t="s">
        <v>3834</v>
      </c>
      <c r="B112" s="123" t="s">
        <v>3901</v>
      </c>
      <c r="C112" s="123" t="s">
        <v>3836</v>
      </c>
      <c r="D112" s="124">
        <v>37606</v>
      </c>
      <c r="E112" s="124">
        <v>37610</v>
      </c>
      <c r="F112" s="125">
        <v>37787</v>
      </c>
      <c r="G112" s="132">
        <v>20000000</v>
      </c>
      <c r="H112" s="126" t="s">
        <v>538</v>
      </c>
      <c r="I112" s="123" t="s">
        <v>621</v>
      </c>
      <c r="J112" s="127">
        <v>3.609</v>
      </c>
      <c r="K112" s="127">
        <v>3.4510000000000001</v>
      </c>
      <c r="L112" s="121"/>
      <c r="M112" s="128" t="s">
        <v>529</v>
      </c>
      <c r="N112" s="122" t="s">
        <v>526</v>
      </c>
      <c r="O112" s="128" t="s">
        <v>3819</v>
      </c>
      <c r="P112" s="128" t="s">
        <v>532</v>
      </c>
      <c r="Q112" s="115" t="s">
        <v>3824</v>
      </c>
      <c r="R112" s="116">
        <v>0</v>
      </c>
      <c r="S112" s="110" t="s">
        <v>532</v>
      </c>
      <c r="T112" s="132">
        <v>10125000</v>
      </c>
      <c r="U112" s="118">
        <v>8.42</v>
      </c>
      <c r="V112" s="119" t="s">
        <v>530</v>
      </c>
      <c r="W112" s="19" t="s">
        <v>531</v>
      </c>
      <c r="X112" s="120">
        <v>2.78</v>
      </c>
      <c r="Y112" s="132">
        <v>871000</v>
      </c>
      <c r="Z112" s="132">
        <v>309934.48</v>
      </c>
      <c r="AA112" s="135">
        <v>0</v>
      </c>
      <c r="AB112" s="132">
        <v>156375</v>
      </c>
    </row>
    <row r="113" spans="1:28" x14ac:dyDescent="0.25">
      <c r="A113" s="123" t="s">
        <v>3834</v>
      </c>
      <c r="B113" s="123" t="s">
        <v>3902</v>
      </c>
      <c r="C113" s="123" t="s">
        <v>3836</v>
      </c>
      <c r="D113" s="124">
        <v>38333</v>
      </c>
      <c r="E113" s="124">
        <v>38349</v>
      </c>
      <c r="F113" s="125">
        <v>38487</v>
      </c>
      <c r="G113" s="132">
        <v>30000000</v>
      </c>
      <c r="H113" s="126" t="s">
        <v>538</v>
      </c>
      <c r="I113" s="123" t="s">
        <v>621</v>
      </c>
      <c r="J113" s="127">
        <v>2.7</v>
      </c>
      <c r="K113" s="127">
        <v>3.359</v>
      </c>
      <c r="L113" s="121"/>
      <c r="M113" s="128" t="s">
        <v>529</v>
      </c>
      <c r="N113" s="122" t="s">
        <v>863</v>
      </c>
      <c r="O113" s="128" t="s">
        <v>3819</v>
      </c>
      <c r="P113" s="128" t="s">
        <v>532</v>
      </c>
      <c r="Q113" s="115" t="s">
        <v>3824</v>
      </c>
      <c r="R113" s="116">
        <v>0</v>
      </c>
      <c r="S113" s="110" t="s">
        <v>532</v>
      </c>
      <c r="T113" s="132">
        <v>2400000</v>
      </c>
      <c r="U113" s="118">
        <v>0.33</v>
      </c>
      <c r="V113" s="119" t="s">
        <v>530</v>
      </c>
      <c r="W113" s="19" t="s">
        <v>531</v>
      </c>
      <c r="X113" s="120">
        <v>2.29</v>
      </c>
      <c r="Y113" s="132">
        <v>2200000</v>
      </c>
      <c r="Z113" s="132">
        <v>106803.06</v>
      </c>
      <c r="AA113" s="135">
        <v>0</v>
      </c>
      <c r="AB113" s="132">
        <v>35266</v>
      </c>
    </row>
    <row r="114" spans="1:28" x14ac:dyDescent="0.25">
      <c r="A114" s="123" t="s">
        <v>3834</v>
      </c>
      <c r="B114" s="123" t="s">
        <v>3903</v>
      </c>
      <c r="C114" s="123" t="s">
        <v>3904</v>
      </c>
      <c r="D114" s="124">
        <v>37602</v>
      </c>
      <c r="E114" s="124">
        <v>37605</v>
      </c>
      <c r="F114" s="125">
        <v>37622</v>
      </c>
      <c r="G114" s="132">
        <v>46435970.649999999</v>
      </c>
      <c r="H114" s="126" t="s">
        <v>538</v>
      </c>
      <c r="I114" s="123" t="s">
        <v>3905</v>
      </c>
      <c r="J114" s="127">
        <v>3</v>
      </c>
      <c r="K114" s="127">
        <v>0.42699999999999999</v>
      </c>
      <c r="L114" s="121"/>
      <c r="M114" s="128" t="s">
        <v>529</v>
      </c>
      <c r="N114" s="122" t="s">
        <v>526</v>
      </c>
      <c r="O114" s="128" t="s">
        <v>3819</v>
      </c>
      <c r="P114" s="128" t="s">
        <v>532</v>
      </c>
      <c r="Q114" s="115" t="s">
        <v>3824</v>
      </c>
      <c r="R114" s="116">
        <v>0</v>
      </c>
      <c r="S114" s="110" t="s">
        <v>572</v>
      </c>
      <c r="T114" s="132">
        <v>26000000</v>
      </c>
      <c r="U114" s="118">
        <v>9</v>
      </c>
      <c r="V114" s="119" t="s">
        <v>569</v>
      </c>
      <c r="W114" s="19" t="s">
        <v>3837</v>
      </c>
      <c r="X114" s="120">
        <v>4.78</v>
      </c>
      <c r="Y114" s="132">
        <v>2600000</v>
      </c>
      <c r="Z114" s="132">
        <v>1386067.22</v>
      </c>
      <c r="AA114" s="135">
        <v>0</v>
      </c>
      <c r="AB114" s="132">
        <v>1260061.1100000001</v>
      </c>
    </row>
    <row r="115" spans="1:28" x14ac:dyDescent="0.25">
      <c r="A115" s="123" t="s">
        <v>3834</v>
      </c>
      <c r="B115" s="123" t="s">
        <v>3906</v>
      </c>
      <c r="C115" s="123" t="s">
        <v>3907</v>
      </c>
      <c r="D115" s="124">
        <v>37605</v>
      </c>
      <c r="E115" s="124">
        <v>37610</v>
      </c>
      <c r="F115" s="125">
        <v>37622</v>
      </c>
      <c r="G115" s="132">
        <v>50000000</v>
      </c>
      <c r="H115" s="126" t="s">
        <v>569</v>
      </c>
      <c r="I115" s="123" t="s">
        <v>3837</v>
      </c>
      <c r="J115" s="127">
        <v>4.24</v>
      </c>
      <c r="K115" s="127">
        <v>4.37</v>
      </c>
      <c r="L115" s="121"/>
      <c r="M115" s="128" t="s">
        <v>554</v>
      </c>
      <c r="N115" s="122" t="s">
        <v>526</v>
      </c>
      <c r="O115" s="128" t="s">
        <v>3819</v>
      </c>
      <c r="P115" s="128" t="s">
        <v>572</v>
      </c>
      <c r="Q115" s="115" t="s">
        <v>3824</v>
      </c>
      <c r="R115" s="116">
        <v>0</v>
      </c>
      <c r="S115" s="110" t="s">
        <v>572</v>
      </c>
      <c r="T115" s="132">
        <v>32745364.440000001</v>
      </c>
      <c r="U115" s="118">
        <v>14</v>
      </c>
      <c r="V115" s="119" t="s">
        <v>569</v>
      </c>
      <c r="W115" s="19" t="s">
        <v>3837</v>
      </c>
      <c r="X115" s="120">
        <v>4.24</v>
      </c>
      <c r="Y115" s="132">
        <v>1540976.32</v>
      </c>
      <c r="Z115" s="132">
        <v>1449323.64</v>
      </c>
      <c r="AA115" s="135">
        <v>0</v>
      </c>
      <c r="AB115" s="132">
        <v>354814.22</v>
      </c>
    </row>
    <row r="116" spans="1:28" x14ac:dyDescent="0.25">
      <c r="A116" s="123" t="s">
        <v>3834</v>
      </c>
      <c r="B116" s="123" t="s">
        <v>3908</v>
      </c>
      <c r="C116" s="123" t="s">
        <v>3907</v>
      </c>
      <c r="D116" s="124">
        <v>39071</v>
      </c>
      <c r="E116" s="124">
        <v>39408</v>
      </c>
      <c r="F116" s="125">
        <v>39417</v>
      </c>
      <c r="G116" s="132">
        <v>10000000</v>
      </c>
      <c r="H116" s="126" t="s">
        <v>538</v>
      </c>
      <c r="I116" s="123" t="s">
        <v>3854</v>
      </c>
      <c r="J116" s="127">
        <v>3.887</v>
      </c>
      <c r="K116" s="127">
        <v>4.0659999999999998</v>
      </c>
      <c r="L116" s="121"/>
      <c r="M116" s="128" t="s">
        <v>529</v>
      </c>
      <c r="N116" s="122" t="s">
        <v>526</v>
      </c>
      <c r="O116" s="128" t="s">
        <v>3819</v>
      </c>
      <c r="P116" s="128" t="s">
        <v>532</v>
      </c>
      <c r="Q116" s="115" t="s">
        <v>3824</v>
      </c>
      <c r="R116" s="116">
        <v>0</v>
      </c>
      <c r="S116" s="110" t="s">
        <v>532</v>
      </c>
      <c r="T116" s="132">
        <v>3992291.76</v>
      </c>
      <c r="U116" s="118">
        <v>4.75</v>
      </c>
      <c r="V116" s="119" t="s">
        <v>530</v>
      </c>
      <c r="W116" s="19" t="s">
        <v>531</v>
      </c>
      <c r="X116" s="120">
        <v>3.93</v>
      </c>
      <c r="Y116" s="132">
        <v>710206.08</v>
      </c>
      <c r="Z116" s="132">
        <v>187374.95</v>
      </c>
      <c r="AA116" s="135">
        <v>0</v>
      </c>
      <c r="AB116" s="132">
        <v>40095.919999999998</v>
      </c>
    </row>
    <row r="117" spans="1:28" x14ac:dyDescent="0.25">
      <c r="A117" s="123" t="s">
        <v>3834</v>
      </c>
      <c r="B117" s="123" t="s">
        <v>3909</v>
      </c>
      <c r="C117" s="123" t="s">
        <v>3907</v>
      </c>
      <c r="D117" s="124">
        <v>40164</v>
      </c>
      <c r="E117" s="124">
        <v>40512</v>
      </c>
      <c r="F117" s="125">
        <v>40878</v>
      </c>
      <c r="G117" s="132">
        <v>13800000</v>
      </c>
      <c r="H117" s="126" t="s">
        <v>538</v>
      </c>
      <c r="I117" s="123" t="s">
        <v>3861</v>
      </c>
      <c r="J117" s="127">
        <v>2.5</v>
      </c>
      <c r="K117" s="127">
        <v>0.66</v>
      </c>
      <c r="L117" s="121"/>
      <c r="M117" s="128" t="s">
        <v>529</v>
      </c>
      <c r="N117" s="122" t="s">
        <v>526</v>
      </c>
      <c r="O117" s="128" t="s">
        <v>3819</v>
      </c>
      <c r="P117" s="128" t="s">
        <v>532</v>
      </c>
      <c r="Q117" s="115" t="s">
        <v>3824</v>
      </c>
      <c r="R117" s="116">
        <v>0</v>
      </c>
      <c r="S117" s="110" t="s">
        <v>532</v>
      </c>
      <c r="T117" s="132">
        <v>6755591.7199999997</v>
      </c>
      <c r="U117" s="118">
        <v>6.92</v>
      </c>
      <c r="V117" s="119" t="s">
        <v>538</v>
      </c>
      <c r="W117" s="19" t="s">
        <v>3861</v>
      </c>
      <c r="X117" s="120">
        <v>0.05</v>
      </c>
      <c r="Y117" s="132">
        <v>918715.91</v>
      </c>
      <c r="Z117" s="132">
        <v>3883.18</v>
      </c>
      <c r="AA117" s="135">
        <v>0</v>
      </c>
      <c r="AB117" s="134">
        <v>302.5</v>
      </c>
    </row>
    <row r="118" spans="1:28" x14ac:dyDescent="0.25">
      <c r="A118" s="123" t="s">
        <v>3834</v>
      </c>
      <c r="B118" s="123" t="s">
        <v>3910</v>
      </c>
      <c r="C118" s="123" t="s">
        <v>3907</v>
      </c>
      <c r="D118" s="124">
        <v>40718</v>
      </c>
      <c r="E118" s="124">
        <v>40878</v>
      </c>
      <c r="F118" s="125">
        <v>40969</v>
      </c>
      <c r="G118" s="132">
        <v>30000000</v>
      </c>
      <c r="H118" s="126" t="s">
        <v>538</v>
      </c>
      <c r="I118" s="123" t="s">
        <v>3854</v>
      </c>
      <c r="J118" s="127">
        <v>1.5</v>
      </c>
      <c r="K118" s="127">
        <v>2.7509999999999999</v>
      </c>
      <c r="L118" s="121"/>
      <c r="M118" s="128" t="s">
        <v>554</v>
      </c>
      <c r="N118" s="122" t="s">
        <v>526</v>
      </c>
      <c r="O118" s="128" t="s">
        <v>3819</v>
      </c>
      <c r="P118" s="128" t="s">
        <v>532</v>
      </c>
      <c r="Q118" s="115" t="s">
        <v>3824</v>
      </c>
      <c r="R118" s="116">
        <v>0</v>
      </c>
      <c r="S118" s="110" t="s">
        <v>532</v>
      </c>
      <c r="T118" s="132">
        <v>18628201.050000001</v>
      </c>
      <c r="U118" s="118">
        <v>8.42</v>
      </c>
      <c r="V118" s="119" t="s">
        <v>538</v>
      </c>
      <c r="W118" s="19" t="s">
        <v>577</v>
      </c>
      <c r="X118" s="120">
        <v>0.66600000000000004</v>
      </c>
      <c r="Y118" s="132">
        <v>1896465.04</v>
      </c>
      <c r="Z118" s="132">
        <v>133737.56</v>
      </c>
      <c r="AA118" s="135">
        <v>0</v>
      </c>
      <c r="AB118" s="132">
        <v>10811.6</v>
      </c>
    </row>
    <row r="119" spans="1:28" x14ac:dyDescent="0.25">
      <c r="A119" s="123" t="s">
        <v>3834</v>
      </c>
      <c r="B119" s="123" t="s">
        <v>3911</v>
      </c>
      <c r="C119" s="123" t="s">
        <v>3912</v>
      </c>
      <c r="D119" s="124">
        <v>43042</v>
      </c>
      <c r="E119" s="124">
        <v>43438</v>
      </c>
      <c r="F119" s="125">
        <v>43831</v>
      </c>
      <c r="G119" s="132">
        <v>20000000</v>
      </c>
      <c r="H119" s="126" t="s">
        <v>538</v>
      </c>
      <c r="I119" s="123" t="s">
        <v>1722</v>
      </c>
      <c r="J119" s="127">
        <v>0.5</v>
      </c>
      <c r="K119" s="127">
        <v>0</v>
      </c>
      <c r="L119" s="121"/>
      <c r="M119" s="128" t="s">
        <v>529</v>
      </c>
      <c r="N119" s="122" t="s">
        <v>863</v>
      </c>
      <c r="O119" s="128" t="s">
        <v>3824</v>
      </c>
      <c r="P119" s="128" t="s">
        <v>532</v>
      </c>
      <c r="Q119" s="115" t="s">
        <v>3824</v>
      </c>
      <c r="R119" s="116">
        <v>0</v>
      </c>
      <c r="S119" s="110" t="s">
        <v>532</v>
      </c>
      <c r="T119" s="132">
        <v>20000000</v>
      </c>
      <c r="U119" s="118">
        <v>15</v>
      </c>
      <c r="V119" s="119" t="s">
        <v>538</v>
      </c>
      <c r="W119" s="19" t="s">
        <v>1722</v>
      </c>
      <c r="X119" s="120">
        <v>0.94</v>
      </c>
      <c r="Y119" s="134">
        <v>0</v>
      </c>
      <c r="Z119" s="134">
        <v>0</v>
      </c>
      <c r="AA119" s="135">
        <v>0</v>
      </c>
      <c r="AB119" s="132">
        <v>67724.600000000006</v>
      </c>
    </row>
    <row r="120" spans="1:28" x14ac:dyDescent="0.25">
      <c r="A120" s="123" t="s">
        <v>3834</v>
      </c>
      <c r="B120" s="123" t="s">
        <v>3913</v>
      </c>
      <c r="C120" s="123" t="s">
        <v>3907</v>
      </c>
      <c r="D120" s="124">
        <v>38702</v>
      </c>
      <c r="E120" s="124">
        <v>38708</v>
      </c>
      <c r="F120" s="125">
        <v>39022</v>
      </c>
      <c r="G120" s="132">
        <v>30000000</v>
      </c>
      <c r="H120" s="126" t="s">
        <v>538</v>
      </c>
      <c r="I120" s="123" t="s">
        <v>1722</v>
      </c>
      <c r="J120" s="127">
        <v>2.7690000000000001</v>
      </c>
      <c r="K120" s="127">
        <v>4.9930000000000003</v>
      </c>
      <c r="L120" s="121"/>
      <c r="M120" s="128" t="s">
        <v>529</v>
      </c>
      <c r="N120" s="122" t="s">
        <v>863</v>
      </c>
      <c r="O120" s="128" t="s">
        <v>3819</v>
      </c>
      <c r="P120" s="128" t="s">
        <v>532</v>
      </c>
      <c r="Q120" s="115" t="s">
        <v>3824</v>
      </c>
      <c r="R120" s="116">
        <v>0</v>
      </c>
      <c r="S120" s="110" t="s">
        <v>532</v>
      </c>
      <c r="T120" s="132">
        <v>4330000</v>
      </c>
      <c r="U120" s="118">
        <v>1.83</v>
      </c>
      <c r="V120" s="119" t="s">
        <v>530</v>
      </c>
      <c r="W120" s="19" t="s">
        <v>531</v>
      </c>
      <c r="X120" s="120">
        <v>3.49</v>
      </c>
      <c r="Y120" s="132">
        <v>2800000</v>
      </c>
      <c r="Z120" s="132">
        <v>248837</v>
      </c>
      <c r="AA120" s="135">
        <v>0</v>
      </c>
      <c r="AB120" s="132">
        <v>25255.17</v>
      </c>
    </row>
    <row r="121" spans="1:28" x14ac:dyDescent="0.25">
      <c r="A121" s="123" t="s">
        <v>3834</v>
      </c>
      <c r="B121" s="123" t="s">
        <v>3914</v>
      </c>
      <c r="C121" s="123" t="s">
        <v>3907</v>
      </c>
      <c r="D121" s="124">
        <v>39056</v>
      </c>
      <c r="E121" s="124">
        <v>39063</v>
      </c>
      <c r="F121" s="125">
        <v>39387</v>
      </c>
      <c r="G121" s="132">
        <v>20000000</v>
      </c>
      <c r="H121" s="126" t="s">
        <v>538</v>
      </c>
      <c r="I121" s="123" t="s">
        <v>1722</v>
      </c>
      <c r="J121" s="127">
        <v>3.8410000000000002</v>
      </c>
      <c r="K121" s="127">
        <v>5.3639999999999999</v>
      </c>
      <c r="L121" s="121"/>
      <c r="M121" s="128" t="s">
        <v>529</v>
      </c>
      <c r="N121" s="122" t="s">
        <v>526</v>
      </c>
      <c r="O121" s="128" t="s">
        <v>3819</v>
      </c>
      <c r="P121" s="128" t="s">
        <v>532</v>
      </c>
      <c r="Q121" s="115" t="s">
        <v>3824</v>
      </c>
      <c r="R121" s="116">
        <v>0</v>
      </c>
      <c r="S121" s="110" t="s">
        <v>532</v>
      </c>
      <c r="T121" s="132">
        <v>4991894.62</v>
      </c>
      <c r="U121" s="118">
        <v>2.83</v>
      </c>
      <c r="V121" s="119" t="s">
        <v>530</v>
      </c>
      <c r="W121" s="19" t="s">
        <v>531</v>
      </c>
      <c r="X121" s="120">
        <v>3.5</v>
      </c>
      <c r="Y121" s="132">
        <v>1537640.62</v>
      </c>
      <c r="Z121" s="132">
        <v>231707.81</v>
      </c>
      <c r="AA121" s="135">
        <v>0</v>
      </c>
      <c r="AB121" s="132">
        <v>29604.71</v>
      </c>
    </row>
    <row r="122" spans="1:28" x14ac:dyDescent="0.25">
      <c r="A122" s="123" t="s">
        <v>3834</v>
      </c>
      <c r="B122" s="123" t="s">
        <v>3915</v>
      </c>
      <c r="C122" s="123" t="s">
        <v>3907</v>
      </c>
      <c r="D122" s="124">
        <v>39431</v>
      </c>
      <c r="E122" s="124">
        <v>39436</v>
      </c>
      <c r="F122" s="125">
        <v>39753</v>
      </c>
      <c r="G122" s="132">
        <v>20000000</v>
      </c>
      <c r="H122" s="126" t="s">
        <v>530</v>
      </c>
      <c r="I122" s="123" t="s">
        <v>531</v>
      </c>
      <c r="J122" s="127">
        <v>4.4400000000000004</v>
      </c>
      <c r="K122" s="127">
        <v>5.1040000000000001</v>
      </c>
      <c r="L122" s="121"/>
      <c r="M122" s="128" t="s">
        <v>529</v>
      </c>
      <c r="N122" s="122" t="s">
        <v>526</v>
      </c>
      <c r="O122" s="128" t="s">
        <v>3819</v>
      </c>
      <c r="P122" s="128" t="s">
        <v>532</v>
      </c>
      <c r="Q122" s="115" t="s">
        <v>3819</v>
      </c>
      <c r="R122" s="117" t="s">
        <v>3961</v>
      </c>
      <c r="S122" s="110" t="s">
        <v>532</v>
      </c>
      <c r="T122" s="132">
        <v>6832499.6799999997</v>
      </c>
      <c r="U122" s="118">
        <v>3.83</v>
      </c>
      <c r="V122" s="119" t="s">
        <v>538</v>
      </c>
      <c r="W122" s="19" t="s">
        <v>3959</v>
      </c>
      <c r="X122" s="120">
        <v>0</v>
      </c>
      <c r="Y122" s="132">
        <v>1509734.07</v>
      </c>
      <c r="Z122" s="132">
        <v>259202.66</v>
      </c>
      <c r="AA122" s="135">
        <v>0</v>
      </c>
      <c r="AB122" s="134">
        <v>115.77</v>
      </c>
    </row>
    <row r="123" spans="1:28" x14ac:dyDescent="0.25">
      <c r="A123" s="123" t="s">
        <v>3834</v>
      </c>
      <c r="B123" s="123" t="s">
        <v>3916</v>
      </c>
      <c r="C123" s="123" t="s">
        <v>3907</v>
      </c>
      <c r="D123" s="124">
        <v>41883</v>
      </c>
      <c r="E123" s="124">
        <v>41974</v>
      </c>
      <c r="F123" s="125">
        <v>42217</v>
      </c>
      <c r="G123" s="132">
        <v>28500000</v>
      </c>
      <c r="H123" s="126" t="s">
        <v>530</v>
      </c>
      <c r="I123" s="123" t="s">
        <v>531</v>
      </c>
      <c r="J123" s="127">
        <v>3.5</v>
      </c>
      <c r="K123" s="127">
        <v>3.5539999999999998</v>
      </c>
      <c r="L123" s="121"/>
      <c r="M123" s="128" t="s">
        <v>529</v>
      </c>
      <c r="N123" s="122" t="s">
        <v>526</v>
      </c>
      <c r="O123" s="128" t="s">
        <v>3819</v>
      </c>
      <c r="P123" s="128" t="s">
        <v>532</v>
      </c>
      <c r="Q123" s="115" t="s">
        <v>3824</v>
      </c>
      <c r="R123" s="116">
        <v>0</v>
      </c>
      <c r="S123" s="110" t="s">
        <v>532</v>
      </c>
      <c r="T123" s="132">
        <v>20000000</v>
      </c>
      <c r="U123" s="118">
        <v>9.58</v>
      </c>
      <c r="V123" s="119" t="s">
        <v>530</v>
      </c>
      <c r="W123" s="19" t="s">
        <v>531</v>
      </c>
      <c r="X123" s="120">
        <v>3.5</v>
      </c>
      <c r="Y123" s="132">
        <v>2000000</v>
      </c>
      <c r="Z123" s="132">
        <v>780694.44</v>
      </c>
      <c r="AA123" s="135">
        <v>0</v>
      </c>
      <c r="AB123" s="132">
        <v>297500</v>
      </c>
    </row>
    <row r="124" spans="1:28" x14ac:dyDescent="0.25">
      <c r="A124" s="123" t="s">
        <v>3834</v>
      </c>
      <c r="B124" s="123" t="s">
        <v>3917</v>
      </c>
      <c r="C124" s="123" t="s">
        <v>3907</v>
      </c>
      <c r="D124" s="124">
        <v>41842</v>
      </c>
      <c r="E124" s="124">
        <v>41974</v>
      </c>
      <c r="F124" s="125">
        <v>42217</v>
      </c>
      <c r="G124" s="132">
        <v>50000000</v>
      </c>
      <c r="H124" s="126" t="s">
        <v>538</v>
      </c>
      <c r="I124" s="123" t="s">
        <v>1722</v>
      </c>
      <c r="J124" s="127">
        <v>0.5</v>
      </c>
      <c r="K124" s="127">
        <v>1.8240000000000001</v>
      </c>
      <c r="L124" s="121"/>
      <c r="M124" s="128" t="s">
        <v>529</v>
      </c>
      <c r="N124" s="122" t="s">
        <v>863</v>
      </c>
      <c r="O124" s="128" t="s">
        <v>3819</v>
      </c>
      <c r="P124" s="128" t="s">
        <v>532</v>
      </c>
      <c r="Q124" s="115" t="s">
        <v>3824</v>
      </c>
      <c r="R124" s="116">
        <v>0</v>
      </c>
      <c r="S124" s="110" t="s">
        <v>532</v>
      </c>
      <c r="T124" s="132">
        <v>40012947.390000001</v>
      </c>
      <c r="U124" s="118">
        <v>10.58</v>
      </c>
      <c r="V124" s="119" t="s">
        <v>538</v>
      </c>
      <c r="W124" s="19" t="s">
        <v>1722</v>
      </c>
      <c r="X124" s="120">
        <v>1.5209999999999999</v>
      </c>
      <c r="Y124" s="132">
        <v>2682349.5299999998</v>
      </c>
      <c r="Z124" s="132">
        <v>658414.85</v>
      </c>
      <c r="AA124" s="135">
        <v>0</v>
      </c>
      <c r="AB124" s="132">
        <v>272088.03999999998</v>
      </c>
    </row>
    <row r="125" spans="1:28" x14ac:dyDescent="0.25">
      <c r="A125" s="123" t="s">
        <v>3834</v>
      </c>
      <c r="B125" s="123" t="s">
        <v>3918</v>
      </c>
      <c r="C125" s="123" t="s">
        <v>3907</v>
      </c>
      <c r="D125" s="124">
        <v>42130</v>
      </c>
      <c r="E125" s="124">
        <v>42248</v>
      </c>
      <c r="F125" s="125">
        <v>42614</v>
      </c>
      <c r="G125" s="132">
        <v>35952036.670000002</v>
      </c>
      <c r="H125" s="126" t="s">
        <v>530</v>
      </c>
      <c r="I125" s="123" t="s">
        <v>531</v>
      </c>
      <c r="J125" s="127">
        <v>3.35</v>
      </c>
      <c r="K125" s="127">
        <v>3.4</v>
      </c>
      <c r="L125" s="121"/>
      <c r="M125" s="128" t="s">
        <v>529</v>
      </c>
      <c r="N125" s="122" t="s">
        <v>863</v>
      </c>
      <c r="O125" s="128" t="s">
        <v>3819</v>
      </c>
      <c r="P125" s="128" t="s">
        <v>532</v>
      </c>
      <c r="Q125" s="115" t="s">
        <v>3824</v>
      </c>
      <c r="R125" s="116">
        <v>0</v>
      </c>
      <c r="S125" s="110" t="s">
        <v>532</v>
      </c>
      <c r="T125" s="132">
        <v>34452036.670000002</v>
      </c>
      <c r="U125" s="118">
        <v>9.67</v>
      </c>
      <c r="V125" s="119" t="s">
        <v>530</v>
      </c>
      <c r="W125" s="19" t="s">
        <v>531</v>
      </c>
      <c r="X125" s="120">
        <v>3.35</v>
      </c>
      <c r="Y125" s="132">
        <v>500000</v>
      </c>
      <c r="Z125" s="132">
        <v>1187155.6299999999</v>
      </c>
      <c r="AA125" s="135">
        <v>0</v>
      </c>
      <c r="AB125" s="132">
        <v>391126.32</v>
      </c>
    </row>
    <row r="126" spans="1:28" x14ac:dyDescent="0.25">
      <c r="A126" s="123" t="s">
        <v>3834</v>
      </c>
      <c r="B126" s="123" t="s">
        <v>3919</v>
      </c>
      <c r="C126" s="123" t="s">
        <v>3907</v>
      </c>
      <c r="D126" s="124">
        <v>42130</v>
      </c>
      <c r="E126" s="124">
        <v>42248</v>
      </c>
      <c r="F126" s="125">
        <v>42614</v>
      </c>
      <c r="G126" s="132">
        <v>50000000</v>
      </c>
      <c r="H126" s="126" t="s">
        <v>530</v>
      </c>
      <c r="I126" s="123" t="s">
        <v>531</v>
      </c>
      <c r="J126" s="127">
        <v>3.35</v>
      </c>
      <c r="K126" s="127">
        <v>3.399</v>
      </c>
      <c r="L126" s="121"/>
      <c r="M126" s="128" t="s">
        <v>529</v>
      </c>
      <c r="N126" s="122" t="s">
        <v>863</v>
      </c>
      <c r="O126" s="128" t="s">
        <v>3819</v>
      </c>
      <c r="P126" s="128" t="s">
        <v>532</v>
      </c>
      <c r="Q126" s="115" t="s">
        <v>3824</v>
      </c>
      <c r="R126" s="116">
        <v>0</v>
      </c>
      <c r="S126" s="110" t="s">
        <v>532</v>
      </c>
      <c r="T126" s="132">
        <v>40000000.009999998</v>
      </c>
      <c r="U126" s="118">
        <v>11.67</v>
      </c>
      <c r="V126" s="119" t="s">
        <v>530</v>
      </c>
      <c r="W126" s="19" t="s">
        <v>531</v>
      </c>
      <c r="X126" s="120">
        <v>3.35</v>
      </c>
      <c r="Y126" s="132">
        <v>3333333.33</v>
      </c>
      <c r="Z126" s="132">
        <v>1471828.7</v>
      </c>
      <c r="AA126" s="135">
        <v>0</v>
      </c>
      <c r="AB126" s="132">
        <v>454111.11</v>
      </c>
    </row>
    <row r="127" spans="1:28" x14ac:dyDescent="0.25">
      <c r="A127" s="123" t="s">
        <v>3834</v>
      </c>
      <c r="B127" s="123" t="s">
        <v>3920</v>
      </c>
      <c r="C127" s="123" t="s">
        <v>3907</v>
      </c>
      <c r="D127" s="124">
        <v>42130</v>
      </c>
      <c r="E127" s="124">
        <v>42614</v>
      </c>
      <c r="F127" s="125">
        <v>42979</v>
      </c>
      <c r="G127" s="132">
        <v>50000000</v>
      </c>
      <c r="H127" s="126" t="s">
        <v>530</v>
      </c>
      <c r="I127" s="123" t="s">
        <v>531</v>
      </c>
      <c r="J127" s="127">
        <v>3.35</v>
      </c>
      <c r="K127" s="127">
        <v>3.399</v>
      </c>
      <c r="L127" s="121"/>
      <c r="M127" s="128" t="s">
        <v>529</v>
      </c>
      <c r="N127" s="122" t="s">
        <v>863</v>
      </c>
      <c r="O127" s="128" t="s">
        <v>3819</v>
      </c>
      <c r="P127" s="128" t="s">
        <v>532</v>
      </c>
      <c r="Q127" s="115" t="s">
        <v>3824</v>
      </c>
      <c r="R127" s="116">
        <v>0</v>
      </c>
      <c r="S127" s="110" t="s">
        <v>532</v>
      </c>
      <c r="T127" s="132">
        <v>43333333.340000004</v>
      </c>
      <c r="U127" s="118">
        <v>12.67</v>
      </c>
      <c r="V127" s="119" t="s">
        <v>530</v>
      </c>
      <c r="W127" s="19" t="s">
        <v>531</v>
      </c>
      <c r="X127" s="120">
        <v>3.35</v>
      </c>
      <c r="Y127" s="132">
        <v>3333333.33</v>
      </c>
      <c r="Z127" s="132">
        <v>1585046.3</v>
      </c>
      <c r="AA127" s="135">
        <v>0</v>
      </c>
      <c r="AB127" s="132">
        <v>491953.7</v>
      </c>
    </row>
    <row r="128" spans="1:28" x14ac:dyDescent="0.25">
      <c r="A128" s="123" t="s">
        <v>3834</v>
      </c>
      <c r="B128" s="123" t="s">
        <v>3920</v>
      </c>
      <c r="C128" s="123" t="s">
        <v>3907</v>
      </c>
      <c r="D128" s="124">
        <v>42130</v>
      </c>
      <c r="E128" s="124">
        <v>42614</v>
      </c>
      <c r="F128" s="125">
        <v>42979</v>
      </c>
      <c r="G128" s="132">
        <v>35452036.659999996</v>
      </c>
      <c r="H128" s="126" t="s">
        <v>530</v>
      </c>
      <c r="I128" s="123" t="s">
        <v>531</v>
      </c>
      <c r="J128" s="127">
        <v>3.35</v>
      </c>
      <c r="K128" s="127">
        <v>3.4</v>
      </c>
      <c r="L128" s="121"/>
      <c r="M128" s="128" t="s">
        <v>529</v>
      </c>
      <c r="N128" s="122" t="s">
        <v>863</v>
      </c>
      <c r="O128" s="128" t="s">
        <v>3824</v>
      </c>
      <c r="P128" s="128" t="s">
        <v>532</v>
      </c>
      <c r="Q128" s="115" t="s">
        <v>3824</v>
      </c>
      <c r="R128" s="116">
        <v>0</v>
      </c>
      <c r="S128" s="110" t="s">
        <v>532</v>
      </c>
      <c r="T128" s="132">
        <v>34452036.659999996</v>
      </c>
      <c r="U128" s="118">
        <v>9.67</v>
      </c>
      <c r="V128" s="119" t="s">
        <v>530</v>
      </c>
      <c r="W128" s="19" t="s">
        <v>531</v>
      </c>
      <c r="X128" s="120">
        <v>3.35</v>
      </c>
      <c r="Y128" s="132">
        <v>500000</v>
      </c>
      <c r="Z128" s="132">
        <v>1187155.6299999999</v>
      </c>
      <c r="AA128" s="135">
        <v>0</v>
      </c>
      <c r="AB128" s="132">
        <v>391126.32</v>
      </c>
    </row>
    <row r="129" spans="1:28" x14ac:dyDescent="0.25">
      <c r="A129" s="123" t="s">
        <v>3834</v>
      </c>
      <c r="B129" s="123" t="s">
        <v>3921</v>
      </c>
      <c r="C129" s="123" t="s">
        <v>3907</v>
      </c>
      <c r="D129" s="124">
        <v>37605</v>
      </c>
      <c r="E129" s="124">
        <v>37605</v>
      </c>
      <c r="F129" s="125">
        <v>37803</v>
      </c>
      <c r="G129" s="132">
        <v>61712793.079999998</v>
      </c>
      <c r="H129" s="126" t="s">
        <v>569</v>
      </c>
      <c r="I129" s="123" t="s">
        <v>3837</v>
      </c>
      <c r="J129" s="127">
        <v>4.6100000000000003</v>
      </c>
      <c r="K129" s="127">
        <v>4.6859999999999999</v>
      </c>
      <c r="L129" s="121"/>
      <c r="M129" s="128" t="s">
        <v>529</v>
      </c>
      <c r="N129" s="122" t="s">
        <v>863</v>
      </c>
      <c r="O129" s="128" t="s">
        <v>3819</v>
      </c>
      <c r="P129" s="128" t="s">
        <v>572</v>
      </c>
      <c r="Q129" s="115" t="s">
        <v>3824</v>
      </c>
      <c r="R129" s="116">
        <v>0</v>
      </c>
      <c r="S129" s="110" t="s">
        <v>572</v>
      </c>
      <c r="T129" s="132">
        <v>26250000</v>
      </c>
      <c r="U129" s="118">
        <v>9.5</v>
      </c>
      <c r="V129" s="119" t="s">
        <v>569</v>
      </c>
      <c r="W129" s="19" t="s">
        <v>3837</v>
      </c>
      <c r="X129" s="120">
        <v>4.6100000000000003</v>
      </c>
      <c r="Y129" s="132">
        <v>3000000</v>
      </c>
      <c r="Z129" s="132">
        <v>1367153.13</v>
      </c>
      <c r="AA129" s="135">
        <v>0</v>
      </c>
      <c r="AB129" s="132">
        <v>618508.32999999996</v>
      </c>
    </row>
    <row r="130" spans="1:28" x14ac:dyDescent="0.25">
      <c r="A130" s="123" t="s">
        <v>3834</v>
      </c>
      <c r="B130" s="123" t="s">
        <v>3922</v>
      </c>
      <c r="C130" s="123" t="s">
        <v>3907</v>
      </c>
      <c r="D130" s="124">
        <v>38103</v>
      </c>
      <c r="E130" s="124">
        <v>38152</v>
      </c>
      <c r="F130" s="125">
        <v>38534</v>
      </c>
      <c r="G130" s="132">
        <v>20000000</v>
      </c>
      <c r="H130" s="126" t="s">
        <v>530</v>
      </c>
      <c r="I130" s="123" t="s">
        <v>531</v>
      </c>
      <c r="J130" s="127">
        <v>4.13</v>
      </c>
      <c r="K130" s="127">
        <v>4.13</v>
      </c>
      <c r="L130" s="121"/>
      <c r="M130" s="128" t="s">
        <v>529</v>
      </c>
      <c r="N130" s="122" t="s">
        <v>526</v>
      </c>
      <c r="O130" s="128" t="s">
        <v>3819</v>
      </c>
      <c r="P130" s="128" t="s">
        <v>532</v>
      </c>
      <c r="Q130" s="115" t="s">
        <v>3824</v>
      </c>
      <c r="R130" s="116">
        <v>0</v>
      </c>
      <c r="S130" s="110" t="s">
        <v>532</v>
      </c>
      <c r="T130" s="132">
        <v>1743216.9</v>
      </c>
      <c r="U130" s="118">
        <v>0.5</v>
      </c>
      <c r="V130" s="119" t="s">
        <v>530</v>
      </c>
      <c r="W130" s="19" t="s">
        <v>531</v>
      </c>
      <c r="X130" s="120">
        <v>4.13</v>
      </c>
      <c r="Y130" s="132">
        <v>1674077.5</v>
      </c>
      <c r="Z130" s="132">
        <v>141134.26</v>
      </c>
      <c r="AA130" s="135">
        <v>0</v>
      </c>
      <c r="AB130" s="132">
        <v>36293.300000000003</v>
      </c>
    </row>
    <row r="131" spans="1:28" x14ac:dyDescent="0.25">
      <c r="A131" s="123" t="s">
        <v>3834</v>
      </c>
      <c r="B131" s="123" t="s">
        <v>3923</v>
      </c>
      <c r="C131" s="123" t="s">
        <v>3907</v>
      </c>
      <c r="D131" s="124">
        <v>38337</v>
      </c>
      <c r="E131" s="124">
        <v>38343</v>
      </c>
      <c r="F131" s="125">
        <v>38657</v>
      </c>
      <c r="G131" s="132">
        <v>15000000</v>
      </c>
      <c r="H131" s="126" t="s">
        <v>530</v>
      </c>
      <c r="I131" s="123" t="s">
        <v>531</v>
      </c>
      <c r="J131" s="127">
        <v>3.72</v>
      </c>
      <c r="K131" s="127">
        <v>3.718</v>
      </c>
      <c r="L131" s="121"/>
      <c r="M131" s="128" t="s">
        <v>529</v>
      </c>
      <c r="N131" s="122" t="s">
        <v>863</v>
      </c>
      <c r="O131" s="128" t="s">
        <v>3819</v>
      </c>
      <c r="P131" s="128" t="s">
        <v>532</v>
      </c>
      <c r="Q131" s="115" t="s">
        <v>3824</v>
      </c>
      <c r="R131" s="116">
        <v>0</v>
      </c>
      <c r="S131" s="110" t="s">
        <v>532</v>
      </c>
      <c r="T131" s="132">
        <v>1200000</v>
      </c>
      <c r="U131" s="118">
        <v>0.83</v>
      </c>
      <c r="V131" s="119" t="s">
        <v>530</v>
      </c>
      <c r="W131" s="19" t="s">
        <v>531</v>
      </c>
      <c r="X131" s="120">
        <v>3.72</v>
      </c>
      <c r="Y131" s="132">
        <v>1100000</v>
      </c>
      <c r="Z131" s="132">
        <v>85560</v>
      </c>
      <c r="AA131" s="135">
        <v>0</v>
      </c>
      <c r="AB131" s="132">
        <v>7460.38</v>
      </c>
    </row>
    <row r="132" spans="1:28" x14ac:dyDescent="0.25">
      <c r="A132" s="123" t="s">
        <v>3834</v>
      </c>
      <c r="B132" s="123" t="s">
        <v>3924</v>
      </c>
      <c r="C132" s="123" t="s">
        <v>3907</v>
      </c>
      <c r="D132" s="124">
        <v>38638</v>
      </c>
      <c r="E132" s="124">
        <v>38652</v>
      </c>
      <c r="F132" s="125">
        <v>39022</v>
      </c>
      <c r="G132" s="132">
        <v>15000000</v>
      </c>
      <c r="H132" s="126" t="s">
        <v>530</v>
      </c>
      <c r="I132" s="123" t="s">
        <v>531</v>
      </c>
      <c r="J132" s="127">
        <v>3.27</v>
      </c>
      <c r="K132" s="127">
        <v>3.2690000000000001</v>
      </c>
      <c r="L132" s="121"/>
      <c r="M132" s="128" t="s">
        <v>529</v>
      </c>
      <c r="N132" s="122" t="s">
        <v>526</v>
      </c>
      <c r="O132" s="128" t="s">
        <v>3819</v>
      </c>
      <c r="P132" s="128" t="s">
        <v>532</v>
      </c>
      <c r="Q132" s="115" t="s">
        <v>3824</v>
      </c>
      <c r="R132" s="116">
        <v>0</v>
      </c>
      <c r="S132" s="110" t="s">
        <v>532</v>
      </c>
      <c r="T132" s="132">
        <v>2441911.08</v>
      </c>
      <c r="U132" s="118">
        <v>1.83</v>
      </c>
      <c r="V132" s="119" t="s">
        <v>530</v>
      </c>
      <c r="W132" s="19" t="s">
        <v>531</v>
      </c>
      <c r="X132" s="120">
        <v>3.27</v>
      </c>
      <c r="Y132" s="132">
        <v>1163274.92</v>
      </c>
      <c r="Z132" s="132">
        <v>117889.58</v>
      </c>
      <c r="AA132" s="135">
        <v>0</v>
      </c>
      <c r="AB132" s="132">
        <v>13344.88</v>
      </c>
    </row>
    <row r="133" spans="1:28" x14ac:dyDescent="0.25">
      <c r="A133" s="123" t="s">
        <v>3834</v>
      </c>
      <c r="B133" s="123" t="s">
        <v>3925</v>
      </c>
      <c r="C133" s="123" t="s">
        <v>3907</v>
      </c>
      <c r="D133" s="124">
        <v>39056</v>
      </c>
      <c r="E133" s="124">
        <v>39070</v>
      </c>
      <c r="F133" s="125">
        <v>39417</v>
      </c>
      <c r="G133" s="132">
        <v>16000000</v>
      </c>
      <c r="H133" s="126" t="s">
        <v>530</v>
      </c>
      <c r="I133" s="123" t="s">
        <v>531</v>
      </c>
      <c r="J133" s="127">
        <v>3.887</v>
      </c>
      <c r="K133" s="127">
        <v>3.944</v>
      </c>
      <c r="L133" s="121"/>
      <c r="M133" s="128" t="s">
        <v>529</v>
      </c>
      <c r="N133" s="122" t="s">
        <v>526</v>
      </c>
      <c r="O133" s="128" t="s">
        <v>3819</v>
      </c>
      <c r="P133" s="128" t="s">
        <v>532</v>
      </c>
      <c r="Q133" s="115" t="s">
        <v>3824</v>
      </c>
      <c r="R133" s="116">
        <v>0</v>
      </c>
      <c r="S133" s="110" t="s">
        <v>532</v>
      </c>
      <c r="T133" s="132">
        <v>3993515.74</v>
      </c>
      <c r="U133" s="118">
        <v>2.92</v>
      </c>
      <c r="V133" s="119" t="s">
        <v>530</v>
      </c>
      <c r="W133" s="19" t="s">
        <v>531</v>
      </c>
      <c r="X133" s="120">
        <v>3.887</v>
      </c>
      <c r="Y133" s="132">
        <v>1230112.49</v>
      </c>
      <c r="Z133" s="132">
        <v>205862.46</v>
      </c>
      <c r="AA133" s="135">
        <v>0</v>
      </c>
      <c r="AB133" s="132">
        <v>13366.85</v>
      </c>
    </row>
    <row r="134" spans="1:28" x14ac:dyDescent="0.25">
      <c r="A134" s="123" t="s">
        <v>3834</v>
      </c>
      <c r="B134" s="123" t="s">
        <v>3926</v>
      </c>
      <c r="C134" s="123" t="s">
        <v>3907</v>
      </c>
      <c r="D134" s="124">
        <v>39352</v>
      </c>
      <c r="E134" s="124">
        <v>39417</v>
      </c>
      <c r="F134" s="125">
        <v>39783</v>
      </c>
      <c r="G134" s="132">
        <v>78950000</v>
      </c>
      <c r="H134" s="126" t="s">
        <v>569</v>
      </c>
      <c r="I134" s="123" t="s">
        <v>3837</v>
      </c>
      <c r="J134" s="127">
        <v>4.7809999999999997</v>
      </c>
      <c r="K134" s="127">
        <v>1.3149999999999999</v>
      </c>
      <c r="L134" s="121"/>
      <c r="M134" s="128" t="s">
        <v>529</v>
      </c>
      <c r="N134" s="122" t="s">
        <v>863</v>
      </c>
      <c r="O134" s="128" t="s">
        <v>3819</v>
      </c>
      <c r="P134" s="128" t="s">
        <v>3927</v>
      </c>
      <c r="Q134" s="115" t="s">
        <v>3824</v>
      </c>
      <c r="R134" s="116">
        <v>0</v>
      </c>
      <c r="S134" s="110" t="s">
        <v>3927</v>
      </c>
      <c r="T134" s="132">
        <v>8950000</v>
      </c>
      <c r="U134" s="118">
        <v>1.92</v>
      </c>
      <c r="V134" s="119" t="s">
        <v>569</v>
      </c>
      <c r="W134" s="19" t="s">
        <v>3837</v>
      </c>
      <c r="X134" s="120">
        <v>0</v>
      </c>
      <c r="Y134" s="132">
        <v>8500000</v>
      </c>
      <c r="Z134" s="134">
        <v>0</v>
      </c>
      <c r="AA134" s="135">
        <v>0</v>
      </c>
      <c r="AB134" s="134">
        <v>770.69</v>
      </c>
    </row>
    <row r="135" spans="1:28" x14ac:dyDescent="0.25">
      <c r="A135" s="123" t="s">
        <v>3834</v>
      </c>
      <c r="B135" s="123" t="s">
        <v>3928</v>
      </c>
      <c r="C135" s="123" t="s">
        <v>3907</v>
      </c>
      <c r="D135" s="124">
        <v>39651</v>
      </c>
      <c r="E135" s="124">
        <v>39784</v>
      </c>
      <c r="F135" s="125">
        <v>40148</v>
      </c>
      <c r="G135" s="132">
        <v>20000000</v>
      </c>
      <c r="H135" s="126" t="s">
        <v>530</v>
      </c>
      <c r="I135" s="123" t="s">
        <v>531</v>
      </c>
      <c r="J135" s="127">
        <v>4.93</v>
      </c>
      <c r="K135" s="127">
        <v>4.93</v>
      </c>
      <c r="L135" s="121"/>
      <c r="M135" s="128" t="s">
        <v>529</v>
      </c>
      <c r="N135" s="122" t="s">
        <v>526</v>
      </c>
      <c r="O135" s="128" t="s">
        <v>3819</v>
      </c>
      <c r="P135" s="128" t="s">
        <v>532</v>
      </c>
      <c r="Q135" s="115" t="s">
        <v>3824</v>
      </c>
      <c r="R135" s="116">
        <v>0</v>
      </c>
      <c r="S135" s="110" t="s">
        <v>532</v>
      </c>
      <c r="T135" s="132">
        <v>8318899.2699999996</v>
      </c>
      <c r="U135" s="118">
        <v>4.92</v>
      </c>
      <c r="V135" s="119" t="s">
        <v>530</v>
      </c>
      <c r="W135" s="19" t="s">
        <v>531</v>
      </c>
      <c r="X135" s="120">
        <v>4.93</v>
      </c>
      <c r="Y135" s="132">
        <v>1436784.36</v>
      </c>
      <c r="Z135" s="132">
        <v>480955.2</v>
      </c>
      <c r="AA135" s="135">
        <v>0</v>
      </c>
      <c r="AB135" s="132">
        <v>34832.26</v>
      </c>
    </row>
    <row r="136" spans="1:28" x14ac:dyDescent="0.25">
      <c r="A136" s="123" t="s">
        <v>3834</v>
      </c>
      <c r="B136" s="123" t="s">
        <v>3929</v>
      </c>
      <c r="C136" s="123" t="s">
        <v>3907</v>
      </c>
      <c r="D136" s="124">
        <v>40513</v>
      </c>
      <c r="E136" s="124">
        <v>40513</v>
      </c>
      <c r="F136" s="125">
        <v>40878</v>
      </c>
      <c r="G136" s="132">
        <v>37874318.609999999</v>
      </c>
      <c r="H136" s="126" t="s">
        <v>530</v>
      </c>
      <c r="I136" s="123" t="s">
        <v>531</v>
      </c>
      <c r="J136" s="127">
        <v>2.85</v>
      </c>
      <c r="K136" s="127">
        <v>2.88</v>
      </c>
      <c r="L136" s="121"/>
      <c r="M136" s="128" t="s">
        <v>529</v>
      </c>
      <c r="N136" s="122" t="s">
        <v>863</v>
      </c>
      <c r="O136" s="128" t="s">
        <v>3819</v>
      </c>
      <c r="P136" s="128" t="s">
        <v>532</v>
      </c>
      <c r="Q136" s="115" t="s">
        <v>3824</v>
      </c>
      <c r="R136" s="116">
        <v>0</v>
      </c>
      <c r="S136" s="110" t="s">
        <v>532</v>
      </c>
      <c r="T136" s="132">
        <v>10911214.560000001</v>
      </c>
      <c r="U136" s="118">
        <v>7.92</v>
      </c>
      <c r="V136" s="119" t="s">
        <v>530</v>
      </c>
      <c r="W136" s="19" t="s">
        <v>531</v>
      </c>
      <c r="X136" s="120">
        <v>2.85</v>
      </c>
      <c r="Y136" s="132">
        <v>1363901.82</v>
      </c>
      <c r="Z136" s="132">
        <v>349840.8</v>
      </c>
      <c r="AA136" s="135">
        <v>0</v>
      </c>
      <c r="AB136" s="132">
        <v>26777.94</v>
      </c>
    </row>
    <row r="137" spans="1:28" x14ac:dyDescent="0.25">
      <c r="A137" s="123" t="s">
        <v>3834</v>
      </c>
      <c r="B137" s="123" t="s">
        <v>3930</v>
      </c>
      <c r="C137" s="123" t="s">
        <v>3907</v>
      </c>
      <c r="D137" s="124">
        <v>43042</v>
      </c>
      <c r="E137" s="124">
        <v>43070</v>
      </c>
      <c r="F137" s="125">
        <v>43405</v>
      </c>
      <c r="G137" s="132">
        <v>36256675.299999997</v>
      </c>
      <c r="H137" s="126" t="s">
        <v>530</v>
      </c>
      <c r="I137" s="123" t="s">
        <v>531</v>
      </c>
      <c r="J137" s="127">
        <v>1.5</v>
      </c>
      <c r="K137" s="127">
        <v>1.522</v>
      </c>
      <c r="L137" s="121"/>
      <c r="M137" s="128" t="s">
        <v>529</v>
      </c>
      <c r="N137" s="122" t="s">
        <v>863</v>
      </c>
      <c r="O137" s="128" t="s">
        <v>3819</v>
      </c>
      <c r="P137" s="128" t="s">
        <v>532</v>
      </c>
      <c r="Q137" s="115" t="s">
        <v>3824</v>
      </c>
      <c r="R137" s="116">
        <v>0</v>
      </c>
      <c r="S137" s="110" t="s">
        <v>532</v>
      </c>
      <c r="T137" s="132">
        <v>32549649.32</v>
      </c>
      <c r="U137" s="118">
        <v>13.83</v>
      </c>
      <c r="V137" s="119" t="s">
        <v>530</v>
      </c>
      <c r="W137" s="19" t="s">
        <v>531</v>
      </c>
      <c r="X137" s="120">
        <v>1.5</v>
      </c>
      <c r="Y137" s="132">
        <v>3707025.98</v>
      </c>
      <c r="Z137" s="132">
        <v>506082.76</v>
      </c>
      <c r="AA137" s="135">
        <v>0</v>
      </c>
      <c r="AB137" s="132">
        <v>82730.36</v>
      </c>
    </row>
    <row r="138" spans="1:28" x14ac:dyDescent="0.25">
      <c r="A138" s="123" t="s">
        <v>3834</v>
      </c>
      <c r="B138" s="123" t="s">
        <v>3931</v>
      </c>
      <c r="C138" s="123" t="s">
        <v>3907</v>
      </c>
      <c r="D138" s="124">
        <v>37967</v>
      </c>
      <c r="E138" s="124">
        <v>37973</v>
      </c>
      <c r="F138" s="125">
        <v>38322</v>
      </c>
      <c r="G138" s="132">
        <v>20000000</v>
      </c>
      <c r="H138" s="126" t="s">
        <v>538</v>
      </c>
      <c r="I138" s="123" t="s">
        <v>1722</v>
      </c>
      <c r="J138" s="127">
        <v>2.4020000000000001</v>
      </c>
      <c r="K138" s="127">
        <v>4.4080000000000004</v>
      </c>
      <c r="L138" s="121"/>
      <c r="M138" s="128" t="s">
        <v>529</v>
      </c>
      <c r="N138" s="122" t="s">
        <v>526</v>
      </c>
      <c r="O138" s="128" t="s">
        <v>3824</v>
      </c>
      <c r="P138" s="128" t="s">
        <v>532</v>
      </c>
      <c r="Q138" s="115" t="s">
        <v>3824</v>
      </c>
      <c r="R138" s="116">
        <v>0</v>
      </c>
      <c r="S138" s="110" t="s">
        <v>532</v>
      </c>
      <c r="T138" s="134">
        <v>0</v>
      </c>
      <c r="U138" s="118">
        <v>0</v>
      </c>
      <c r="V138" s="119" t="s">
        <v>538</v>
      </c>
      <c r="W138" s="19" t="s">
        <v>1722</v>
      </c>
      <c r="X138" s="120">
        <v>0</v>
      </c>
      <c r="Y138" s="132">
        <v>1835091.11</v>
      </c>
      <c r="Z138" s="134">
        <v>0</v>
      </c>
      <c r="AA138" s="135">
        <v>0</v>
      </c>
      <c r="AB138" s="134">
        <v>0</v>
      </c>
    </row>
    <row r="139" spans="1:28" x14ac:dyDescent="0.25">
      <c r="A139" s="123" t="s">
        <v>3834</v>
      </c>
      <c r="B139" s="123" t="s">
        <v>3932</v>
      </c>
      <c r="C139" s="123" t="s">
        <v>3907</v>
      </c>
      <c r="D139" s="124">
        <v>39660</v>
      </c>
      <c r="E139" s="124">
        <v>39661</v>
      </c>
      <c r="F139" s="125">
        <v>39722</v>
      </c>
      <c r="G139" s="132">
        <v>29195737.640000001</v>
      </c>
      <c r="H139" s="126" t="s">
        <v>530</v>
      </c>
      <c r="I139" s="123" t="s">
        <v>531</v>
      </c>
      <c r="J139" s="127">
        <v>4.75</v>
      </c>
      <c r="K139" s="127">
        <v>5.3109999999999999</v>
      </c>
      <c r="L139" s="121"/>
      <c r="M139" s="128" t="s">
        <v>529</v>
      </c>
      <c r="N139" s="122" t="s">
        <v>863</v>
      </c>
      <c r="O139" s="128" t="s">
        <v>3819</v>
      </c>
      <c r="P139" s="128" t="s">
        <v>532</v>
      </c>
      <c r="Q139" s="115" t="s">
        <v>3824</v>
      </c>
      <c r="R139" s="116">
        <v>0</v>
      </c>
      <c r="S139" s="110" t="s">
        <v>532</v>
      </c>
      <c r="T139" s="132">
        <v>6286487.4000000004</v>
      </c>
      <c r="U139" s="118">
        <v>7.75</v>
      </c>
      <c r="V139" s="119" t="s">
        <v>530</v>
      </c>
      <c r="W139" s="19" t="s">
        <v>531</v>
      </c>
      <c r="X139" s="120">
        <v>4.75</v>
      </c>
      <c r="Y139" s="132">
        <v>785810.92</v>
      </c>
      <c r="Z139" s="132">
        <v>340599.92</v>
      </c>
      <c r="AA139" s="135">
        <v>0</v>
      </c>
      <c r="AB139" s="132">
        <v>76310.97</v>
      </c>
    </row>
    <row r="140" spans="1:28" x14ac:dyDescent="0.25">
      <c r="A140" s="123" t="s">
        <v>3834</v>
      </c>
      <c r="B140" s="123" t="s">
        <v>3933</v>
      </c>
      <c r="C140" s="123" t="s">
        <v>3907</v>
      </c>
      <c r="D140" s="124">
        <v>40011</v>
      </c>
      <c r="E140" s="124">
        <v>40112</v>
      </c>
      <c r="F140" s="125">
        <v>40452</v>
      </c>
      <c r="G140" s="132">
        <v>20000000</v>
      </c>
      <c r="H140" s="126" t="s">
        <v>530</v>
      </c>
      <c r="I140" s="123" t="s">
        <v>531</v>
      </c>
      <c r="J140" s="127">
        <v>3.01</v>
      </c>
      <c r="K140" s="127">
        <v>3.0190000000000001</v>
      </c>
      <c r="L140" s="121"/>
      <c r="M140" s="128" t="s">
        <v>529</v>
      </c>
      <c r="N140" s="122" t="s">
        <v>526</v>
      </c>
      <c r="O140" s="128" t="s">
        <v>3819</v>
      </c>
      <c r="P140" s="128" t="s">
        <v>532</v>
      </c>
      <c r="Q140" s="115" t="s">
        <v>3824</v>
      </c>
      <c r="R140" s="116">
        <v>0</v>
      </c>
      <c r="S140" s="110" t="s">
        <v>532</v>
      </c>
      <c r="T140" s="132">
        <v>9086039.7300000004</v>
      </c>
      <c r="U140" s="118">
        <v>5.75</v>
      </c>
      <c r="V140" s="119" t="s">
        <v>538</v>
      </c>
      <c r="W140" s="19" t="s">
        <v>577</v>
      </c>
      <c r="X140" s="120">
        <v>0.52200000000000002</v>
      </c>
      <c r="Y140" s="132">
        <v>1361671.48</v>
      </c>
      <c r="Z140" s="132">
        <v>52626.11</v>
      </c>
      <c r="AA140" s="135">
        <v>0</v>
      </c>
      <c r="AB140" s="132">
        <v>12352.98</v>
      </c>
    </row>
    <row r="141" spans="1:28" x14ac:dyDescent="0.25">
      <c r="A141" s="123" t="s">
        <v>3834</v>
      </c>
      <c r="B141" s="123" t="s">
        <v>3934</v>
      </c>
      <c r="C141" s="123" t="s">
        <v>3907</v>
      </c>
      <c r="D141" s="124">
        <v>40148</v>
      </c>
      <c r="E141" s="124">
        <v>40148</v>
      </c>
      <c r="F141" s="125">
        <v>40513</v>
      </c>
      <c r="G141" s="132">
        <v>12661557.9</v>
      </c>
      <c r="H141" s="126" t="s">
        <v>530</v>
      </c>
      <c r="I141" s="123" t="s">
        <v>531</v>
      </c>
      <c r="J141" s="127">
        <v>3</v>
      </c>
      <c r="K141" s="127">
        <v>3.6179999999999999</v>
      </c>
      <c r="L141" s="121"/>
      <c r="M141" s="128" t="s">
        <v>529</v>
      </c>
      <c r="N141" s="122" t="s">
        <v>526</v>
      </c>
      <c r="O141" s="128" t="s">
        <v>3819</v>
      </c>
      <c r="P141" s="128" t="s">
        <v>3935</v>
      </c>
      <c r="Q141" s="115" t="s">
        <v>3824</v>
      </c>
      <c r="R141" s="116">
        <v>0</v>
      </c>
      <c r="S141" s="110" t="s">
        <v>532</v>
      </c>
      <c r="T141" s="132">
        <v>3743921.12</v>
      </c>
      <c r="U141" s="118">
        <v>2.92</v>
      </c>
      <c r="V141" s="119" t="s">
        <v>530</v>
      </c>
      <c r="W141" s="19" t="s">
        <v>531</v>
      </c>
      <c r="X141" s="120">
        <v>3.9</v>
      </c>
      <c r="Y141" s="132">
        <v>1153230.44</v>
      </c>
      <c r="Z141" s="132">
        <v>190988.91</v>
      </c>
      <c r="AA141" s="135">
        <v>0</v>
      </c>
      <c r="AB141" s="132">
        <v>12401.1</v>
      </c>
    </row>
    <row r="142" spans="1:28" x14ac:dyDescent="0.25">
      <c r="A142" s="123" t="s">
        <v>3834</v>
      </c>
      <c r="B142" s="123" t="s">
        <v>3936</v>
      </c>
      <c r="C142" s="123" t="s">
        <v>3937</v>
      </c>
      <c r="D142" s="124">
        <v>41901</v>
      </c>
      <c r="E142" s="124">
        <v>41922</v>
      </c>
      <c r="F142" s="125">
        <v>42287</v>
      </c>
      <c r="G142" s="132">
        <v>20000000</v>
      </c>
      <c r="H142" s="126" t="s">
        <v>530</v>
      </c>
      <c r="I142" s="123" t="s">
        <v>531</v>
      </c>
      <c r="J142" s="127">
        <v>2.95</v>
      </c>
      <c r="K142" s="127">
        <v>2.95</v>
      </c>
      <c r="L142" s="121"/>
      <c r="M142" s="128" t="s">
        <v>3818</v>
      </c>
      <c r="N142" s="122" t="s">
        <v>530</v>
      </c>
      <c r="O142" s="128" t="s">
        <v>3819</v>
      </c>
      <c r="P142" s="128" t="s">
        <v>532</v>
      </c>
      <c r="Q142" s="115" t="s">
        <v>3824</v>
      </c>
      <c r="R142" s="116">
        <v>0</v>
      </c>
      <c r="S142" s="110" t="s">
        <v>532</v>
      </c>
      <c r="T142" s="132">
        <v>20000000</v>
      </c>
      <c r="U142" s="118">
        <v>15.75</v>
      </c>
      <c r="V142" s="119" t="s">
        <v>530</v>
      </c>
      <c r="W142" s="19" t="s">
        <v>531</v>
      </c>
      <c r="X142" s="120">
        <v>2.95</v>
      </c>
      <c r="Y142" s="134">
        <v>0</v>
      </c>
      <c r="Z142" s="132">
        <v>590000</v>
      </c>
      <c r="AA142" s="135">
        <v>0</v>
      </c>
      <c r="AB142" s="132">
        <v>134164.38</v>
      </c>
    </row>
    <row r="143" spans="1:28" x14ac:dyDescent="0.25">
      <c r="A143" s="123" t="s">
        <v>3834</v>
      </c>
      <c r="B143" s="123" t="s">
        <v>3938</v>
      </c>
      <c r="C143" s="123" t="s">
        <v>3937</v>
      </c>
      <c r="D143" s="124">
        <v>41949</v>
      </c>
      <c r="E143" s="124">
        <v>41957</v>
      </c>
      <c r="F143" s="125">
        <v>42287</v>
      </c>
      <c r="G143" s="132">
        <v>10000000</v>
      </c>
      <c r="H143" s="126" t="s">
        <v>530</v>
      </c>
      <c r="I143" s="123" t="s">
        <v>531</v>
      </c>
      <c r="J143" s="127">
        <v>2.95</v>
      </c>
      <c r="K143" s="127">
        <v>2.95</v>
      </c>
      <c r="L143" s="121"/>
      <c r="M143" s="128" t="s">
        <v>3818</v>
      </c>
      <c r="N143" s="122" t="s">
        <v>530</v>
      </c>
      <c r="O143" s="128" t="s">
        <v>3819</v>
      </c>
      <c r="P143" s="128" t="s">
        <v>532</v>
      </c>
      <c r="Q143" s="115" t="s">
        <v>3824</v>
      </c>
      <c r="R143" s="116">
        <v>0</v>
      </c>
      <c r="S143" s="110" t="s">
        <v>532</v>
      </c>
      <c r="T143" s="132">
        <v>10000000</v>
      </c>
      <c r="U143" s="118">
        <v>15.83</v>
      </c>
      <c r="V143" s="119" t="s">
        <v>530</v>
      </c>
      <c r="W143" s="19" t="s">
        <v>531</v>
      </c>
      <c r="X143" s="120">
        <v>2.95</v>
      </c>
      <c r="Y143" s="134">
        <v>0</v>
      </c>
      <c r="Z143" s="132">
        <v>295000</v>
      </c>
      <c r="AA143" s="135">
        <v>0</v>
      </c>
      <c r="AB143" s="132">
        <v>38794.519999999997</v>
      </c>
    </row>
    <row r="144" spans="1:28" x14ac:dyDescent="0.25">
      <c r="A144" s="123" t="s">
        <v>3834</v>
      </c>
      <c r="B144" s="123" t="s">
        <v>3939</v>
      </c>
      <c r="C144" s="123" t="s">
        <v>3836</v>
      </c>
      <c r="D144" s="124">
        <v>39661</v>
      </c>
      <c r="E144" s="124">
        <v>39784</v>
      </c>
      <c r="F144" s="125">
        <v>40149</v>
      </c>
      <c r="G144" s="132">
        <v>20000000</v>
      </c>
      <c r="H144" s="126" t="s">
        <v>530</v>
      </c>
      <c r="I144" s="123" t="s">
        <v>531</v>
      </c>
      <c r="J144" s="127">
        <v>4.99</v>
      </c>
      <c r="K144" s="127">
        <v>4.99</v>
      </c>
      <c r="L144" s="121"/>
      <c r="M144" s="128" t="s">
        <v>529</v>
      </c>
      <c r="N144" s="122" t="s">
        <v>526</v>
      </c>
      <c r="O144" s="128" t="s">
        <v>3819</v>
      </c>
      <c r="P144" s="128" t="s">
        <v>532</v>
      </c>
      <c r="Q144" s="115" t="s">
        <v>3824</v>
      </c>
      <c r="R144" s="116">
        <v>0</v>
      </c>
      <c r="S144" s="110" t="s">
        <v>532</v>
      </c>
      <c r="T144" s="132">
        <v>8338900.8700000001</v>
      </c>
      <c r="U144" s="118">
        <v>4.92</v>
      </c>
      <c r="V144" s="119" t="s">
        <v>530</v>
      </c>
      <c r="W144" s="19" t="s">
        <v>531</v>
      </c>
      <c r="X144" s="120">
        <v>4.99</v>
      </c>
      <c r="Y144" s="132">
        <v>1437691.59</v>
      </c>
      <c r="Z144" s="132">
        <v>487851.96</v>
      </c>
      <c r="AA144" s="135">
        <v>0</v>
      </c>
      <c r="AB144" s="132">
        <v>34200.92</v>
      </c>
    </row>
    <row r="145" spans="1:28" x14ac:dyDescent="0.25">
      <c r="A145" s="123" t="s">
        <v>3940</v>
      </c>
      <c r="B145" s="129">
        <v>15034</v>
      </c>
      <c r="C145" s="123" t="s">
        <v>3941</v>
      </c>
      <c r="D145" s="124">
        <v>37967</v>
      </c>
      <c r="E145" s="124">
        <v>37973</v>
      </c>
      <c r="F145" s="125">
        <v>38001</v>
      </c>
      <c r="G145" s="132">
        <v>15000000</v>
      </c>
      <c r="H145" s="126" t="s">
        <v>538</v>
      </c>
      <c r="I145" s="123" t="s">
        <v>3854</v>
      </c>
      <c r="J145" s="127">
        <v>2.04</v>
      </c>
      <c r="K145" s="127">
        <v>0.20499999999999999</v>
      </c>
      <c r="L145" s="121"/>
      <c r="M145" s="128" t="s">
        <v>529</v>
      </c>
      <c r="N145" s="122" t="s">
        <v>569</v>
      </c>
      <c r="O145" s="128" t="s">
        <v>3824</v>
      </c>
      <c r="P145" s="128" t="s">
        <v>532</v>
      </c>
      <c r="Q145" s="115" t="s">
        <v>3824</v>
      </c>
      <c r="R145" s="116">
        <v>0</v>
      </c>
      <c r="S145" s="110" t="s">
        <v>532</v>
      </c>
      <c r="T145" s="134">
        <v>0</v>
      </c>
      <c r="U145" s="118">
        <v>0</v>
      </c>
      <c r="V145" s="119" t="s">
        <v>538</v>
      </c>
      <c r="W145" s="19" t="s">
        <v>3854</v>
      </c>
      <c r="X145" s="120">
        <v>0</v>
      </c>
      <c r="Y145" s="132">
        <v>1000000</v>
      </c>
      <c r="Z145" s="134">
        <v>0</v>
      </c>
      <c r="AA145" s="135">
        <v>0</v>
      </c>
      <c r="AB145" s="134">
        <v>0</v>
      </c>
    </row>
    <row r="146" spans="1:28" x14ac:dyDescent="0.25">
      <c r="A146" s="123" t="s">
        <v>3940</v>
      </c>
      <c r="B146" s="123" t="s">
        <v>3942</v>
      </c>
      <c r="C146" s="123" t="s">
        <v>3943</v>
      </c>
      <c r="D146" s="124">
        <v>39065</v>
      </c>
      <c r="E146" s="124">
        <v>39072</v>
      </c>
      <c r="F146" s="125">
        <v>39083</v>
      </c>
      <c r="G146" s="132">
        <v>15000000</v>
      </c>
      <c r="H146" s="126" t="s">
        <v>538</v>
      </c>
      <c r="I146" s="123" t="s">
        <v>3854</v>
      </c>
      <c r="J146" s="127">
        <v>2.5</v>
      </c>
      <c r="K146" s="127">
        <v>1.026</v>
      </c>
      <c r="L146" s="121"/>
      <c r="M146" s="128" t="s">
        <v>529</v>
      </c>
      <c r="N146" s="122" t="s">
        <v>526</v>
      </c>
      <c r="O146" s="128" t="s">
        <v>3819</v>
      </c>
      <c r="P146" s="128" t="s">
        <v>532</v>
      </c>
      <c r="Q146" s="115" t="s">
        <v>3824</v>
      </c>
      <c r="R146" s="116">
        <v>0</v>
      </c>
      <c r="S146" s="110" t="s">
        <v>532</v>
      </c>
      <c r="T146" s="132">
        <v>3743921.12</v>
      </c>
      <c r="U146" s="118">
        <v>2.92</v>
      </c>
      <c r="V146" s="119" t="s">
        <v>538</v>
      </c>
      <c r="W146" s="19" t="s">
        <v>3854</v>
      </c>
      <c r="X146" s="120">
        <v>0</v>
      </c>
      <c r="Y146" s="132">
        <v>1153230.44</v>
      </c>
      <c r="Z146" s="134">
        <v>0</v>
      </c>
      <c r="AA146" s="135">
        <v>0</v>
      </c>
      <c r="AB146" s="134">
        <v>161.19999999999999</v>
      </c>
    </row>
    <row r="147" spans="1:28" x14ac:dyDescent="0.25">
      <c r="A147" s="123" t="s">
        <v>3940</v>
      </c>
      <c r="B147" s="123" t="s">
        <v>3944</v>
      </c>
      <c r="C147" s="123" t="s">
        <v>3945</v>
      </c>
      <c r="D147" s="124">
        <v>37982</v>
      </c>
      <c r="E147" s="124">
        <v>37984</v>
      </c>
      <c r="F147" s="125">
        <v>37987</v>
      </c>
      <c r="G147" s="132">
        <v>10000000</v>
      </c>
      <c r="H147" s="126" t="s">
        <v>538</v>
      </c>
      <c r="I147" s="123" t="s">
        <v>3854</v>
      </c>
      <c r="J147" s="127">
        <v>2.04</v>
      </c>
      <c r="K147" s="127">
        <v>0.372</v>
      </c>
      <c r="L147" s="121"/>
      <c r="M147" s="128" t="s">
        <v>529</v>
      </c>
      <c r="N147" s="122" t="s">
        <v>569</v>
      </c>
      <c r="O147" s="128" t="s">
        <v>3824</v>
      </c>
      <c r="P147" s="128" t="s">
        <v>532</v>
      </c>
      <c r="Q147" s="115" t="s">
        <v>3824</v>
      </c>
      <c r="R147" s="116">
        <v>0</v>
      </c>
      <c r="S147" s="110" t="s">
        <v>532</v>
      </c>
      <c r="T147" s="134">
        <v>0</v>
      </c>
      <c r="U147" s="118">
        <v>0</v>
      </c>
      <c r="V147" s="119" t="s">
        <v>538</v>
      </c>
      <c r="W147" s="19" t="s">
        <v>3854</v>
      </c>
      <c r="X147" s="120">
        <v>0</v>
      </c>
      <c r="Y147" s="132">
        <v>714285.77</v>
      </c>
      <c r="Z147" s="134">
        <v>0</v>
      </c>
      <c r="AA147" s="135">
        <v>0</v>
      </c>
      <c r="AB147" s="134">
        <v>0</v>
      </c>
    </row>
    <row r="148" spans="1:28" x14ac:dyDescent="0.25">
      <c r="A148" s="123" t="s">
        <v>3940</v>
      </c>
      <c r="B148" s="123" t="s">
        <v>3946</v>
      </c>
      <c r="C148" s="123" t="s">
        <v>3945</v>
      </c>
      <c r="D148" s="124">
        <v>40163</v>
      </c>
      <c r="E148" s="124">
        <v>40169</v>
      </c>
      <c r="F148" s="125">
        <v>40210</v>
      </c>
      <c r="G148" s="132">
        <v>10720000</v>
      </c>
      <c r="H148" s="126" t="s">
        <v>538</v>
      </c>
      <c r="I148" s="123" t="s">
        <v>3854</v>
      </c>
      <c r="J148" s="127">
        <v>2.5</v>
      </c>
      <c r="K148" s="127">
        <v>0.35799999999999998</v>
      </c>
      <c r="L148" s="121"/>
      <c r="M148" s="128" t="s">
        <v>529</v>
      </c>
      <c r="N148" s="122" t="s">
        <v>569</v>
      </c>
      <c r="O148" s="128" t="s">
        <v>3819</v>
      </c>
      <c r="P148" s="128" t="s">
        <v>532</v>
      </c>
      <c r="Q148" s="115" t="s">
        <v>3824</v>
      </c>
      <c r="R148" s="116">
        <v>0</v>
      </c>
      <c r="S148" s="110" t="s">
        <v>532</v>
      </c>
      <c r="T148" s="132">
        <v>4594285.71</v>
      </c>
      <c r="U148" s="118">
        <v>5</v>
      </c>
      <c r="V148" s="119" t="s">
        <v>538</v>
      </c>
      <c r="W148" s="19" t="s">
        <v>3854</v>
      </c>
      <c r="X148" s="120">
        <v>6.0999999999999999E-2</v>
      </c>
      <c r="Y148" s="132">
        <v>765714.29</v>
      </c>
      <c r="Z148" s="132">
        <v>3193.26</v>
      </c>
      <c r="AA148" s="135">
        <v>0</v>
      </c>
      <c r="AB148" s="134">
        <v>395.62</v>
      </c>
    </row>
    <row r="149" spans="1:28" x14ac:dyDescent="0.25">
      <c r="A149" s="123" t="s">
        <v>3940</v>
      </c>
      <c r="B149" s="123" t="s">
        <v>3947</v>
      </c>
      <c r="C149" s="123" t="s">
        <v>3945</v>
      </c>
      <c r="D149" s="124">
        <v>40422</v>
      </c>
      <c r="E149" s="124">
        <v>40869</v>
      </c>
      <c r="F149" s="125">
        <v>40909</v>
      </c>
      <c r="G149" s="132">
        <v>15000000</v>
      </c>
      <c r="H149" s="126" t="s">
        <v>538</v>
      </c>
      <c r="I149" s="123" t="s">
        <v>3854</v>
      </c>
      <c r="J149" s="127">
        <v>2.5</v>
      </c>
      <c r="K149" s="127">
        <v>3.5339999999999998</v>
      </c>
      <c r="L149" s="121"/>
      <c r="M149" s="128" t="s">
        <v>529</v>
      </c>
      <c r="N149" s="122" t="s">
        <v>569</v>
      </c>
      <c r="O149" s="128" t="s">
        <v>3819</v>
      </c>
      <c r="P149" s="128" t="s">
        <v>532</v>
      </c>
      <c r="Q149" s="115" t="s">
        <v>3824</v>
      </c>
      <c r="R149" s="116">
        <v>0</v>
      </c>
      <c r="S149" s="110" t="s">
        <v>532</v>
      </c>
      <c r="T149" s="132">
        <v>6428571.4400000004</v>
      </c>
      <c r="U149" s="118">
        <v>5</v>
      </c>
      <c r="V149" s="119" t="s">
        <v>538</v>
      </c>
      <c r="W149" s="19" t="s">
        <v>3854</v>
      </c>
      <c r="X149" s="120">
        <v>7.8E-2</v>
      </c>
      <c r="Y149" s="132">
        <v>1071428.57</v>
      </c>
      <c r="Z149" s="132">
        <v>5752.69</v>
      </c>
      <c r="AA149" s="135">
        <v>0</v>
      </c>
      <c r="AB149" s="132">
        <v>1660.71</v>
      </c>
    </row>
    <row r="150" spans="1:28" x14ac:dyDescent="0.25">
      <c r="A150" s="123" t="s">
        <v>3940</v>
      </c>
      <c r="B150" s="123" t="s">
        <v>3948</v>
      </c>
      <c r="C150" s="123" t="s">
        <v>3949</v>
      </c>
      <c r="D150" s="124">
        <v>39801</v>
      </c>
      <c r="E150" s="124">
        <v>39994</v>
      </c>
      <c r="F150" s="125">
        <v>40359</v>
      </c>
      <c r="G150" s="132">
        <v>10000000</v>
      </c>
      <c r="H150" s="126" t="s">
        <v>538</v>
      </c>
      <c r="I150" s="123" t="s">
        <v>3861</v>
      </c>
      <c r="J150" s="127">
        <v>2.6150000000000002</v>
      </c>
      <c r="K150" s="127">
        <v>1.1579999999999999</v>
      </c>
      <c r="L150" s="121"/>
      <c r="M150" s="128" t="s">
        <v>529</v>
      </c>
      <c r="N150" s="122" t="s">
        <v>526</v>
      </c>
      <c r="O150" s="128" t="s">
        <v>3819</v>
      </c>
      <c r="P150" s="128" t="s">
        <v>532</v>
      </c>
      <c r="Q150" s="115" t="s">
        <v>3824</v>
      </c>
      <c r="R150" s="116">
        <v>0</v>
      </c>
      <c r="S150" s="110" t="s">
        <v>532</v>
      </c>
      <c r="T150" s="132">
        <v>5063013.04</v>
      </c>
      <c r="U150" s="118">
        <v>5.42</v>
      </c>
      <c r="V150" s="119" t="s">
        <v>530</v>
      </c>
      <c r="W150" s="19" t="s">
        <v>531</v>
      </c>
      <c r="X150" s="120">
        <v>0.86</v>
      </c>
      <c r="Y150" s="132">
        <v>684761.18</v>
      </c>
      <c r="Z150" s="132">
        <v>47365.73</v>
      </c>
      <c r="AA150" s="135">
        <v>0</v>
      </c>
      <c r="AB150" s="134">
        <v>120.95</v>
      </c>
    </row>
    <row r="151" spans="1:28" x14ac:dyDescent="0.25">
      <c r="A151" s="123" t="s">
        <v>310</v>
      </c>
      <c r="B151" s="131"/>
      <c r="C151" s="123" t="s">
        <v>3950</v>
      </c>
      <c r="D151" s="124">
        <v>37422</v>
      </c>
      <c r="E151" s="124">
        <v>37500</v>
      </c>
      <c r="F151" s="125">
        <v>37591</v>
      </c>
      <c r="G151" s="132">
        <v>842651.29</v>
      </c>
      <c r="H151" s="126" t="s">
        <v>530</v>
      </c>
      <c r="I151" s="123" t="s">
        <v>531</v>
      </c>
      <c r="J151" s="127">
        <v>0</v>
      </c>
      <c r="K151" s="127">
        <v>0</v>
      </c>
      <c r="L151" s="131"/>
      <c r="M151" s="128" t="s">
        <v>529</v>
      </c>
      <c r="N151" s="122" t="s">
        <v>526</v>
      </c>
      <c r="O151" s="128" t="s">
        <v>3824</v>
      </c>
      <c r="P151" s="128" t="s">
        <v>532</v>
      </c>
      <c r="Q151" s="115" t="s">
        <v>3824</v>
      </c>
      <c r="R151" s="116">
        <v>0</v>
      </c>
      <c r="S151" s="110" t="s">
        <v>532</v>
      </c>
      <c r="T151" s="132">
        <v>373149.13</v>
      </c>
      <c r="U151" s="118">
        <v>13.92</v>
      </c>
      <c r="V151" s="119" t="s">
        <v>530</v>
      </c>
      <c r="W151" s="19" t="s">
        <v>531</v>
      </c>
      <c r="X151" s="120">
        <v>0</v>
      </c>
      <c r="Y151" s="132">
        <v>8666.26</v>
      </c>
      <c r="Z151" s="134">
        <v>0</v>
      </c>
      <c r="AA151" s="135">
        <v>0</v>
      </c>
      <c r="AB151" s="134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5"/>
  <sheetViews>
    <sheetView showGridLines="0" workbookViewId="0">
      <selection activeCell="C2" sqref="C2:L5"/>
    </sheetView>
  </sheetViews>
  <sheetFormatPr baseColWidth="10" defaultRowHeight="15" x14ac:dyDescent="0.25"/>
  <cols>
    <col min="1" max="1" width="19.42578125" style="1" customWidth="1"/>
    <col min="2" max="2" width="15.5703125" style="1" customWidth="1"/>
    <col min="3" max="12" width="20.42578125" style="1" customWidth="1"/>
    <col min="13" max="16384" width="11.42578125" style="1"/>
  </cols>
  <sheetData>
    <row r="1" spans="1:12" ht="45" x14ac:dyDescent="0.25">
      <c r="A1" s="2" t="s">
        <v>5</v>
      </c>
      <c r="B1" s="2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x14ac:dyDescent="0.25">
      <c r="A2" s="3" t="s">
        <v>6</v>
      </c>
      <c r="B2" s="3" t="s">
        <v>2</v>
      </c>
      <c r="C2" s="4">
        <v>25884077</v>
      </c>
      <c r="D2" s="4">
        <v>22852808</v>
      </c>
      <c r="E2" s="4">
        <v>37216281</v>
      </c>
      <c r="F2" s="4">
        <v>10377705</v>
      </c>
      <c r="G2" s="4">
        <v>20571825</v>
      </c>
      <c r="H2" s="4">
        <v>138614</v>
      </c>
      <c r="I2" s="4">
        <v>2718431</v>
      </c>
      <c r="J2" s="4">
        <v>1610690</v>
      </c>
      <c r="K2" s="4">
        <v>42125886</v>
      </c>
      <c r="L2" s="4">
        <v>3718375</v>
      </c>
    </row>
    <row r="3" spans="1:12" x14ac:dyDescent="0.25">
      <c r="A3" s="3" t="s">
        <v>6</v>
      </c>
      <c r="B3" s="3" t="s">
        <v>3</v>
      </c>
      <c r="C3" s="4">
        <v>8076706</v>
      </c>
      <c r="D3" s="4">
        <v>3185907</v>
      </c>
      <c r="E3" s="4">
        <v>11475828</v>
      </c>
      <c r="F3" s="4">
        <v>2263277</v>
      </c>
      <c r="G3" s="4">
        <v>7822270</v>
      </c>
      <c r="H3" s="4">
        <v>153430</v>
      </c>
      <c r="I3" s="4">
        <v>303582</v>
      </c>
      <c r="J3" s="4">
        <v>389389</v>
      </c>
      <c r="K3" s="4">
        <v>4601687</v>
      </c>
      <c r="L3" s="4">
        <v>31500</v>
      </c>
    </row>
    <row r="4" spans="1:12" x14ac:dyDescent="0.25">
      <c r="A4" s="3" t="s">
        <v>17</v>
      </c>
      <c r="B4" s="3" t="s">
        <v>2</v>
      </c>
      <c r="C4" s="4">
        <v>240804943</v>
      </c>
      <c r="D4" s="4">
        <v>143352209</v>
      </c>
      <c r="E4" s="4">
        <v>182857438</v>
      </c>
      <c r="F4" s="4">
        <v>103575071</v>
      </c>
      <c r="G4" s="4">
        <v>56565456</v>
      </c>
      <c r="H4" s="4">
        <v>38083011</v>
      </c>
      <c r="I4" s="4">
        <v>63914759</v>
      </c>
      <c r="J4" s="4">
        <v>1832001</v>
      </c>
      <c r="K4" s="4">
        <v>69673325</v>
      </c>
      <c r="L4" s="4">
        <v>17277200</v>
      </c>
    </row>
    <row r="5" spans="1:12" x14ac:dyDescent="0.25">
      <c r="A5" s="3" t="s">
        <v>17</v>
      </c>
      <c r="B5" s="3" t="s">
        <v>3</v>
      </c>
      <c r="C5" s="4">
        <v>27702441</v>
      </c>
      <c r="D5" s="4">
        <v>48337048</v>
      </c>
      <c r="E5" s="4">
        <v>4466664</v>
      </c>
      <c r="F5" s="4">
        <v>3159304</v>
      </c>
      <c r="G5" s="4">
        <v>5552600</v>
      </c>
      <c r="H5" s="4">
        <v>6145091</v>
      </c>
      <c r="I5" s="4">
        <v>37175992</v>
      </c>
      <c r="J5" s="4">
        <v>3980233</v>
      </c>
      <c r="K5" s="4">
        <v>24364183</v>
      </c>
      <c r="L5" s="4">
        <v>8077595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3"/>
  <sheetViews>
    <sheetView showGridLines="0" workbookViewId="0">
      <selection activeCell="D14" sqref="D14"/>
    </sheetView>
  </sheetViews>
  <sheetFormatPr baseColWidth="10" defaultRowHeight="15" x14ac:dyDescent="0.25"/>
  <cols>
    <col min="1" max="1" width="24.85546875" customWidth="1"/>
    <col min="2" max="2" width="45.7109375" customWidth="1"/>
    <col min="3" max="3" width="16.7109375" customWidth="1"/>
    <col min="4" max="4" width="14.85546875" customWidth="1"/>
    <col min="5" max="5" width="16.85546875" customWidth="1"/>
    <col min="6" max="6" width="43.140625" bestFit="1" customWidth="1"/>
  </cols>
  <sheetData>
    <row r="1" spans="1:7" x14ac:dyDescent="0.25">
      <c r="A1" s="24" t="s">
        <v>502</v>
      </c>
      <c r="B1" t="s">
        <v>3834</v>
      </c>
    </row>
    <row r="2" spans="1:7" x14ac:dyDescent="0.25">
      <c r="G2" s="143" t="s">
        <v>3991</v>
      </c>
    </row>
    <row r="3" spans="1:7" x14ac:dyDescent="0.25">
      <c r="A3" s="24" t="s">
        <v>3987</v>
      </c>
      <c r="B3" s="140" t="s">
        <v>3988</v>
      </c>
      <c r="C3" s="140" t="s">
        <v>3979</v>
      </c>
      <c r="D3" s="140" t="s">
        <v>3980</v>
      </c>
      <c r="E3" s="140" t="s">
        <v>3981</v>
      </c>
      <c r="G3" s="142" t="s">
        <v>3989</v>
      </c>
    </row>
    <row r="4" spans="1:7" x14ac:dyDescent="0.25">
      <c r="A4" s="25" t="s">
        <v>3824</v>
      </c>
      <c r="B4" s="88">
        <v>272674036.65999997</v>
      </c>
      <c r="C4" s="88">
        <v>121106602.13</v>
      </c>
      <c r="D4" s="88">
        <v>14589398.210000001</v>
      </c>
      <c r="E4" s="88">
        <v>1715501.1300000001</v>
      </c>
      <c r="G4" s="142" t="s">
        <v>3990</v>
      </c>
    </row>
    <row r="5" spans="1:7" x14ac:dyDescent="0.25">
      <c r="A5" s="139" t="s">
        <v>3982</v>
      </c>
      <c r="B5" s="88">
        <v>125000000</v>
      </c>
      <c r="C5" s="88">
        <v>2400000</v>
      </c>
      <c r="D5" s="88">
        <v>9923705.2800000012</v>
      </c>
      <c r="E5" s="88">
        <v>335603.77</v>
      </c>
      <c r="G5" s="142"/>
    </row>
    <row r="6" spans="1:7" x14ac:dyDescent="0.25">
      <c r="A6" s="92" t="s">
        <v>569</v>
      </c>
      <c r="B6" s="88">
        <v>30000000</v>
      </c>
      <c r="C6" s="88">
        <v>2400000</v>
      </c>
      <c r="D6" s="88">
        <v>2200000</v>
      </c>
      <c r="E6" s="88">
        <v>164220</v>
      </c>
    </row>
    <row r="7" spans="1:7" x14ac:dyDescent="0.25">
      <c r="A7" s="141" t="s">
        <v>3837</v>
      </c>
      <c r="B7" s="88">
        <v>30000000</v>
      </c>
      <c r="C7" s="88">
        <v>2400000</v>
      </c>
      <c r="D7" s="88">
        <v>2200000</v>
      </c>
      <c r="E7" s="88">
        <v>164220</v>
      </c>
    </row>
    <row r="8" spans="1:7" x14ac:dyDescent="0.25">
      <c r="A8" s="92" t="s">
        <v>530</v>
      </c>
      <c r="B8" s="88">
        <v>50000000</v>
      </c>
      <c r="C8" s="88">
        <v>0</v>
      </c>
      <c r="D8" s="88">
        <v>4042260.84</v>
      </c>
      <c r="E8" s="88">
        <v>130920.51999999999</v>
      </c>
    </row>
    <row r="9" spans="1:7" x14ac:dyDescent="0.25">
      <c r="A9" s="141" t="s">
        <v>531</v>
      </c>
      <c r="B9" s="88">
        <v>50000000</v>
      </c>
      <c r="C9" s="88">
        <v>0</v>
      </c>
      <c r="D9" s="88">
        <v>4042260.84</v>
      </c>
      <c r="E9" s="88">
        <v>130920.51999999999</v>
      </c>
    </row>
    <row r="10" spans="1:7" x14ac:dyDescent="0.25">
      <c r="A10" s="92" t="s">
        <v>538</v>
      </c>
      <c r="B10" s="88">
        <v>45000000</v>
      </c>
      <c r="C10" s="88">
        <v>0</v>
      </c>
      <c r="D10" s="88">
        <v>3681444.4400000004</v>
      </c>
      <c r="E10" s="88">
        <v>40463.25</v>
      </c>
    </row>
    <row r="11" spans="1:7" x14ac:dyDescent="0.25">
      <c r="A11" s="141" t="s">
        <v>1722</v>
      </c>
      <c r="B11" s="88">
        <v>45000000</v>
      </c>
      <c r="C11" s="88">
        <v>0</v>
      </c>
      <c r="D11" s="88">
        <v>3681444.4400000004</v>
      </c>
      <c r="E11" s="88">
        <v>40463.25</v>
      </c>
    </row>
    <row r="12" spans="1:7" x14ac:dyDescent="0.25">
      <c r="A12" s="139" t="s">
        <v>3983</v>
      </c>
      <c r="B12" s="88">
        <v>85452036.659999996</v>
      </c>
      <c r="C12" s="88">
        <v>57198887.839999996</v>
      </c>
      <c r="D12" s="88">
        <v>3951407.22</v>
      </c>
      <c r="E12" s="88">
        <v>1332346.92</v>
      </c>
    </row>
    <row r="13" spans="1:7" x14ac:dyDescent="0.25">
      <c r="A13" s="92" t="s">
        <v>530</v>
      </c>
      <c r="B13" s="88">
        <v>35452036.659999996</v>
      </c>
      <c r="C13" s="88">
        <v>34452036.659999996</v>
      </c>
      <c r="D13" s="88">
        <v>500000</v>
      </c>
      <c r="E13" s="88">
        <v>1187155.6299999999</v>
      </c>
    </row>
    <row r="14" spans="1:7" x14ac:dyDescent="0.25">
      <c r="A14" s="141" t="s">
        <v>531</v>
      </c>
      <c r="B14" s="88">
        <v>35452036.659999996</v>
      </c>
      <c r="C14" s="88">
        <v>34452036.659999996</v>
      </c>
      <c r="D14" s="88">
        <v>500000</v>
      </c>
      <c r="E14" s="88">
        <v>1187155.6299999999</v>
      </c>
    </row>
    <row r="15" spans="1:7" x14ac:dyDescent="0.25">
      <c r="A15" s="92" t="s">
        <v>538</v>
      </c>
      <c r="B15" s="88">
        <v>50000000</v>
      </c>
      <c r="C15" s="88">
        <v>22746851.18</v>
      </c>
      <c r="D15" s="88">
        <v>3451407.22</v>
      </c>
      <c r="E15" s="88">
        <v>145191.29</v>
      </c>
    </row>
    <row r="16" spans="1:7" x14ac:dyDescent="0.25">
      <c r="A16" s="141" t="s">
        <v>3880</v>
      </c>
      <c r="B16" s="88">
        <v>50000000</v>
      </c>
      <c r="C16" s="88">
        <v>22746851.18</v>
      </c>
      <c r="D16" s="88">
        <v>3451407.22</v>
      </c>
      <c r="E16" s="88">
        <v>145191.29</v>
      </c>
    </row>
    <row r="17" spans="1:5" x14ac:dyDescent="0.25">
      <c r="A17" s="139" t="s">
        <v>3984</v>
      </c>
      <c r="B17" s="88">
        <v>10000000</v>
      </c>
      <c r="C17" s="88">
        <v>9285714.2899999991</v>
      </c>
      <c r="D17" s="88">
        <v>714285.71</v>
      </c>
      <c r="E17" s="88">
        <v>41783.33</v>
      </c>
    </row>
    <row r="18" spans="1:5" x14ac:dyDescent="0.25">
      <c r="A18" s="92" t="s">
        <v>538</v>
      </c>
      <c r="B18" s="88">
        <v>10000000</v>
      </c>
      <c r="C18" s="88">
        <v>9285714.2899999991</v>
      </c>
      <c r="D18" s="88">
        <v>714285.71</v>
      </c>
      <c r="E18" s="88">
        <v>41783.33</v>
      </c>
    </row>
    <row r="19" spans="1:5" x14ac:dyDescent="0.25">
      <c r="A19" s="141" t="s">
        <v>1722</v>
      </c>
      <c r="B19" s="88">
        <v>10000000</v>
      </c>
      <c r="C19" s="88">
        <v>9285714.2899999991</v>
      </c>
      <c r="D19" s="88">
        <v>714285.71</v>
      </c>
      <c r="E19" s="88">
        <v>41783.33</v>
      </c>
    </row>
    <row r="20" spans="1:5" x14ac:dyDescent="0.25">
      <c r="A20" s="139" t="s">
        <v>3985</v>
      </c>
      <c r="B20" s="88">
        <v>44954000</v>
      </c>
      <c r="C20" s="88">
        <v>44954000</v>
      </c>
      <c r="D20" s="88">
        <v>0</v>
      </c>
      <c r="E20" s="88">
        <v>0</v>
      </c>
    </row>
    <row r="21" spans="1:5" x14ac:dyDescent="0.25">
      <c r="A21" s="92" t="s">
        <v>530</v>
      </c>
      <c r="B21" s="88">
        <v>24954000</v>
      </c>
      <c r="C21" s="88">
        <v>24954000</v>
      </c>
      <c r="D21" s="88">
        <v>0</v>
      </c>
      <c r="E21" s="88">
        <v>0</v>
      </c>
    </row>
    <row r="22" spans="1:5" x14ac:dyDescent="0.25">
      <c r="A22" s="141" t="s">
        <v>531</v>
      </c>
      <c r="B22" s="88">
        <v>24954000</v>
      </c>
      <c r="C22" s="88">
        <v>24954000</v>
      </c>
      <c r="D22" s="88">
        <v>0</v>
      </c>
      <c r="E22" s="88">
        <v>0</v>
      </c>
    </row>
    <row r="23" spans="1:5" x14ac:dyDescent="0.25">
      <c r="A23" s="92" t="s">
        <v>538</v>
      </c>
      <c r="B23" s="88">
        <v>20000000</v>
      </c>
      <c r="C23" s="88">
        <v>20000000</v>
      </c>
      <c r="D23" s="88">
        <v>0</v>
      </c>
      <c r="E23" s="88">
        <v>0</v>
      </c>
    </row>
    <row r="24" spans="1:5" x14ac:dyDescent="0.25">
      <c r="A24" s="141" t="s">
        <v>1722</v>
      </c>
      <c r="B24" s="88">
        <v>20000000</v>
      </c>
      <c r="C24" s="88">
        <v>20000000</v>
      </c>
      <c r="D24" s="88">
        <v>0</v>
      </c>
      <c r="E24" s="88">
        <v>0</v>
      </c>
    </row>
    <row r="25" spans="1:5" x14ac:dyDescent="0.25">
      <c r="A25" s="139" t="s">
        <v>3986</v>
      </c>
      <c r="B25" s="88">
        <v>7268000</v>
      </c>
      <c r="C25" s="88">
        <v>7268000</v>
      </c>
      <c r="D25" s="88">
        <v>0</v>
      </c>
      <c r="E25" s="88">
        <v>5767.11</v>
      </c>
    </row>
    <row r="26" spans="1:5" x14ac:dyDescent="0.25">
      <c r="A26" s="92" t="s">
        <v>538</v>
      </c>
      <c r="B26" s="88">
        <v>7268000</v>
      </c>
      <c r="C26" s="88">
        <v>7268000</v>
      </c>
      <c r="D26" s="88">
        <v>0</v>
      </c>
      <c r="E26" s="88">
        <v>5767.11</v>
      </c>
    </row>
    <row r="27" spans="1:5" x14ac:dyDescent="0.25">
      <c r="A27" s="141" t="s">
        <v>544</v>
      </c>
      <c r="B27" s="88">
        <v>7268000</v>
      </c>
      <c r="C27" s="88">
        <v>7268000</v>
      </c>
      <c r="D27" s="88">
        <v>0</v>
      </c>
      <c r="E27" s="88">
        <v>5767.11</v>
      </c>
    </row>
    <row r="28" spans="1:5" x14ac:dyDescent="0.25">
      <c r="A28" s="25" t="s">
        <v>3819</v>
      </c>
      <c r="B28" s="88">
        <v>2311525854.3600001</v>
      </c>
      <c r="C28" s="88">
        <v>1156572907.8100002</v>
      </c>
      <c r="D28" s="88">
        <v>150554327.70000002</v>
      </c>
      <c r="E28" s="88">
        <v>33505836.599999998</v>
      </c>
    </row>
    <row r="29" spans="1:5" x14ac:dyDescent="0.25">
      <c r="A29" s="139" t="s">
        <v>3982</v>
      </c>
      <c r="B29" s="88">
        <v>915303436.54999995</v>
      </c>
      <c r="C29" s="88">
        <v>212380411.90999997</v>
      </c>
      <c r="D29" s="88">
        <v>74974443.189999998</v>
      </c>
      <c r="E29" s="88">
        <v>9820502.0099999998</v>
      </c>
    </row>
    <row r="30" spans="1:5" x14ac:dyDescent="0.25">
      <c r="A30" s="92" t="s">
        <v>569</v>
      </c>
      <c r="B30" s="88">
        <v>78950000</v>
      </c>
      <c r="C30" s="88">
        <v>8950000</v>
      </c>
      <c r="D30" s="88">
        <v>8500000</v>
      </c>
      <c r="E30" s="88">
        <v>0</v>
      </c>
    </row>
    <row r="31" spans="1:5" x14ac:dyDescent="0.25">
      <c r="A31" s="141" t="s">
        <v>3837</v>
      </c>
      <c r="B31" s="88">
        <v>78950000</v>
      </c>
      <c r="C31" s="88">
        <v>8950000</v>
      </c>
      <c r="D31" s="88">
        <v>8500000</v>
      </c>
      <c r="E31" s="88">
        <v>0</v>
      </c>
    </row>
    <row r="32" spans="1:5" x14ac:dyDescent="0.25">
      <c r="A32" s="92" t="s">
        <v>530</v>
      </c>
      <c r="B32" s="88">
        <v>473427309.79000002</v>
      </c>
      <c r="C32" s="88">
        <v>113328575.48999998</v>
      </c>
      <c r="D32" s="88">
        <v>37541523.310000002</v>
      </c>
      <c r="E32" s="88">
        <v>5750680.6100000003</v>
      </c>
    </row>
    <row r="33" spans="1:5" x14ac:dyDescent="0.25">
      <c r="A33" s="141" t="s">
        <v>531</v>
      </c>
      <c r="B33" s="88">
        <v>473427309.79000002</v>
      </c>
      <c r="C33" s="88">
        <v>113328575.48999998</v>
      </c>
      <c r="D33" s="88">
        <v>37541523.310000002</v>
      </c>
      <c r="E33" s="88">
        <v>5750680.6100000003</v>
      </c>
    </row>
    <row r="34" spans="1:5" x14ac:dyDescent="0.25">
      <c r="A34" s="92" t="s">
        <v>538</v>
      </c>
      <c r="B34" s="88">
        <v>362926126.75999999</v>
      </c>
      <c r="C34" s="88">
        <v>90101836.420000002</v>
      </c>
      <c r="D34" s="88">
        <v>28932919.879999999</v>
      </c>
      <c r="E34" s="88">
        <v>4069821.3999999994</v>
      </c>
    </row>
    <row r="35" spans="1:5" x14ac:dyDescent="0.25">
      <c r="A35" s="141" t="s">
        <v>3854</v>
      </c>
      <c r="B35" s="88">
        <v>112800000</v>
      </c>
      <c r="C35" s="88">
        <v>41697569.649999999</v>
      </c>
      <c r="D35" s="88">
        <v>8423852.0700000003</v>
      </c>
      <c r="E35" s="88">
        <v>2002912.78</v>
      </c>
    </row>
    <row r="36" spans="1:5" x14ac:dyDescent="0.25">
      <c r="A36" s="141" t="s">
        <v>1722</v>
      </c>
      <c r="B36" s="88">
        <v>50000000</v>
      </c>
      <c r="C36" s="88">
        <v>9321894.620000001</v>
      </c>
      <c r="D36" s="88">
        <v>4337640.62</v>
      </c>
      <c r="E36" s="88">
        <v>480544.81</v>
      </c>
    </row>
    <row r="37" spans="1:5" x14ac:dyDescent="0.25">
      <c r="A37" s="141" t="s">
        <v>577</v>
      </c>
      <c r="B37" s="88">
        <v>30000000</v>
      </c>
      <c r="C37" s="88">
        <v>4330000</v>
      </c>
      <c r="D37" s="88">
        <v>2800000</v>
      </c>
      <c r="E37" s="88">
        <v>270294.34000000003</v>
      </c>
    </row>
    <row r="38" spans="1:5" x14ac:dyDescent="0.25">
      <c r="A38" s="141" t="s">
        <v>3850</v>
      </c>
      <c r="B38" s="88">
        <v>55850368</v>
      </c>
      <c r="C38" s="88">
        <v>8756019.7199999988</v>
      </c>
      <c r="D38" s="88">
        <v>5050593.2</v>
      </c>
      <c r="E38" s="88">
        <v>232672.54</v>
      </c>
    </row>
    <row r="39" spans="1:5" x14ac:dyDescent="0.25">
      <c r="A39" s="141" t="s">
        <v>544</v>
      </c>
      <c r="B39" s="88">
        <v>19275758.759999998</v>
      </c>
      <c r="C39" s="88">
        <v>1301761.75</v>
      </c>
      <c r="D39" s="88">
        <v>1303392.0200000003</v>
      </c>
      <c r="E39" s="88">
        <v>47332.54</v>
      </c>
    </row>
    <row r="40" spans="1:5" x14ac:dyDescent="0.25">
      <c r="A40" s="141" t="s">
        <v>3858</v>
      </c>
      <c r="B40" s="88">
        <v>25000000</v>
      </c>
      <c r="C40" s="88">
        <v>10010044.98</v>
      </c>
      <c r="D40" s="88">
        <v>1777043.95</v>
      </c>
      <c r="E40" s="88">
        <v>377645.23</v>
      </c>
    </row>
    <row r="41" spans="1:5" x14ac:dyDescent="0.25">
      <c r="A41" s="141" t="s">
        <v>621</v>
      </c>
      <c r="B41" s="88">
        <v>70000000</v>
      </c>
      <c r="C41" s="88">
        <v>14684545.699999999</v>
      </c>
      <c r="D41" s="88">
        <v>5240398.0199999996</v>
      </c>
      <c r="E41" s="88">
        <v>658419.15999999992</v>
      </c>
    </row>
    <row r="42" spans="1:5" x14ac:dyDescent="0.25">
      <c r="A42" s="139" t="s">
        <v>3983</v>
      </c>
      <c r="B42" s="88">
        <v>791215034.78999996</v>
      </c>
      <c r="C42" s="88">
        <v>429116162.83000004</v>
      </c>
      <c r="D42" s="88">
        <v>44947668.109999999</v>
      </c>
      <c r="E42" s="88">
        <v>11774211.030000001</v>
      </c>
    </row>
    <row r="43" spans="1:5" x14ac:dyDescent="0.25">
      <c r="A43" s="92" t="s">
        <v>569</v>
      </c>
      <c r="B43" s="88">
        <v>91712793.079999998</v>
      </c>
      <c r="C43" s="88">
        <v>39964683</v>
      </c>
      <c r="D43" s="88">
        <v>4389506</v>
      </c>
      <c r="E43" s="88">
        <v>1667389.21</v>
      </c>
    </row>
    <row r="44" spans="1:5" x14ac:dyDescent="0.25">
      <c r="A44" s="141" t="s">
        <v>3837</v>
      </c>
      <c r="B44" s="88">
        <v>91712793.079999998</v>
      </c>
      <c r="C44" s="88">
        <v>39964683</v>
      </c>
      <c r="D44" s="88">
        <v>4389506</v>
      </c>
      <c r="E44" s="88">
        <v>1667389.21</v>
      </c>
    </row>
    <row r="45" spans="1:5" x14ac:dyDescent="0.25">
      <c r="A45" s="92" t="s">
        <v>530</v>
      </c>
      <c r="B45" s="88">
        <v>258894806.44999999</v>
      </c>
      <c r="C45" s="88">
        <v>150223044.91000003</v>
      </c>
      <c r="D45" s="88">
        <v>12574082.43</v>
      </c>
      <c r="E45" s="88">
        <v>5627361.29</v>
      </c>
    </row>
    <row r="46" spans="1:5" x14ac:dyDescent="0.25">
      <c r="A46" s="141" t="s">
        <v>531</v>
      </c>
      <c r="B46" s="88">
        <v>258894806.44999999</v>
      </c>
      <c r="C46" s="88">
        <v>150223044.91000003</v>
      </c>
      <c r="D46" s="88">
        <v>12574082.43</v>
      </c>
      <c r="E46" s="88">
        <v>5627361.29</v>
      </c>
    </row>
    <row r="47" spans="1:5" x14ac:dyDescent="0.25">
      <c r="A47" s="92" t="s">
        <v>538</v>
      </c>
      <c r="B47" s="88">
        <v>440607435.25999999</v>
      </c>
      <c r="C47" s="88">
        <v>238928434.92000002</v>
      </c>
      <c r="D47" s="88">
        <v>27984079.679999996</v>
      </c>
      <c r="E47" s="88">
        <v>4479460.5299999993</v>
      </c>
    </row>
    <row r="48" spans="1:5" x14ac:dyDescent="0.25">
      <c r="A48" s="141" t="s">
        <v>3854</v>
      </c>
      <c r="B48" s="88">
        <v>79623429.629999995</v>
      </c>
      <c r="C48" s="88">
        <v>51478133.68</v>
      </c>
      <c r="D48" s="88">
        <v>5054834.47</v>
      </c>
      <c r="E48" s="88">
        <v>489690.47000000003</v>
      </c>
    </row>
    <row r="49" spans="1:5" x14ac:dyDescent="0.25">
      <c r="A49" s="141" t="s">
        <v>1722</v>
      </c>
      <c r="B49" s="88">
        <v>21326961.98</v>
      </c>
      <c r="C49" s="88">
        <v>10425683.309999999</v>
      </c>
      <c r="D49" s="88">
        <v>1140045.3</v>
      </c>
      <c r="E49" s="88">
        <v>213461.79</v>
      </c>
    </row>
    <row r="50" spans="1:5" x14ac:dyDescent="0.25">
      <c r="A50" s="141" t="s">
        <v>3861</v>
      </c>
      <c r="B50" s="88">
        <v>33800000</v>
      </c>
      <c r="C50" s="88">
        <v>20130429.829999998</v>
      </c>
      <c r="D50" s="88">
        <v>2133935.61</v>
      </c>
      <c r="E50" s="88">
        <v>100962.57999999999</v>
      </c>
    </row>
    <row r="51" spans="1:5" x14ac:dyDescent="0.25">
      <c r="A51" s="141" t="s">
        <v>577</v>
      </c>
      <c r="B51" s="88">
        <v>170000000</v>
      </c>
      <c r="C51" s="88">
        <v>86633307.420000002</v>
      </c>
      <c r="D51" s="88">
        <v>11353300.41</v>
      </c>
      <c r="E51" s="88">
        <v>1453156.3200000003</v>
      </c>
    </row>
    <row r="52" spans="1:5" x14ac:dyDescent="0.25">
      <c r="A52" s="141" t="s">
        <v>3880</v>
      </c>
      <c r="B52" s="88">
        <v>20000000</v>
      </c>
      <c r="C52" s="88">
        <v>9083593.25</v>
      </c>
      <c r="D52" s="88">
        <v>1362331.22</v>
      </c>
      <c r="E52" s="88">
        <v>48979.07</v>
      </c>
    </row>
    <row r="53" spans="1:5" x14ac:dyDescent="0.25">
      <c r="A53" s="141" t="s">
        <v>3850</v>
      </c>
      <c r="B53" s="88">
        <v>23500000</v>
      </c>
      <c r="C53" s="88">
        <v>13316666.58</v>
      </c>
      <c r="D53" s="88">
        <v>1566666.68</v>
      </c>
      <c r="E53" s="88">
        <v>368107.91</v>
      </c>
    </row>
    <row r="54" spans="1:5" x14ac:dyDescent="0.25">
      <c r="A54" s="141" t="s">
        <v>544</v>
      </c>
      <c r="B54" s="88">
        <v>25921073</v>
      </c>
      <c r="C54" s="88">
        <v>11735620.85</v>
      </c>
      <c r="D54" s="88">
        <v>1901965.99</v>
      </c>
      <c r="E54" s="88">
        <v>109100.69</v>
      </c>
    </row>
    <row r="55" spans="1:5" x14ac:dyDescent="0.25">
      <c r="A55" s="141" t="s">
        <v>3905</v>
      </c>
      <c r="B55" s="88">
        <v>46435970.649999999</v>
      </c>
      <c r="C55" s="88">
        <v>26000000</v>
      </c>
      <c r="D55" s="88">
        <v>2600000</v>
      </c>
      <c r="E55" s="88">
        <v>1386067.22</v>
      </c>
    </row>
    <row r="56" spans="1:5" x14ac:dyDescent="0.25">
      <c r="A56" s="141" t="s">
        <v>621</v>
      </c>
      <c r="B56" s="88">
        <v>20000000</v>
      </c>
      <c r="C56" s="88">
        <v>10125000</v>
      </c>
      <c r="D56" s="88">
        <v>871000</v>
      </c>
      <c r="E56" s="88">
        <v>309934.48</v>
      </c>
    </row>
    <row r="57" spans="1:5" x14ac:dyDescent="0.25">
      <c r="A57" s="139" t="s">
        <v>3984</v>
      </c>
      <c r="B57" s="88">
        <v>379947157.30000001</v>
      </c>
      <c r="C57" s="88">
        <v>304524156.47000003</v>
      </c>
      <c r="D57" s="88">
        <v>22697834.659999996</v>
      </c>
      <c r="E57" s="88">
        <v>7671623.7999999998</v>
      </c>
    </row>
    <row r="58" spans="1:5" x14ac:dyDescent="0.25">
      <c r="A58" s="92" t="s">
        <v>569</v>
      </c>
      <c r="B58" s="88">
        <v>50000000</v>
      </c>
      <c r="C58" s="88">
        <v>32745364.440000001</v>
      </c>
      <c r="D58" s="88">
        <v>1540976.32</v>
      </c>
      <c r="E58" s="88">
        <v>1449323.64</v>
      </c>
    </row>
    <row r="59" spans="1:5" x14ac:dyDescent="0.25">
      <c r="A59" s="141" t="s">
        <v>3837</v>
      </c>
      <c r="B59" s="88">
        <v>50000000</v>
      </c>
      <c r="C59" s="88">
        <v>32745364.440000001</v>
      </c>
      <c r="D59" s="88">
        <v>1540976.32</v>
      </c>
      <c r="E59" s="88">
        <v>1449323.64</v>
      </c>
    </row>
    <row r="60" spans="1:5" x14ac:dyDescent="0.25">
      <c r="A60" s="92" t="s">
        <v>530</v>
      </c>
      <c r="B60" s="88">
        <v>159756675.30000001</v>
      </c>
      <c r="C60" s="88">
        <v>132834618.86000001</v>
      </c>
      <c r="D60" s="88">
        <v>11386511.09</v>
      </c>
      <c r="E60" s="88">
        <v>4230746.05</v>
      </c>
    </row>
    <row r="61" spans="1:5" x14ac:dyDescent="0.25">
      <c r="A61" s="141" t="s">
        <v>531</v>
      </c>
      <c r="B61" s="88">
        <v>159756675.30000001</v>
      </c>
      <c r="C61" s="88">
        <v>132834618.86000001</v>
      </c>
      <c r="D61" s="88">
        <v>11386511.09</v>
      </c>
      <c r="E61" s="88">
        <v>4230746.05</v>
      </c>
    </row>
    <row r="62" spans="1:5" x14ac:dyDescent="0.25">
      <c r="A62" s="92" t="s">
        <v>538</v>
      </c>
      <c r="B62" s="88">
        <v>170190482</v>
      </c>
      <c r="C62" s="88">
        <v>138944173.17000002</v>
      </c>
      <c r="D62" s="88">
        <v>9770347.25</v>
      </c>
      <c r="E62" s="88">
        <v>1991554.1099999999</v>
      </c>
    </row>
    <row r="63" spans="1:5" x14ac:dyDescent="0.25">
      <c r="A63" s="141" t="s">
        <v>1722</v>
      </c>
      <c r="B63" s="88">
        <v>108000000</v>
      </c>
      <c r="C63" s="88">
        <v>91870090.25</v>
      </c>
      <c r="D63" s="88">
        <v>6825206.6699999999</v>
      </c>
      <c r="E63" s="88">
        <v>1142099.5699999998</v>
      </c>
    </row>
    <row r="64" spans="1:5" x14ac:dyDescent="0.25">
      <c r="A64" s="141" t="s">
        <v>544</v>
      </c>
      <c r="B64" s="88">
        <v>62190482</v>
      </c>
      <c r="C64" s="88">
        <v>47074082.920000002</v>
      </c>
      <c r="D64" s="88">
        <v>2945140.58</v>
      </c>
      <c r="E64" s="88">
        <v>849454.54</v>
      </c>
    </row>
    <row r="65" spans="1:5" x14ac:dyDescent="0.25">
      <c r="A65" s="139" t="s">
        <v>3985</v>
      </c>
      <c r="B65" s="88">
        <v>198498470.72</v>
      </c>
      <c r="C65" s="88">
        <v>184495761.60000002</v>
      </c>
      <c r="D65" s="88">
        <v>7620001.7400000002</v>
      </c>
      <c r="E65" s="88">
        <v>4105300.31</v>
      </c>
    </row>
    <row r="66" spans="1:5" x14ac:dyDescent="0.25">
      <c r="A66" s="92" t="s">
        <v>530</v>
      </c>
      <c r="B66" s="88">
        <v>137210433.72</v>
      </c>
      <c r="C66" s="88">
        <v>130744187.36000001</v>
      </c>
      <c r="D66" s="88">
        <v>4887298.99</v>
      </c>
      <c r="E66" s="88">
        <v>3194304.85</v>
      </c>
    </row>
    <row r="67" spans="1:5" x14ac:dyDescent="0.25">
      <c r="A67" s="141" t="s">
        <v>531</v>
      </c>
      <c r="B67" s="88">
        <v>137210433.72</v>
      </c>
      <c r="C67" s="88">
        <v>130744187.36000001</v>
      </c>
      <c r="D67" s="88">
        <v>4887298.99</v>
      </c>
      <c r="E67" s="88">
        <v>3194304.85</v>
      </c>
    </row>
    <row r="68" spans="1:5" x14ac:dyDescent="0.25">
      <c r="A68" s="92" t="s">
        <v>538</v>
      </c>
      <c r="B68" s="88">
        <v>61288037</v>
      </c>
      <c r="C68" s="88">
        <v>53751574.240000002</v>
      </c>
      <c r="D68" s="88">
        <v>2732702.7500000005</v>
      </c>
      <c r="E68" s="88">
        <v>910995.46</v>
      </c>
    </row>
    <row r="69" spans="1:5" x14ac:dyDescent="0.25">
      <c r="A69" s="141" t="s">
        <v>544</v>
      </c>
      <c r="B69" s="88">
        <v>61288037</v>
      </c>
      <c r="C69" s="88">
        <v>53751574.240000002</v>
      </c>
      <c r="D69" s="88">
        <v>2732702.7500000005</v>
      </c>
      <c r="E69" s="88">
        <v>910995.46</v>
      </c>
    </row>
    <row r="70" spans="1:5" x14ac:dyDescent="0.25">
      <c r="A70" s="139" t="s">
        <v>3986</v>
      </c>
      <c r="B70" s="88">
        <v>26561755</v>
      </c>
      <c r="C70" s="88">
        <v>26056415</v>
      </c>
      <c r="D70" s="88">
        <v>314380</v>
      </c>
      <c r="E70" s="88">
        <v>134199.45000000001</v>
      </c>
    </row>
    <row r="71" spans="1:5" x14ac:dyDescent="0.25">
      <c r="A71" s="92" t="s">
        <v>538</v>
      </c>
      <c r="B71" s="88">
        <v>26561755</v>
      </c>
      <c r="C71" s="88">
        <v>26056415</v>
      </c>
      <c r="D71" s="88">
        <v>314380</v>
      </c>
      <c r="E71" s="88">
        <v>134199.45000000001</v>
      </c>
    </row>
    <row r="72" spans="1:5" x14ac:dyDescent="0.25">
      <c r="A72" s="141" t="s">
        <v>544</v>
      </c>
      <c r="B72" s="88">
        <v>26561755</v>
      </c>
      <c r="C72" s="88">
        <v>26056415</v>
      </c>
      <c r="D72" s="88">
        <v>314380</v>
      </c>
      <c r="E72" s="88">
        <v>134199.45000000001</v>
      </c>
    </row>
    <row r="73" spans="1:5" x14ac:dyDescent="0.25">
      <c r="A73" s="25" t="s">
        <v>404</v>
      </c>
      <c r="B73" s="88">
        <v>2584199891.02</v>
      </c>
      <c r="C73" s="88">
        <v>1277679509.9400001</v>
      </c>
      <c r="D73" s="88">
        <v>165143725.91</v>
      </c>
      <c r="E73" s="88">
        <v>35221337.729999997</v>
      </c>
    </row>
  </sheetData>
  <pageMargins left="0.7" right="0.7" top="0.75" bottom="0.75" header="0.3" footer="0.3"/>
  <pageSetup paperSize="9"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"/>
  <sheetViews>
    <sheetView showGridLines="0" tabSelected="1" topLeftCell="B1" workbookViewId="0">
      <selection activeCell="M30" sqref="M30"/>
    </sheetView>
  </sheetViews>
  <sheetFormatPr baseColWidth="10" defaultRowHeight="15" x14ac:dyDescent="0.25"/>
  <cols>
    <col min="1" max="1" width="32.7109375" customWidth="1"/>
    <col min="2" max="2" width="45.7109375" customWidth="1"/>
    <col min="3" max="5" width="9.42578125" customWidth="1"/>
    <col min="6" max="6" width="8.42578125" customWidth="1"/>
    <col min="7" max="7" width="12.5703125" bestFit="1" customWidth="1"/>
    <col min="8" max="9" width="14.85546875" bestFit="1" customWidth="1"/>
    <col min="10" max="10" width="13.85546875" bestFit="1" customWidth="1"/>
    <col min="11" max="11" width="17.5703125" bestFit="1" customWidth="1"/>
    <col min="12" max="12" width="13.42578125" bestFit="1" customWidth="1"/>
    <col min="13" max="13" width="20.85546875" bestFit="1" customWidth="1"/>
    <col min="14" max="14" width="27.42578125" bestFit="1" customWidth="1"/>
    <col min="15" max="15" width="16.85546875" bestFit="1" customWidth="1"/>
    <col min="16" max="16" width="19.5703125" bestFit="1" customWidth="1"/>
    <col min="17" max="17" width="13.85546875" bestFit="1" customWidth="1"/>
    <col min="18" max="19" width="16.42578125" bestFit="1" customWidth="1"/>
  </cols>
  <sheetData>
    <row r="1" spans="1:7" x14ac:dyDescent="0.25">
      <c r="A1" s="24" t="s">
        <v>502</v>
      </c>
      <c r="B1" t="s">
        <v>3834</v>
      </c>
    </row>
    <row r="2" spans="1:7" x14ac:dyDescent="0.25">
      <c r="G2" s="143"/>
    </row>
    <row r="3" spans="1:7" x14ac:dyDescent="0.25">
      <c r="A3" s="24" t="s">
        <v>3979</v>
      </c>
      <c r="B3" s="24" t="s">
        <v>3992</v>
      </c>
    </row>
    <row r="4" spans="1:7" x14ac:dyDescent="0.25">
      <c r="A4" s="24" t="s">
        <v>3987</v>
      </c>
      <c r="B4" s="144" t="s">
        <v>3982</v>
      </c>
      <c r="C4" s="144" t="s">
        <v>3983</v>
      </c>
      <c r="D4" s="144" t="s">
        <v>3984</v>
      </c>
      <c r="E4" s="144" t="s">
        <v>3985</v>
      </c>
      <c r="F4" s="144" t="s">
        <v>3986</v>
      </c>
      <c r="G4" s="144" t="s">
        <v>404</v>
      </c>
    </row>
    <row r="5" spans="1:7" x14ac:dyDescent="0.25">
      <c r="A5" s="25" t="s">
        <v>3866</v>
      </c>
      <c r="B5" s="102">
        <v>0</v>
      </c>
      <c r="C5" s="102"/>
      <c r="D5" s="102"/>
      <c r="E5" s="102"/>
      <c r="F5" s="102"/>
      <c r="G5" s="102">
        <v>0</v>
      </c>
    </row>
    <row r="6" spans="1:7" x14ac:dyDescent="0.25">
      <c r="A6" s="25" t="s">
        <v>3872</v>
      </c>
      <c r="B6" s="102"/>
      <c r="C6" s="102">
        <v>5398314.0199999996</v>
      </c>
      <c r="D6" s="102"/>
      <c r="E6" s="102"/>
      <c r="F6" s="102"/>
      <c r="G6" s="102">
        <v>5398314.0199999996</v>
      </c>
    </row>
    <row r="7" spans="1:7" x14ac:dyDescent="0.25">
      <c r="A7" s="25" t="s">
        <v>3848</v>
      </c>
      <c r="B7" s="102">
        <v>5558670.0099999998</v>
      </c>
      <c r="C7" s="102"/>
      <c r="D7" s="102"/>
      <c r="E7" s="102"/>
      <c r="F7" s="102"/>
      <c r="G7" s="102">
        <v>5558670.0099999998</v>
      </c>
    </row>
    <row r="8" spans="1:7" x14ac:dyDescent="0.25">
      <c r="A8" s="25" t="s">
        <v>3864</v>
      </c>
      <c r="B8" s="102"/>
      <c r="C8" s="102">
        <v>6261328.9900000002</v>
      </c>
      <c r="D8" s="102"/>
      <c r="E8" s="102"/>
      <c r="F8" s="102"/>
      <c r="G8" s="102">
        <v>6261328.9900000002</v>
      </c>
    </row>
    <row r="9" spans="1:7" x14ac:dyDescent="0.25">
      <c r="A9" s="25" t="s">
        <v>3860</v>
      </c>
      <c r="B9" s="102">
        <v>6771212.3300000001</v>
      </c>
      <c r="C9" s="102"/>
      <c r="D9" s="102"/>
      <c r="E9" s="102"/>
      <c r="F9" s="102"/>
      <c r="G9" s="102">
        <v>6771212.3300000001</v>
      </c>
    </row>
    <row r="10" spans="1:7" x14ac:dyDescent="0.25">
      <c r="A10" s="25" t="s">
        <v>3856</v>
      </c>
      <c r="B10" s="102"/>
      <c r="C10" s="102"/>
      <c r="D10" s="102"/>
      <c r="E10" s="102">
        <v>20000000</v>
      </c>
      <c r="F10" s="102"/>
      <c r="G10" s="102">
        <v>20000000</v>
      </c>
    </row>
    <row r="11" spans="1:7" x14ac:dyDescent="0.25">
      <c r="A11" s="25" t="s">
        <v>3912</v>
      </c>
      <c r="B11" s="102"/>
      <c r="C11" s="102"/>
      <c r="D11" s="102"/>
      <c r="E11" s="102">
        <v>20000000</v>
      </c>
      <c r="F11" s="102"/>
      <c r="G11" s="102">
        <v>20000000</v>
      </c>
    </row>
    <row r="12" spans="1:7" x14ac:dyDescent="0.25">
      <c r="A12" s="25" t="s">
        <v>3904</v>
      </c>
      <c r="B12" s="102"/>
      <c r="C12" s="102">
        <v>26000000</v>
      </c>
      <c r="D12" s="102"/>
      <c r="E12" s="102"/>
      <c r="F12" s="102"/>
      <c r="G12" s="102">
        <v>26000000</v>
      </c>
    </row>
    <row r="13" spans="1:7" x14ac:dyDescent="0.25">
      <c r="A13" s="25" t="s">
        <v>3937</v>
      </c>
      <c r="B13" s="102"/>
      <c r="C13" s="102"/>
      <c r="D13" s="102"/>
      <c r="E13" s="102">
        <v>30000000</v>
      </c>
      <c r="F13" s="102"/>
      <c r="G13" s="102">
        <v>30000000</v>
      </c>
    </row>
    <row r="14" spans="1:7" x14ac:dyDescent="0.25">
      <c r="A14" s="25" t="s">
        <v>3836</v>
      </c>
      <c r="B14" s="102">
        <v>10738900.870000001</v>
      </c>
      <c r="C14" s="102">
        <v>20211348</v>
      </c>
      <c r="D14" s="102"/>
      <c r="E14" s="102"/>
      <c r="F14" s="102"/>
      <c r="G14" s="102">
        <v>30950248.870000001</v>
      </c>
    </row>
    <row r="15" spans="1:7" x14ac:dyDescent="0.25">
      <c r="A15" s="25" t="s">
        <v>3840</v>
      </c>
      <c r="B15" s="102">
        <v>27984657.719999999</v>
      </c>
      <c r="C15" s="102">
        <v>13374838.109999999</v>
      </c>
      <c r="D15" s="102"/>
      <c r="E15" s="102"/>
      <c r="F15" s="102"/>
      <c r="G15" s="102">
        <v>41359495.829999998</v>
      </c>
    </row>
    <row r="16" spans="1:7" x14ac:dyDescent="0.25">
      <c r="A16" s="25" t="s">
        <v>568</v>
      </c>
      <c r="B16" s="102">
        <v>28188917.09</v>
      </c>
      <c r="C16" s="102">
        <v>16814458.219999999</v>
      </c>
      <c r="D16" s="102"/>
      <c r="E16" s="102"/>
      <c r="F16" s="102"/>
      <c r="G16" s="102">
        <v>45003375.310000002</v>
      </c>
    </row>
    <row r="17" spans="1:7" x14ac:dyDescent="0.25">
      <c r="A17" s="25" t="s">
        <v>3843</v>
      </c>
      <c r="B17" s="102"/>
      <c r="C17" s="102">
        <v>37125051.219999999</v>
      </c>
      <c r="D17" s="102">
        <v>16085714.279999999</v>
      </c>
      <c r="E17" s="102"/>
      <c r="F17" s="102"/>
      <c r="G17" s="102">
        <v>53210765.5</v>
      </c>
    </row>
    <row r="18" spans="1:7" x14ac:dyDescent="0.25">
      <c r="A18" s="25" t="s">
        <v>3852</v>
      </c>
      <c r="B18" s="102">
        <v>13388515.08</v>
      </c>
      <c r="C18" s="102"/>
      <c r="D18" s="102">
        <v>51857142.859999999</v>
      </c>
      <c r="E18" s="102">
        <v>41256105.260000005</v>
      </c>
      <c r="F18" s="102"/>
      <c r="G18" s="102">
        <v>106501763.2</v>
      </c>
    </row>
    <row r="19" spans="1:7" x14ac:dyDescent="0.25">
      <c r="A19" s="25" t="s">
        <v>543</v>
      </c>
      <c r="B19" s="102">
        <v>21236915.91</v>
      </c>
      <c r="C19" s="102">
        <v>46818869.600000001</v>
      </c>
      <c r="D19" s="102">
        <v>47074082.920000002</v>
      </c>
      <c r="E19" s="102">
        <v>75638442.109999999</v>
      </c>
      <c r="F19" s="102">
        <v>33324415</v>
      </c>
      <c r="G19" s="102">
        <v>224092725.54000002</v>
      </c>
    </row>
    <row r="20" spans="1:7" x14ac:dyDescent="0.25">
      <c r="A20" s="25" t="s">
        <v>3876</v>
      </c>
      <c r="B20" s="102">
        <v>50374472.729999989</v>
      </c>
      <c r="C20" s="102">
        <v>147489234.72</v>
      </c>
      <c r="D20" s="102">
        <v>10151636.199999999</v>
      </c>
      <c r="E20" s="102">
        <v>42555214.229999997</v>
      </c>
      <c r="F20" s="102"/>
      <c r="G20" s="102">
        <v>250570557.87999997</v>
      </c>
    </row>
    <row r="21" spans="1:7" x14ac:dyDescent="0.25">
      <c r="A21" s="25" t="s">
        <v>3907</v>
      </c>
      <c r="B21" s="102">
        <v>50538150.169999994</v>
      </c>
      <c r="C21" s="102">
        <v>166821607.79000002</v>
      </c>
      <c r="D21" s="102">
        <v>188641294.5</v>
      </c>
      <c r="E21" s="102"/>
      <c r="F21" s="102"/>
      <c r="G21" s="102">
        <v>406001052.46000004</v>
      </c>
    </row>
    <row r="22" spans="1:7" x14ac:dyDescent="0.25">
      <c r="A22" s="25" t="s">
        <v>404</v>
      </c>
      <c r="B22" s="102">
        <v>214780411.91</v>
      </c>
      <c r="C22" s="102">
        <v>486315050.67000008</v>
      </c>
      <c r="D22" s="102">
        <v>313809870.75999999</v>
      </c>
      <c r="E22" s="102">
        <v>229449761.59999999</v>
      </c>
      <c r="F22" s="102">
        <v>33324415</v>
      </c>
      <c r="G22" s="102">
        <v>1277679509.9399998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5"/>
  <sheetViews>
    <sheetView showGridLines="0" workbookViewId="0">
      <selection activeCell="I20" sqref="I20"/>
    </sheetView>
  </sheetViews>
  <sheetFormatPr baseColWidth="10" defaultRowHeight="15" x14ac:dyDescent="0.25"/>
  <cols>
    <col min="1" max="1" width="19.42578125" style="1" customWidth="1"/>
    <col min="2" max="2" width="15.5703125" style="1" customWidth="1"/>
    <col min="3" max="12" width="20.42578125" style="1" customWidth="1"/>
    <col min="13" max="16384" width="11.42578125" style="1"/>
  </cols>
  <sheetData>
    <row r="1" spans="1:12" ht="45" x14ac:dyDescent="0.25">
      <c r="A1" s="2" t="s">
        <v>5</v>
      </c>
      <c r="B1" s="2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x14ac:dyDescent="0.25">
      <c r="A2" s="3" t="s">
        <v>6</v>
      </c>
      <c r="B2" s="3" t="s">
        <v>2</v>
      </c>
      <c r="C2" s="5">
        <v>25884077</v>
      </c>
      <c r="D2" s="5">
        <v>22852808</v>
      </c>
      <c r="E2" s="5">
        <v>37216281</v>
      </c>
      <c r="F2" s="5">
        <v>10377705</v>
      </c>
      <c r="G2" s="5">
        <v>20571825</v>
      </c>
      <c r="H2" s="5">
        <v>138614</v>
      </c>
      <c r="I2" s="5">
        <v>2718431</v>
      </c>
      <c r="J2" s="5">
        <v>1610690</v>
      </c>
      <c r="K2" s="5">
        <v>42125886</v>
      </c>
      <c r="L2" s="5">
        <v>3718375</v>
      </c>
    </row>
    <row r="3" spans="1:12" x14ac:dyDescent="0.25">
      <c r="A3" s="3" t="s">
        <v>6</v>
      </c>
      <c r="B3" s="3" t="s">
        <v>3</v>
      </c>
      <c r="C3" s="5">
        <v>8076706</v>
      </c>
      <c r="D3" s="5">
        <v>3185907</v>
      </c>
      <c r="E3" s="5">
        <v>11475828</v>
      </c>
      <c r="F3" s="5">
        <v>2263277</v>
      </c>
      <c r="G3" s="5">
        <v>7822270</v>
      </c>
      <c r="H3" s="5">
        <v>153430</v>
      </c>
      <c r="I3" s="5">
        <v>303582</v>
      </c>
      <c r="J3" s="5">
        <v>389389</v>
      </c>
      <c r="K3" s="5">
        <v>4601687</v>
      </c>
      <c r="L3" s="5">
        <v>31500</v>
      </c>
    </row>
    <row r="4" spans="1:12" x14ac:dyDescent="0.25">
      <c r="A4" s="3" t="s">
        <v>17</v>
      </c>
      <c r="B4" s="3" t="s">
        <v>2</v>
      </c>
      <c r="C4" s="5">
        <v>240804943</v>
      </c>
      <c r="D4" s="5">
        <v>143352209</v>
      </c>
      <c r="E4" s="5">
        <v>182857438</v>
      </c>
      <c r="F4" s="5">
        <v>103575071</v>
      </c>
      <c r="G4" s="5">
        <v>56565456</v>
      </c>
      <c r="H4" s="5">
        <v>38083011</v>
      </c>
      <c r="I4" s="5">
        <v>63914759</v>
      </c>
      <c r="J4" s="5">
        <v>1832001</v>
      </c>
      <c r="K4" s="5">
        <v>69673325</v>
      </c>
      <c r="L4" s="5">
        <v>17277200</v>
      </c>
    </row>
    <row r="5" spans="1:12" x14ac:dyDescent="0.25">
      <c r="A5" s="3" t="s">
        <v>17</v>
      </c>
      <c r="B5" s="3" t="s">
        <v>3</v>
      </c>
      <c r="C5" s="5">
        <v>27702441</v>
      </c>
      <c r="D5" s="5">
        <v>48337048</v>
      </c>
      <c r="E5" s="5">
        <v>4466664</v>
      </c>
      <c r="F5" s="5">
        <v>3159304</v>
      </c>
      <c r="G5" s="5">
        <v>5552600</v>
      </c>
      <c r="H5" s="5">
        <v>6145091</v>
      </c>
      <c r="I5" s="5">
        <v>37175992</v>
      </c>
      <c r="J5" s="5">
        <v>3980233</v>
      </c>
      <c r="K5" s="5">
        <v>24364183</v>
      </c>
      <c r="L5" s="5">
        <v>8077595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5"/>
  <sheetViews>
    <sheetView showGridLines="0" workbookViewId="0">
      <selection activeCell="J19" sqref="J19"/>
    </sheetView>
  </sheetViews>
  <sheetFormatPr baseColWidth="10" defaultRowHeight="15" x14ac:dyDescent="0.25"/>
  <cols>
    <col min="1" max="1" width="19.42578125" style="1" customWidth="1"/>
    <col min="2" max="2" width="15.5703125" style="1" customWidth="1"/>
    <col min="3" max="12" width="20.42578125" style="1" customWidth="1"/>
    <col min="13" max="16384" width="11.42578125" style="1"/>
  </cols>
  <sheetData>
    <row r="1" spans="1:12" ht="45" x14ac:dyDescent="0.25">
      <c r="A1" s="2" t="s">
        <v>5</v>
      </c>
      <c r="B1" s="2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</row>
    <row r="2" spans="1:12" x14ac:dyDescent="0.25">
      <c r="A2" s="3" t="s">
        <v>6</v>
      </c>
      <c r="B2" s="3" t="s">
        <v>2</v>
      </c>
      <c r="C2" s="4">
        <v>25884077</v>
      </c>
      <c r="D2" s="4">
        <v>22852808</v>
      </c>
      <c r="E2" s="4">
        <v>37216281</v>
      </c>
      <c r="F2" s="4">
        <v>10377705</v>
      </c>
      <c r="G2" s="4">
        <v>20571825</v>
      </c>
      <c r="H2" s="4">
        <v>138614</v>
      </c>
      <c r="I2" s="4">
        <v>2718431</v>
      </c>
      <c r="J2" s="4">
        <v>1610690</v>
      </c>
      <c r="K2" s="4">
        <v>42125886</v>
      </c>
      <c r="L2" s="4">
        <v>3718375</v>
      </c>
    </row>
    <row r="3" spans="1:12" x14ac:dyDescent="0.25">
      <c r="A3" s="3" t="s">
        <v>6</v>
      </c>
      <c r="B3" s="3" t="s">
        <v>3</v>
      </c>
      <c r="C3" s="4">
        <v>8076706</v>
      </c>
      <c r="D3" s="4">
        <v>3185907</v>
      </c>
      <c r="E3" s="4">
        <v>11475828</v>
      </c>
      <c r="F3" s="4">
        <v>2263277</v>
      </c>
      <c r="G3" s="4">
        <v>7822270</v>
      </c>
      <c r="H3" s="4">
        <v>153430</v>
      </c>
      <c r="I3" s="4">
        <v>303582</v>
      </c>
      <c r="J3" s="4">
        <v>389389</v>
      </c>
      <c r="K3" s="4">
        <v>4601687</v>
      </c>
      <c r="L3" s="4">
        <v>31500</v>
      </c>
    </row>
    <row r="4" spans="1:12" x14ac:dyDescent="0.25">
      <c r="A4" s="3" t="s">
        <v>17</v>
      </c>
      <c r="B4" s="3" t="s">
        <v>2</v>
      </c>
      <c r="C4" s="4">
        <v>240804943</v>
      </c>
      <c r="D4" s="4">
        <v>143352209</v>
      </c>
      <c r="E4" s="4">
        <v>182857438</v>
      </c>
      <c r="F4" s="4">
        <v>103575071</v>
      </c>
      <c r="G4" s="4">
        <v>56565456</v>
      </c>
      <c r="H4" s="4">
        <v>38083011</v>
      </c>
      <c r="I4" s="4">
        <v>63914759</v>
      </c>
      <c r="J4" s="4">
        <v>1832001</v>
      </c>
      <c r="K4" s="4">
        <v>69673325</v>
      </c>
      <c r="L4" s="4">
        <v>17277200</v>
      </c>
    </row>
    <row r="5" spans="1:12" x14ac:dyDescent="0.25">
      <c r="A5" s="3" t="s">
        <v>17</v>
      </c>
      <c r="B5" s="3" t="s">
        <v>3</v>
      </c>
      <c r="C5" s="4">
        <v>27702441</v>
      </c>
      <c r="D5" s="4">
        <v>48337048</v>
      </c>
      <c r="E5" s="4">
        <v>4466664</v>
      </c>
      <c r="F5" s="4">
        <v>3159304</v>
      </c>
      <c r="G5" s="4">
        <v>5552600</v>
      </c>
      <c r="H5" s="4">
        <v>6145091</v>
      </c>
      <c r="I5" s="4">
        <v>37175992</v>
      </c>
      <c r="J5" s="4">
        <v>3980233</v>
      </c>
      <c r="K5" s="4">
        <v>24364183</v>
      </c>
      <c r="L5" s="4">
        <v>8077595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C3"/>
  <sheetViews>
    <sheetView showGridLines="0" workbookViewId="0">
      <selection activeCell="F12" sqref="F12"/>
    </sheetView>
  </sheetViews>
  <sheetFormatPr baseColWidth="10" defaultRowHeight="15" x14ac:dyDescent="0.25"/>
  <cols>
    <col min="1" max="1" width="15.5703125" style="1" customWidth="1"/>
    <col min="2" max="12" width="20.42578125" style="1" customWidth="1"/>
    <col min="13" max="16384" width="11.42578125" style="1"/>
  </cols>
  <sheetData>
    <row r="1" spans="1:3" x14ac:dyDescent="0.25">
      <c r="A1" s="2"/>
      <c r="B1" s="2" t="s">
        <v>1</v>
      </c>
      <c r="C1" s="2" t="s">
        <v>4</v>
      </c>
    </row>
    <row r="2" spans="1:3" x14ac:dyDescent="0.25">
      <c r="A2" s="3" t="s">
        <v>18</v>
      </c>
      <c r="B2" s="4">
        <f>167214692+375762592</f>
        <v>542977284</v>
      </c>
      <c r="C2" s="4">
        <f>917935413+140205303</f>
        <v>1058140716</v>
      </c>
    </row>
    <row r="3" spans="1:3" x14ac:dyDescent="0.25">
      <c r="A3" s="3" t="s">
        <v>19</v>
      </c>
      <c r="B3" s="4">
        <f>38303576+350386758</f>
        <v>388690334</v>
      </c>
      <c r="C3" s="4">
        <f>168961151+1149026748</f>
        <v>1317987899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B21" sqref="B21"/>
    </sheetView>
  </sheetViews>
  <sheetFormatPr baseColWidth="10" defaultRowHeight="15" x14ac:dyDescent="0.25"/>
  <cols>
    <col min="1" max="1" width="50.28515625" customWidth="1"/>
    <col min="2" max="2" width="18" customWidth="1"/>
    <col min="3" max="3" width="13.7109375" customWidth="1"/>
    <col min="4" max="4" width="12.5703125" bestFit="1" customWidth="1"/>
  </cols>
  <sheetData>
    <row r="1" spans="1:2" x14ac:dyDescent="0.25">
      <c r="A1" s="24" t="s">
        <v>397</v>
      </c>
      <c r="B1" t="s">
        <v>20</v>
      </c>
    </row>
    <row r="2" spans="1:2" x14ac:dyDescent="0.25">
      <c r="A2" s="24" t="s">
        <v>396</v>
      </c>
      <c r="B2" t="s">
        <v>17</v>
      </c>
    </row>
    <row r="4" spans="1:2" x14ac:dyDescent="0.25">
      <c r="A4" s="24" t="s">
        <v>475</v>
      </c>
      <c r="B4" t="s">
        <v>405</v>
      </c>
    </row>
    <row r="5" spans="1:2" x14ac:dyDescent="0.25">
      <c r="A5" s="25" t="s">
        <v>21</v>
      </c>
      <c r="B5" s="27">
        <v>173585612.42999998</v>
      </c>
    </row>
    <row r="6" spans="1:2" x14ac:dyDescent="0.25">
      <c r="A6" s="25" t="s">
        <v>87</v>
      </c>
      <c r="B6" s="27">
        <v>588100267.61999989</v>
      </c>
    </row>
    <row r="7" spans="1:2" x14ac:dyDescent="0.25">
      <c r="A7" s="25" t="s">
        <v>110</v>
      </c>
      <c r="B7" s="27">
        <v>20453216.719999999</v>
      </c>
    </row>
    <row r="8" spans="1:2" x14ac:dyDescent="0.25">
      <c r="A8" s="25" t="s">
        <v>155</v>
      </c>
      <c r="B8" s="27">
        <v>0</v>
      </c>
    </row>
    <row r="9" spans="1:2" x14ac:dyDescent="0.25">
      <c r="A9" s="25" t="s">
        <v>157</v>
      </c>
      <c r="B9" s="27">
        <v>70997002.339999989</v>
      </c>
    </row>
    <row r="10" spans="1:2" x14ac:dyDescent="0.25">
      <c r="A10" s="25" t="s">
        <v>118</v>
      </c>
      <c r="B10" s="27">
        <v>104697718.44000001</v>
      </c>
    </row>
    <row r="11" spans="1:2" x14ac:dyDescent="0.25">
      <c r="A11" s="25" t="s">
        <v>139</v>
      </c>
      <c r="B11" s="27">
        <v>725573.6</v>
      </c>
    </row>
    <row r="12" spans="1:2" x14ac:dyDescent="0.25">
      <c r="A12" s="25" t="s">
        <v>142</v>
      </c>
      <c r="B12" s="27">
        <v>29917344.199999999</v>
      </c>
    </row>
    <row r="13" spans="1:2" x14ac:dyDescent="0.25">
      <c r="A13" s="25" t="s">
        <v>145</v>
      </c>
      <c r="B13" s="27">
        <v>50882135.170000002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"/>
  <sheetViews>
    <sheetView showGridLines="0" workbookViewId="0">
      <selection activeCell="D8" sqref="D8"/>
    </sheetView>
  </sheetViews>
  <sheetFormatPr baseColWidth="10" defaultColWidth="64.140625" defaultRowHeight="12.75" x14ac:dyDescent="0.25"/>
  <cols>
    <col min="1" max="1" width="13.5703125" style="11" bestFit="1" customWidth="1"/>
    <col min="2" max="2" width="8.42578125" style="11" bestFit="1" customWidth="1"/>
    <col min="3" max="3" width="48.85546875" style="11" bestFit="1" customWidth="1"/>
    <col min="4" max="4" width="60.42578125" style="11" bestFit="1" customWidth="1"/>
    <col min="5" max="5" width="53" style="11" bestFit="1" customWidth="1"/>
    <col min="6" max="7" width="15.7109375" style="11" bestFit="1" customWidth="1"/>
    <col min="8" max="16384" width="64.140625" style="11"/>
  </cols>
  <sheetData>
    <row r="1" spans="1:8" x14ac:dyDescent="0.25">
      <c r="A1" s="6" t="s">
        <v>396</v>
      </c>
      <c r="B1" s="6" t="s">
        <v>397</v>
      </c>
      <c r="C1" s="6" t="s">
        <v>398</v>
      </c>
      <c r="D1" s="6" t="s">
        <v>407</v>
      </c>
      <c r="E1" s="7" t="s">
        <v>399</v>
      </c>
      <c r="F1" s="8" t="s">
        <v>400</v>
      </c>
      <c r="G1" s="9" t="s">
        <v>401</v>
      </c>
      <c r="H1" s="10" t="s">
        <v>402</v>
      </c>
    </row>
    <row r="2" spans="1:8" ht="38.25" x14ac:dyDescent="0.25">
      <c r="A2" s="11" t="s">
        <v>17</v>
      </c>
      <c r="B2" s="11" t="s">
        <v>20</v>
      </c>
      <c r="C2" s="12" t="s">
        <v>21</v>
      </c>
      <c r="D2" s="12" t="str">
        <f>CONCATENATE(Tableau1[[#This Row],[Article]]," - ",Tableau1[[#This Row],[Intitulé]])</f>
        <v>6042 - Achats prestat° services (hors terrains)</v>
      </c>
      <c r="E2" s="13">
        <v>6042</v>
      </c>
      <c r="F2" s="14" t="s">
        <v>22</v>
      </c>
      <c r="G2" s="15">
        <v>317151.94</v>
      </c>
      <c r="H2" s="15">
        <v>268541.88</v>
      </c>
    </row>
    <row r="3" spans="1:8" ht="38.25" x14ac:dyDescent="0.25">
      <c r="A3" s="11" t="s">
        <v>17</v>
      </c>
      <c r="B3" s="11" t="s">
        <v>20</v>
      </c>
      <c r="C3" s="12" t="s">
        <v>21</v>
      </c>
      <c r="D3" s="12" t="str">
        <f>CONCATENATE(Tableau1[[#This Row],[Article]]," - ",Tableau1[[#This Row],[Intitulé]])</f>
        <v>605 - Achats matériel, équipements et travaux</v>
      </c>
      <c r="E3" s="13">
        <v>605</v>
      </c>
      <c r="F3" s="14" t="s">
        <v>23</v>
      </c>
      <c r="G3" s="15">
        <v>30716.2</v>
      </c>
      <c r="H3" s="15">
        <v>26346.959999999999</v>
      </c>
    </row>
    <row r="4" spans="1:8" ht="25.5" x14ac:dyDescent="0.25">
      <c r="A4" s="11" t="s">
        <v>17</v>
      </c>
      <c r="B4" s="11" t="s">
        <v>20</v>
      </c>
      <c r="C4" s="12" t="s">
        <v>21</v>
      </c>
      <c r="D4" s="12" t="str">
        <f>CONCATENATE(Tableau1[[#This Row],[Article]]," - ",Tableau1[[#This Row],[Intitulé]])</f>
        <v>60611 - Eau et assainissement</v>
      </c>
      <c r="E4" s="13">
        <v>60611</v>
      </c>
      <c r="F4" s="14" t="s">
        <v>24</v>
      </c>
      <c r="G4" s="15">
        <v>5250492.22</v>
      </c>
      <c r="H4" s="15">
        <v>5073133.59</v>
      </c>
    </row>
    <row r="5" spans="1:8" ht="25.5" x14ac:dyDescent="0.25">
      <c r="A5" s="11" t="s">
        <v>17</v>
      </c>
      <c r="B5" s="11" t="s">
        <v>20</v>
      </c>
      <c r="C5" s="12" t="s">
        <v>21</v>
      </c>
      <c r="D5" s="12" t="str">
        <f>CONCATENATE(Tableau1[[#This Row],[Article]]," - ",Tableau1[[#This Row],[Intitulé]])</f>
        <v>60612 - Energie - Electricité</v>
      </c>
      <c r="E5" s="13">
        <v>60612</v>
      </c>
      <c r="F5" s="14" t="s">
        <v>25</v>
      </c>
      <c r="G5" s="15">
        <v>31325147.870000001</v>
      </c>
      <c r="H5" s="15">
        <v>28103937.010000002</v>
      </c>
    </row>
    <row r="6" spans="1:8" x14ac:dyDescent="0.25">
      <c r="A6" s="11" t="s">
        <v>17</v>
      </c>
      <c r="B6" s="11" t="s">
        <v>20</v>
      </c>
      <c r="C6" s="12" t="s">
        <v>21</v>
      </c>
      <c r="D6" s="12" t="str">
        <f>CONCATENATE(Tableau1[[#This Row],[Article]]," - ",Tableau1[[#This Row],[Intitulé]])</f>
        <v>60621 - Combustibles</v>
      </c>
      <c r="E6" s="13">
        <v>60621</v>
      </c>
      <c r="F6" s="14" t="s">
        <v>26</v>
      </c>
      <c r="G6" s="15">
        <v>213158.44</v>
      </c>
      <c r="H6" s="15">
        <v>110806.81</v>
      </c>
    </row>
    <row r="7" spans="1:8" x14ac:dyDescent="0.25">
      <c r="A7" s="11" t="s">
        <v>17</v>
      </c>
      <c r="B7" s="11" t="s">
        <v>20</v>
      </c>
      <c r="C7" s="12" t="s">
        <v>21</v>
      </c>
      <c r="D7" s="12" t="str">
        <f>CONCATENATE(Tableau1[[#This Row],[Article]]," - ",Tableau1[[#This Row],[Intitulé]])</f>
        <v>60622 - Carburants</v>
      </c>
      <c r="E7" s="13">
        <v>60622</v>
      </c>
      <c r="F7" s="14" t="s">
        <v>27</v>
      </c>
      <c r="G7" s="15">
        <v>3459756.65</v>
      </c>
      <c r="H7" s="15">
        <v>2281815.7999999998</v>
      </c>
    </row>
    <row r="8" spans="1:8" x14ac:dyDescent="0.25">
      <c r="A8" s="11" t="s">
        <v>17</v>
      </c>
      <c r="B8" s="11" t="s">
        <v>20</v>
      </c>
      <c r="C8" s="12" t="s">
        <v>21</v>
      </c>
      <c r="D8" s="12" t="str">
        <f>CONCATENATE(Tableau1[[#This Row],[Article]]," - ",Tableau1[[#This Row],[Intitulé]])</f>
        <v>60623 - Alimentation</v>
      </c>
      <c r="E8" s="13">
        <v>60623</v>
      </c>
      <c r="F8" s="14" t="s">
        <v>28</v>
      </c>
      <c r="G8" s="15">
        <v>3162954.18</v>
      </c>
      <c r="H8" s="15">
        <v>2500540.9900000002</v>
      </c>
    </row>
    <row r="9" spans="1:8" ht="25.5" x14ac:dyDescent="0.25">
      <c r="A9" s="11" t="s">
        <v>17</v>
      </c>
      <c r="B9" s="11" t="s">
        <v>20</v>
      </c>
      <c r="C9" s="12" t="s">
        <v>21</v>
      </c>
      <c r="D9" s="12" t="str">
        <f>CONCATENATE(Tableau1[[#This Row],[Article]]," - ",Tableau1[[#This Row],[Intitulé]])</f>
        <v>60628 - Autres fournitures non stockées</v>
      </c>
      <c r="E9" s="13">
        <v>60628</v>
      </c>
      <c r="F9" s="14" t="s">
        <v>29</v>
      </c>
      <c r="G9" s="15">
        <v>777141.82</v>
      </c>
      <c r="H9" s="15">
        <v>524111.73</v>
      </c>
    </row>
    <row r="10" spans="1:8" ht="25.5" x14ac:dyDescent="0.25">
      <c r="A10" s="11" t="s">
        <v>17</v>
      </c>
      <c r="B10" s="11" t="s">
        <v>20</v>
      </c>
      <c r="C10" s="12" t="s">
        <v>21</v>
      </c>
      <c r="D10" s="12" t="str">
        <f>CONCATENATE(Tableau1[[#This Row],[Article]]," - ",Tableau1[[#This Row],[Intitulé]])</f>
        <v>60631 - Fournitures d'entretien</v>
      </c>
      <c r="E10" s="13">
        <v>60631</v>
      </c>
      <c r="F10" s="14" t="s">
        <v>30</v>
      </c>
      <c r="G10" s="15">
        <v>1529964.88</v>
      </c>
      <c r="H10" s="15">
        <v>966094.52</v>
      </c>
    </row>
    <row r="11" spans="1:8" ht="25.5" x14ac:dyDescent="0.25">
      <c r="A11" s="11" t="s">
        <v>17</v>
      </c>
      <c r="B11" s="11" t="s">
        <v>20</v>
      </c>
      <c r="C11" s="12" t="s">
        <v>21</v>
      </c>
      <c r="D11" s="12" t="str">
        <f>CONCATENATE(Tableau1[[#This Row],[Article]]," - ",Tableau1[[#This Row],[Intitulé]])</f>
        <v>60632 - Fournitures de petit équipement</v>
      </c>
      <c r="E11" s="13">
        <v>60632</v>
      </c>
      <c r="F11" s="14" t="s">
        <v>31</v>
      </c>
      <c r="G11" s="15">
        <v>5631893.7800000003</v>
      </c>
      <c r="H11" s="15">
        <v>4077236.69</v>
      </c>
    </row>
    <row r="12" spans="1:8" ht="25.5" x14ac:dyDescent="0.25">
      <c r="A12" s="11" t="s">
        <v>17</v>
      </c>
      <c r="B12" s="11" t="s">
        <v>20</v>
      </c>
      <c r="C12" s="12" t="s">
        <v>21</v>
      </c>
      <c r="D12" s="12" t="str">
        <f>CONCATENATE(Tableau1[[#This Row],[Article]]," - ",Tableau1[[#This Row],[Intitulé]])</f>
        <v>60636 - Vêtements de travail</v>
      </c>
      <c r="E12" s="13">
        <v>60636</v>
      </c>
      <c r="F12" s="14" t="s">
        <v>32</v>
      </c>
      <c r="G12" s="15">
        <v>2731950.71</v>
      </c>
      <c r="H12" s="15">
        <v>1640551.85</v>
      </c>
    </row>
    <row r="13" spans="1:8" ht="25.5" x14ac:dyDescent="0.25">
      <c r="A13" s="11" t="s">
        <v>17</v>
      </c>
      <c r="B13" s="11" t="s">
        <v>20</v>
      </c>
      <c r="C13" s="12" t="s">
        <v>21</v>
      </c>
      <c r="D13" s="12" t="str">
        <f>CONCATENATE(Tableau1[[#This Row],[Article]]," - ",Tableau1[[#This Row],[Intitulé]])</f>
        <v>6064 - Fournitures administratives</v>
      </c>
      <c r="E13" s="13">
        <v>6064</v>
      </c>
      <c r="F13" s="14" t="s">
        <v>33</v>
      </c>
      <c r="G13" s="15">
        <v>410566.15</v>
      </c>
      <c r="H13" s="15">
        <v>299456.53999999998</v>
      </c>
    </row>
    <row r="14" spans="1:8" ht="25.5" x14ac:dyDescent="0.25">
      <c r="A14" s="11" t="s">
        <v>17</v>
      </c>
      <c r="B14" s="11" t="s">
        <v>20</v>
      </c>
      <c r="C14" s="12" t="s">
        <v>21</v>
      </c>
      <c r="D14" s="12" t="str">
        <f>CONCATENATE(Tableau1[[#This Row],[Article]]," - ",Tableau1[[#This Row],[Intitulé]])</f>
        <v>6065 - Livres, disques, ... (médiathèque)</v>
      </c>
      <c r="E14" s="13">
        <v>6065</v>
      </c>
      <c r="F14" s="14" t="s">
        <v>34</v>
      </c>
      <c r="G14" s="15">
        <v>1290881.5900000001</v>
      </c>
      <c r="H14" s="15">
        <v>1054127.31</v>
      </c>
    </row>
    <row r="15" spans="1:8" ht="25.5" x14ac:dyDescent="0.25">
      <c r="A15" s="11" t="s">
        <v>17</v>
      </c>
      <c r="B15" s="11" t="s">
        <v>20</v>
      </c>
      <c r="C15" s="12" t="s">
        <v>21</v>
      </c>
      <c r="D15" s="12" t="str">
        <f>CONCATENATE(Tableau1[[#This Row],[Article]]," - ",Tableau1[[#This Row],[Intitulé]])</f>
        <v>6067 - Fournitures scolaires</v>
      </c>
      <c r="E15" s="13">
        <v>6067</v>
      </c>
      <c r="F15" s="14" t="s">
        <v>35</v>
      </c>
      <c r="G15" s="15">
        <v>3526080.29</v>
      </c>
      <c r="H15" s="15">
        <v>2941284.05</v>
      </c>
    </row>
    <row r="16" spans="1:8" ht="25.5" x14ac:dyDescent="0.25">
      <c r="A16" s="11" t="s">
        <v>17</v>
      </c>
      <c r="B16" s="11" t="s">
        <v>20</v>
      </c>
      <c r="C16" s="12" t="s">
        <v>21</v>
      </c>
      <c r="D16" s="12" t="str">
        <f>CONCATENATE(Tableau1[[#This Row],[Article]]," - ",Tableau1[[#This Row],[Intitulé]])</f>
        <v>6068 - Autres matières et fournitures</v>
      </c>
      <c r="E16" s="13">
        <v>6068</v>
      </c>
      <c r="F16" s="14" t="s">
        <v>36</v>
      </c>
      <c r="G16" s="15">
        <v>4529825.58</v>
      </c>
      <c r="H16" s="15">
        <v>3150025.19</v>
      </c>
    </row>
    <row r="17" spans="1:8" ht="38.25" x14ac:dyDescent="0.25">
      <c r="A17" s="11" t="s">
        <v>17</v>
      </c>
      <c r="B17" s="11" t="s">
        <v>20</v>
      </c>
      <c r="C17" s="12" t="s">
        <v>21</v>
      </c>
      <c r="D17" s="12" t="str">
        <f>CONCATENATE(Tableau1[[#This Row],[Article]]," - ",Tableau1[[#This Row],[Intitulé]])</f>
        <v>611 - Contrats de prestations de services</v>
      </c>
      <c r="E17" s="13">
        <v>611</v>
      </c>
      <c r="F17" s="14" t="s">
        <v>37</v>
      </c>
      <c r="G17" s="15">
        <v>25953383.949999999</v>
      </c>
      <c r="H17" s="15">
        <v>20766827</v>
      </c>
    </row>
    <row r="18" spans="1:8" ht="25.5" x14ac:dyDescent="0.25">
      <c r="A18" s="11" t="s">
        <v>17</v>
      </c>
      <c r="B18" s="11" t="s">
        <v>20</v>
      </c>
      <c r="C18" s="12" t="s">
        <v>21</v>
      </c>
      <c r="D18" s="12" t="str">
        <f>CONCATENATE(Tableau1[[#This Row],[Article]]," - ",Tableau1[[#This Row],[Intitulé]])</f>
        <v>6132 - Locations immobilières</v>
      </c>
      <c r="E18" s="13">
        <v>6132</v>
      </c>
      <c r="F18" s="14" t="s">
        <v>38</v>
      </c>
      <c r="G18" s="15">
        <v>16919081.850000001</v>
      </c>
      <c r="H18" s="15">
        <v>14707763.58</v>
      </c>
    </row>
    <row r="19" spans="1:8" ht="25.5" x14ac:dyDescent="0.25">
      <c r="A19" s="11" t="s">
        <v>17</v>
      </c>
      <c r="B19" s="11" t="s">
        <v>20</v>
      </c>
      <c r="C19" s="12" t="s">
        <v>21</v>
      </c>
      <c r="D19" s="12" t="str">
        <f>CONCATENATE(Tableau1[[#This Row],[Article]]," - ",Tableau1[[#This Row],[Intitulé]])</f>
        <v>6135 - Locations mobilières</v>
      </c>
      <c r="E19" s="13">
        <v>6135</v>
      </c>
      <c r="F19" s="14" t="s">
        <v>39</v>
      </c>
      <c r="G19" s="15">
        <v>1878061.14</v>
      </c>
      <c r="H19" s="15">
        <v>1324302.9099999999</v>
      </c>
    </row>
    <row r="20" spans="1:8" ht="25.5" x14ac:dyDescent="0.25">
      <c r="A20" s="11" t="s">
        <v>17</v>
      </c>
      <c r="B20" s="11" t="s">
        <v>20</v>
      </c>
      <c r="C20" s="12" t="s">
        <v>21</v>
      </c>
      <c r="D20" s="12" t="str">
        <f>CONCATENATE(Tableau1[[#This Row],[Article]]," - ",Tableau1[[#This Row],[Intitulé]])</f>
        <v>614 - Charges locatives et de copropriété</v>
      </c>
      <c r="E20" s="13">
        <v>614</v>
      </c>
      <c r="F20" s="14" t="s">
        <v>40</v>
      </c>
      <c r="G20" s="15">
        <v>3937968</v>
      </c>
      <c r="H20" s="15">
        <v>3466707.32</v>
      </c>
    </row>
    <row r="21" spans="1:8" x14ac:dyDescent="0.25">
      <c r="A21" s="11" t="s">
        <v>17</v>
      </c>
      <c r="B21" s="11" t="s">
        <v>20</v>
      </c>
      <c r="C21" s="12" t="s">
        <v>21</v>
      </c>
      <c r="D21" s="12" t="str">
        <f>CONCATENATE(Tableau1[[#This Row],[Article]]," - ",Tableau1[[#This Row],[Intitulé]])</f>
        <v>61521 - Entretien terrains</v>
      </c>
      <c r="E21" s="13">
        <v>61521</v>
      </c>
      <c r="F21" s="14" t="s">
        <v>41</v>
      </c>
      <c r="G21" s="15">
        <v>5416980.6299999999</v>
      </c>
      <c r="H21" s="15">
        <v>3962233.84</v>
      </c>
    </row>
    <row r="22" spans="1:8" ht="38.25" x14ac:dyDescent="0.25">
      <c r="A22" s="11" t="s">
        <v>17</v>
      </c>
      <c r="B22" s="11" t="s">
        <v>20</v>
      </c>
      <c r="C22" s="12" t="s">
        <v>21</v>
      </c>
      <c r="D22" s="12" t="str">
        <f>CONCATENATE(Tableau1[[#This Row],[Article]]," - ",Tableau1[[#This Row],[Intitulé]])</f>
        <v>615221 - Entretien, réparations bâtiments publics</v>
      </c>
      <c r="E22" s="13">
        <v>615221</v>
      </c>
      <c r="F22" s="14" t="s">
        <v>42</v>
      </c>
      <c r="G22" s="15">
        <v>5122455.07</v>
      </c>
      <c r="H22" s="15">
        <v>3493607.45</v>
      </c>
    </row>
    <row r="23" spans="1:8" ht="38.25" x14ac:dyDescent="0.25">
      <c r="A23" s="11" t="s">
        <v>17</v>
      </c>
      <c r="B23" s="11" t="s">
        <v>20</v>
      </c>
      <c r="C23" s="12" t="s">
        <v>21</v>
      </c>
      <c r="D23" s="12" t="str">
        <f>CONCATENATE(Tableau1[[#This Row],[Article]]," - ",Tableau1[[#This Row],[Intitulé]])</f>
        <v>615228 - Entretien, réparations autres bâtiments</v>
      </c>
      <c r="E23" s="13">
        <v>615228</v>
      </c>
      <c r="F23" s="14" t="s">
        <v>43</v>
      </c>
      <c r="G23" s="15">
        <v>2908972.56</v>
      </c>
      <c r="H23" s="15">
        <v>1926869.61</v>
      </c>
    </row>
    <row r="24" spans="1:8" ht="38.25" x14ac:dyDescent="0.25">
      <c r="A24" s="11" t="s">
        <v>17</v>
      </c>
      <c r="B24" s="11" t="s">
        <v>20</v>
      </c>
      <c r="C24" s="12" t="s">
        <v>21</v>
      </c>
      <c r="D24" s="12" t="str">
        <f>CONCATENATE(Tableau1[[#This Row],[Article]]," - ",Tableau1[[#This Row],[Intitulé]])</f>
        <v>615231 - Entretien, réparations voiries</v>
      </c>
      <c r="E24" s="13">
        <v>615231</v>
      </c>
      <c r="F24" s="14" t="s">
        <v>44</v>
      </c>
      <c r="G24" s="15">
        <v>13958.07</v>
      </c>
      <c r="H24" s="15">
        <v>12927.82</v>
      </c>
    </row>
    <row r="25" spans="1:8" ht="38.25" x14ac:dyDescent="0.25">
      <c r="A25" s="11" t="s">
        <v>17</v>
      </c>
      <c r="B25" s="11" t="s">
        <v>20</v>
      </c>
      <c r="C25" s="12" t="s">
        <v>21</v>
      </c>
      <c r="D25" s="12" t="str">
        <f>CONCATENATE(Tableau1[[#This Row],[Article]]," - ",Tableau1[[#This Row],[Intitulé]])</f>
        <v>615232 - Entretien, réparations réseaux</v>
      </c>
      <c r="E25" s="13">
        <v>615232</v>
      </c>
      <c r="F25" s="14" t="s">
        <v>45</v>
      </c>
      <c r="G25" s="15">
        <v>2630578.86</v>
      </c>
      <c r="H25" s="15">
        <v>1824976.54</v>
      </c>
    </row>
    <row r="26" spans="1:8" ht="25.5" x14ac:dyDescent="0.25">
      <c r="A26" s="11" t="s">
        <v>17</v>
      </c>
      <c r="B26" s="11" t="s">
        <v>20</v>
      </c>
      <c r="C26" s="12" t="s">
        <v>21</v>
      </c>
      <c r="D26" s="12" t="str">
        <f>CONCATENATE(Tableau1[[#This Row],[Article]]," - ",Tableau1[[#This Row],[Intitulé]])</f>
        <v>61551 - Entretien matériel roulant</v>
      </c>
      <c r="E26" s="13">
        <v>61551</v>
      </c>
      <c r="F26" s="14" t="s">
        <v>46</v>
      </c>
      <c r="G26" s="15">
        <v>1309514.1000000001</v>
      </c>
      <c r="H26" s="15">
        <v>1000203.02</v>
      </c>
    </row>
    <row r="27" spans="1:8" ht="25.5" x14ac:dyDescent="0.25">
      <c r="A27" s="11" t="s">
        <v>17</v>
      </c>
      <c r="B27" s="11" t="s">
        <v>20</v>
      </c>
      <c r="C27" s="12" t="s">
        <v>21</v>
      </c>
      <c r="D27" s="12" t="str">
        <f>CONCATENATE(Tableau1[[#This Row],[Article]]," - ",Tableau1[[#This Row],[Intitulé]])</f>
        <v>61558 - Entretien autres biens mobiliers</v>
      </c>
      <c r="E27" s="13">
        <v>61558</v>
      </c>
      <c r="F27" s="14" t="s">
        <v>47</v>
      </c>
      <c r="G27" s="15">
        <v>1395373.12</v>
      </c>
      <c r="H27" s="15">
        <v>858127.54</v>
      </c>
    </row>
    <row r="28" spans="1:8" x14ac:dyDescent="0.25">
      <c r="A28" s="11" t="s">
        <v>17</v>
      </c>
      <c r="B28" s="11" t="s">
        <v>20</v>
      </c>
      <c r="C28" s="12" t="s">
        <v>21</v>
      </c>
      <c r="D28" s="12" t="str">
        <f>CONCATENATE(Tableau1[[#This Row],[Article]]," - ",Tableau1[[#This Row],[Intitulé]])</f>
        <v>6156 - Maintenance</v>
      </c>
      <c r="E28" s="13">
        <v>6156</v>
      </c>
      <c r="F28" s="14" t="s">
        <v>48</v>
      </c>
      <c r="G28" s="15">
        <v>12820095.51</v>
      </c>
      <c r="H28" s="15">
        <v>8322337.6900000004</v>
      </c>
    </row>
    <row r="29" spans="1:8" x14ac:dyDescent="0.25">
      <c r="A29" s="11" t="s">
        <v>17</v>
      </c>
      <c r="B29" s="11" t="s">
        <v>20</v>
      </c>
      <c r="C29" s="12" t="s">
        <v>21</v>
      </c>
      <c r="D29" s="12" t="str">
        <f>CONCATENATE(Tableau1[[#This Row],[Article]]," - ",Tableau1[[#This Row],[Intitulé]])</f>
        <v>6161 - Multirisques</v>
      </c>
      <c r="E29" s="13">
        <v>6161</v>
      </c>
      <c r="F29" s="14" t="s">
        <v>49</v>
      </c>
      <c r="G29" s="15">
        <v>2137763.04</v>
      </c>
      <c r="H29" s="15">
        <v>1875343.95</v>
      </c>
    </row>
    <row r="30" spans="1:8" ht="25.5" x14ac:dyDescent="0.25">
      <c r="A30" s="11" t="s">
        <v>17</v>
      </c>
      <c r="B30" s="11" t="s">
        <v>20</v>
      </c>
      <c r="C30" s="12" t="s">
        <v>21</v>
      </c>
      <c r="D30" s="12" t="str">
        <f>CONCATENATE(Tableau1[[#This Row],[Article]]," - ",Tableau1[[#This Row],[Intitulé]])</f>
        <v>617 - Etudes et recherches</v>
      </c>
      <c r="E30" s="13">
        <v>617</v>
      </c>
      <c r="F30" s="14" t="s">
        <v>50</v>
      </c>
      <c r="G30" s="15">
        <v>885540.37</v>
      </c>
      <c r="H30" s="15">
        <v>263478.71000000002</v>
      </c>
    </row>
    <row r="31" spans="1:8" ht="38.25" x14ac:dyDescent="0.25">
      <c r="A31" s="11" t="s">
        <v>17</v>
      </c>
      <c r="B31" s="11" t="s">
        <v>20</v>
      </c>
      <c r="C31" s="12" t="s">
        <v>21</v>
      </c>
      <c r="D31" s="12" t="str">
        <f>CONCATENATE(Tableau1[[#This Row],[Article]]," - ",Tableau1[[#This Row],[Intitulé]])</f>
        <v>6182 - Documentation générale et technique</v>
      </c>
      <c r="E31" s="13">
        <v>6182</v>
      </c>
      <c r="F31" s="14" t="s">
        <v>51</v>
      </c>
      <c r="G31" s="15">
        <v>728364.01</v>
      </c>
      <c r="H31" s="15">
        <v>647790.81000000006</v>
      </c>
    </row>
    <row r="32" spans="1:8" ht="38.25" x14ac:dyDescent="0.25">
      <c r="A32" s="11" t="s">
        <v>17</v>
      </c>
      <c r="B32" s="11" t="s">
        <v>20</v>
      </c>
      <c r="C32" s="12" t="s">
        <v>21</v>
      </c>
      <c r="D32" s="12" t="str">
        <f>CONCATENATE(Tableau1[[#This Row],[Article]]," - ",Tableau1[[#This Row],[Intitulé]])</f>
        <v>6184 - Versements à des organismes de formation</v>
      </c>
      <c r="E32" s="13">
        <v>6184</v>
      </c>
      <c r="F32" s="14" t="s">
        <v>52</v>
      </c>
      <c r="G32" s="15">
        <v>2242732.5099999998</v>
      </c>
      <c r="H32" s="15">
        <v>1184729.06</v>
      </c>
    </row>
    <row r="33" spans="1:8" ht="25.5" x14ac:dyDescent="0.25">
      <c r="A33" s="11" t="s">
        <v>17</v>
      </c>
      <c r="B33" s="11" t="s">
        <v>20</v>
      </c>
      <c r="C33" s="12" t="s">
        <v>21</v>
      </c>
      <c r="D33" s="12" t="str">
        <f>CONCATENATE(Tableau1[[#This Row],[Article]]," - ",Tableau1[[#This Row],[Intitulé]])</f>
        <v>6185 - Frais de colloques et de séminaires</v>
      </c>
      <c r="E33" s="13">
        <v>6185</v>
      </c>
      <c r="F33" s="14" t="s">
        <v>53</v>
      </c>
      <c r="G33" s="15">
        <v>19714.060000000001</v>
      </c>
      <c r="H33" s="16">
        <v>850</v>
      </c>
    </row>
    <row r="34" spans="1:8" x14ac:dyDescent="0.25">
      <c r="A34" s="11" t="s">
        <v>17</v>
      </c>
      <c r="B34" s="11" t="s">
        <v>20</v>
      </c>
      <c r="C34" s="12" t="s">
        <v>21</v>
      </c>
      <c r="D34" s="12" t="str">
        <f>CONCATENATE(Tableau1[[#This Row],[Article]]," - ",Tableau1[[#This Row],[Intitulé]])</f>
        <v>6188 - Autres frais divers</v>
      </c>
      <c r="E34" s="13">
        <v>6188</v>
      </c>
      <c r="F34" s="14" t="s">
        <v>54</v>
      </c>
      <c r="G34" s="15">
        <v>480309.75</v>
      </c>
      <c r="H34" s="15">
        <v>305124.40000000002</v>
      </c>
    </row>
    <row r="35" spans="1:8" ht="38.25" x14ac:dyDescent="0.25">
      <c r="A35" s="11" t="s">
        <v>17</v>
      </c>
      <c r="B35" s="11" t="s">
        <v>20</v>
      </c>
      <c r="C35" s="12" t="s">
        <v>21</v>
      </c>
      <c r="D35" s="12" t="str">
        <f>CONCATENATE(Tableau1[[#This Row],[Article]]," - ",Tableau1[[#This Row],[Intitulé]])</f>
        <v>6225 - Indemnités aux comptable et régisseurs</v>
      </c>
      <c r="E35" s="13">
        <v>6225</v>
      </c>
      <c r="F35" s="14" t="s">
        <v>55</v>
      </c>
      <c r="G35" s="16">
        <v>450</v>
      </c>
      <c r="H35" s="16">
        <v>220</v>
      </c>
    </row>
    <row r="36" spans="1:8" x14ac:dyDescent="0.25">
      <c r="A36" s="11" t="s">
        <v>17</v>
      </c>
      <c r="B36" s="11" t="s">
        <v>20</v>
      </c>
      <c r="C36" s="12" t="s">
        <v>21</v>
      </c>
      <c r="D36" s="12" t="str">
        <f>CONCATENATE(Tableau1[[#This Row],[Article]]," - ",Tableau1[[#This Row],[Intitulé]])</f>
        <v>6226 - Honoraires</v>
      </c>
      <c r="E36" s="13">
        <v>6226</v>
      </c>
      <c r="F36" s="14" t="s">
        <v>56</v>
      </c>
      <c r="G36" s="15">
        <v>1703669.72</v>
      </c>
      <c r="H36" s="15">
        <v>592778.77</v>
      </c>
    </row>
    <row r="37" spans="1:8" ht="25.5" x14ac:dyDescent="0.25">
      <c r="A37" s="11" t="s">
        <v>17</v>
      </c>
      <c r="B37" s="11" t="s">
        <v>20</v>
      </c>
      <c r="C37" s="12" t="s">
        <v>21</v>
      </c>
      <c r="D37" s="12" t="str">
        <f>CONCATENATE(Tableau1[[#This Row],[Article]]," - ",Tableau1[[#This Row],[Intitulé]])</f>
        <v>6227 - Frais d'actes et de contentieux</v>
      </c>
      <c r="E37" s="13">
        <v>6227</v>
      </c>
      <c r="F37" s="14" t="s">
        <v>57</v>
      </c>
      <c r="G37" s="15">
        <v>56642.01</v>
      </c>
      <c r="H37" s="15">
        <v>45419.53</v>
      </c>
    </row>
    <row r="38" spans="1:8" x14ac:dyDescent="0.25">
      <c r="A38" s="11" t="s">
        <v>17</v>
      </c>
      <c r="B38" s="11" t="s">
        <v>20</v>
      </c>
      <c r="C38" s="12" t="s">
        <v>21</v>
      </c>
      <c r="D38" s="12" t="str">
        <f>CONCATENATE(Tableau1[[#This Row],[Article]]," - ",Tableau1[[#This Row],[Intitulé]])</f>
        <v>6228 - Divers</v>
      </c>
      <c r="E38" s="13">
        <v>6228</v>
      </c>
      <c r="F38" s="14" t="s">
        <v>58</v>
      </c>
      <c r="G38" s="15">
        <v>16097231.470000001</v>
      </c>
      <c r="H38" s="15">
        <v>10501784.65</v>
      </c>
    </row>
    <row r="39" spans="1:8" ht="25.5" x14ac:dyDescent="0.25">
      <c r="A39" s="11" t="s">
        <v>17</v>
      </c>
      <c r="B39" s="11" t="s">
        <v>20</v>
      </c>
      <c r="C39" s="12" t="s">
        <v>21</v>
      </c>
      <c r="D39" s="12" t="str">
        <f>CONCATENATE(Tableau1[[#This Row],[Article]]," - ",Tableau1[[#This Row],[Intitulé]])</f>
        <v>6231 - Annonces et insertions</v>
      </c>
      <c r="E39" s="13">
        <v>6231</v>
      </c>
      <c r="F39" s="14" t="s">
        <v>59</v>
      </c>
      <c r="G39" s="15">
        <v>3548898.71</v>
      </c>
      <c r="H39" s="15">
        <v>2916183.32</v>
      </c>
    </row>
    <row r="40" spans="1:8" ht="25.5" x14ac:dyDescent="0.25">
      <c r="A40" s="11" t="s">
        <v>17</v>
      </c>
      <c r="B40" s="11" t="s">
        <v>20</v>
      </c>
      <c r="C40" s="12" t="s">
        <v>21</v>
      </c>
      <c r="D40" s="12" t="str">
        <f>CONCATENATE(Tableau1[[#This Row],[Article]]," - ",Tableau1[[#This Row],[Intitulé]])</f>
        <v>6232 - Fêtes et cérémonies</v>
      </c>
      <c r="E40" s="13">
        <v>6232</v>
      </c>
      <c r="F40" s="14" t="s">
        <v>60</v>
      </c>
      <c r="G40" s="15">
        <v>2420306.9900000002</v>
      </c>
      <c r="H40" s="15">
        <v>1407272.86</v>
      </c>
    </row>
    <row r="41" spans="1:8" ht="25.5" x14ac:dyDescent="0.25">
      <c r="A41" s="11" t="s">
        <v>17</v>
      </c>
      <c r="B41" s="11" t="s">
        <v>20</v>
      </c>
      <c r="C41" s="12" t="s">
        <v>21</v>
      </c>
      <c r="D41" s="12" t="str">
        <f>CONCATENATE(Tableau1[[#This Row],[Article]]," - ",Tableau1[[#This Row],[Intitulé]])</f>
        <v>6233 - Foires et expositions</v>
      </c>
      <c r="E41" s="13">
        <v>6233</v>
      </c>
      <c r="F41" s="14" t="s">
        <v>61</v>
      </c>
      <c r="G41" s="15">
        <v>3747347.17</v>
      </c>
      <c r="H41" s="15">
        <v>3309045.19</v>
      </c>
    </row>
    <row r="42" spans="1:8" ht="25.5" x14ac:dyDescent="0.25">
      <c r="A42" s="11" t="s">
        <v>17</v>
      </c>
      <c r="B42" s="11" t="s">
        <v>20</v>
      </c>
      <c r="C42" s="12" t="s">
        <v>21</v>
      </c>
      <c r="D42" s="12" t="str">
        <f>CONCATENATE(Tableau1[[#This Row],[Article]]," - ",Tableau1[[#This Row],[Intitulé]])</f>
        <v>6236 - Catalogues et imprimés</v>
      </c>
      <c r="E42" s="13">
        <v>6236</v>
      </c>
      <c r="F42" s="14" t="s">
        <v>62</v>
      </c>
      <c r="G42" s="15">
        <v>413081.84</v>
      </c>
      <c r="H42" s="15">
        <v>352693.37</v>
      </c>
    </row>
    <row r="43" spans="1:8" x14ac:dyDescent="0.25">
      <c r="A43" s="11" t="s">
        <v>17</v>
      </c>
      <c r="B43" s="11" t="s">
        <v>20</v>
      </c>
      <c r="C43" s="12" t="s">
        <v>21</v>
      </c>
      <c r="D43" s="12" t="str">
        <f>CONCATENATE(Tableau1[[#This Row],[Article]]," - ",Tableau1[[#This Row],[Intitulé]])</f>
        <v>6238 - Divers</v>
      </c>
      <c r="E43" s="13">
        <v>6238</v>
      </c>
      <c r="F43" s="14" t="s">
        <v>58</v>
      </c>
      <c r="G43" s="15">
        <v>1749828.17</v>
      </c>
      <c r="H43" s="15">
        <v>1306322.3500000001</v>
      </c>
    </row>
    <row r="44" spans="1:8" ht="25.5" x14ac:dyDescent="0.25">
      <c r="A44" s="11" t="s">
        <v>17</v>
      </c>
      <c r="B44" s="11" t="s">
        <v>20</v>
      </c>
      <c r="C44" s="12" t="s">
        <v>21</v>
      </c>
      <c r="D44" s="12" t="str">
        <f>CONCATENATE(Tableau1[[#This Row],[Article]]," - ",Tableau1[[#This Row],[Intitulé]])</f>
        <v>6241 - Transports de biens</v>
      </c>
      <c r="E44" s="13">
        <v>6241</v>
      </c>
      <c r="F44" s="14" t="s">
        <v>63</v>
      </c>
      <c r="G44" s="15">
        <v>1626372.52</v>
      </c>
      <c r="H44" s="15">
        <v>1392194.53</v>
      </c>
    </row>
    <row r="45" spans="1:8" ht="25.5" x14ac:dyDescent="0.25">
      <c r="A45" s="11" t="s">
        <v>17</v>
      </c>
      <c r="B45" s="11" t="s">
        <v>20</v>
      </c>
      <c r="C45" s="12" t="s">
        <v>21</v>
      </c>
      <c r="D45" s="12" t="str">
        <f>CONCATENATE(Tableau1[[#This Row],[Article]]," - ",Tableau1[[#This Row],[Intitulé]])</f>
        <v>6247 - Transports collectifs</v>
      </c>
      <c r="E45" s="13">
        <v>6247</v>
      </c>
      <c r="F45" s="14" t="s">
        <v>64</v>
      </c>
      <c r="G45" s="15">
        <v>2409000.2999999998</v>
      </c>
      <c r="H45" s="15">
        <v>1727266.27</v>
      </c>
    </row>
    <row r="46" spans="1:8" x14ac:dyDescent="0.25">
      <c r="A46" s="11" t="s">
        <v>17</v>
      </c>
      <c r="B46" s="11" t="s">
        <v>20</v>
      </c>
      <c r="C46" s="12" t="s">
        <v>21</v>
      </c>
      <c r="D46" s="12" t="str">
        <f>CONCATENATE(Tableau1[[#This Row],[Article]]," - ",Tableau1[[#This Row],[Intitulé]])</f>
        <v>6248 - Divers</v>
      </c>
      <c r="E46" s="13">
        <v>6248</v>
      </c>
      <c r="F46" s="14" t="s">
        <v>58</v>
      </c>
      <c r="G46" s="15">
        <v>199218.38</v>
      </c>
      <c r="H46" s="15">
        <v>121781.98</v>
      </c>
    </row>
    <row r="47" spans="1:8" ht="25.5" x14ac:dyDescent="0.25">
      <c r="A47" s="11" t="s">
        <v>17</v>
      </c>
      <c r="B47" s="11" t="s">
        <v>20</v>
      </c>
      <c r="C47" s="12" t="s">
        <v>21</v>
      </c>
      <c r="D47" s="12" t="str">
        <f>CONCATENATE(Tableau1[[#This Row],[Article]]," - ",Tableau1[[#This Row],[Intitulé]])</f>
        <v>6251 - Voyages et déplacements</v>
      </c>
      <c r="E47" s="13">
        <v>6251</v>
      </c>
      <c r="F47" s="14" t="s">
        <v>65</v>
      </c>
      <c r="G47" s="15">
        <v>40055.4</v>
      </c>
      <c r="H47" s="15">
        <v>35055.83</v>
      </c>
    </row>
    <row r="48" spans="1:8" ht="25.5" x14ac:dyDescent="0.25">
      <c r="A48" s="11" t="s">
        <v>17</v>
      </c>
      <c r="B48" s="11" t="s">
        <v>20</v>
      </c>
      <c r="C48" s="12" t="s">
        <v>21</v>
      </c>
      <c r="D48" s="12" t="str">
        <f>CONCATENATE(Tableau1[[#This Row],[Article]]," - ",Tableau1[[#This Row],[Intitulé]])</f>
        <v>6255 - Frais de déménagement</v>
      </c>
      <c r="E48" s="13">
        <v>6255</v>
      </c>
      <c r="F48" s="14" t="s">
        <v>66</v>
      </c>
      <c r="G48" s="15">
        <v>171856.23</v>
      </c>
      <c r="H48" s="15">
        <v>115884.08</v>
      </c>
    </row>
    <row r="49" spans="1:8" x14ac:dyDescent="0.25">
      <c r="A49" s="11" t="s">
        <v>17</v>
      </c>
      <c r="B49" s="11" t="s">
        <v>20</v>
      </c>
      <c r="C49" s="12" t="s">
        <v>21</v>
      </c>
      <c r="D49" s="12" t="str">
        <f>CONCATENATE(Tableau1[[#This Row],[Article]]," - ",Tableau1[[#This Row],[Intitulé]])</f>
        <v>6256 - Missions</v>
      </c>
      <c r="E49" s="13">
        <v>6256</v>
      </c>
      <c r="F49" s="14" t="s">
        <v>67</v>
      </c>
      <c r="G49" s="15">
        <v>753774.02</v>
      </c>
      <c r="H49" s="15">
        <v>371491.9</v>
      </c>
    </row>
    <row r="50" spans="1:8" x14ac:dyDescent="0.25">
      <c r="A50" s="11" t="s">
        <v>17</v>
      </c>
      <c r="B50" s="11" t="s">
        <v>20</v>
      </c>
      <c r="C50" s="12" t="s">
        <v>21</v>
      </c>
      <c r="D50" s="12" t="str">
        <f>CONCATENATE(Tableau1[[#This Row],[Article]]," - ",Tableau1[[#This Row],[Intitulé]])</f>
        <v>6257 - Réceptions</v>
      </c>
      <c r="E50" s="13">
        <v>6257</v>
      </c>
      <c r="F50" s="14" t="s">
        <v>68</v>
      </c>
      <c r="G50" s="15">
        <v>541751.93999999994</v>
      </c>
      <c r="H50" s="15">
        <v>459288.05</v>
      </c>
    </row>
    <row r="51" spans="1:8" ht="38.25" x14ac:dyDescent="0.25">
      <c r="A51" s="11" t="s">
        <v>17</v>
      </c>
      <c r="B51" s="11" t="s">
        <v>20</v>
      </c>
      <c r="C51" s="12" t="s">
        <v>21</v>
      </c>
      <c r="D51" s="12" t="str">
        <f>CONCATENATE(Tableau1[[#This Row],[Article]]," - ",Tableau1[[#This Row],[Intitulé]])</f>
        <v>6261 - Frais d'affranchissement</v>
      </c>
      <c r="E51" s="13">
        <v>6261</v>
      </c>
      <c r="F51" s="14" t="s">
        <v>69</v>
      </c>
      <c r="G51" s="15">
        <v>1270943.58</v>
      </c>
      <c r="H51" s="15">
        <v>1027262.48</v>
      </c>
    </row>
    <row r="52" spans="1:8" ht="38.25" x14ac:dyDescent="0.25">
      <c r="A52" s="11" t="s">
        <v>17</v>
      </c>
      <c r="B52" s="11" t="s">
        <v>20</v>
      </c>
      <c r="C52" s="12" t="s">
        <v>21</v>
      </c>
      <c r="D52" s="12" t="str">
        <f>CONCATENATE(Tableau1[[#This Row],[Article]]," - ",Tableau1[[#This Row],[Intitulé]])</f>
        <v>6262 - Frais de télécommunications</v>
      </c>
      <c r="E52" s="13">
        <v>6262</v>
      </c>
      <c r="F52" s="14" t="s">
        <v>70</v>
      </c>
      <c r="G52" s="15">
        <v>6513291.1200000001</v>
      </c>
      <c r="H52" s="15">
        <v>4214005.3899999997</v>
      </c>
    </row>
    <row r="53" spans="1:8" ht="25.5" x14ac:dyDescent="0.25">
      <c r="A53" s="11" t="s">
        <v>17</v>
      </c>
      <c r="B53" s="11" t="s">
        <v>20</v>
      </c>
      <c r="C53" s="12" t="s">
        <v>21</v>
      </c>
      <c r="D53" s="12" t="str">
        <f>CONCATENATE(Tableau1[[#This Row],[Article]]," - ",Tableau1[[#This Row],[Intitulé]])</f>
        <v>627 - Services bancaires et assimilés</v>
      </c>
      <c r="E53" s="13">
        <v>627</v>
      </c>
      <c r="F53" s="14" t="s">
        <v>71</v>
      </c>
      <c r="G53" s="15">
        <v>2540339.19</v>
      </c>
      <c r="H53" s="15">
        <v>2427389.7000000002</v>
      </c>
    </row>
    <row r="54" spans="1:8" ht="25.5" x14ac:dyDescent="0.25">
      <c r="A54" s="11" t="s">
        <v>17</v>
      </c>
      <c r="B54" s="11" t="s">
        <v>20</v>
      </c>
      <c r="C54" s="12" t="s">
        <v>21</v>
      </c>
      <c r="D54" s="12" t="str">
        <f>CONCATENATE(Tableau1[[#This Row],[Article]]," - ",Tableau1[[#This Row],[Intitulé]])</f>
        <v>6281 - Concours divers (cotisations)</v>
      </c>
      <c r="E54" s="13">
        <v>6281</v>
      </c>
      <c r="F54" s="14" t="s">
        <v>72</v>
      </c>
      <c r="G54" s="15">
        <v>491973.62</v>
      </c>
      <c r="H54" s="15">
        <v>436089.29</v>
      </c>
    </row>
    <row r="55" spans="1:8" ht="38.25" x14ac:dyDescent="0.25">
      <c r="A55" s="11" t="s">
        <v>17</v>
      </c>
      <c r="B55" s="11" t="s">
        <v>20</v>
      </c>
      <c r="C55" s="12" t="s">
        <v>21</v>
      </c>
      <c r="D55" s="12" t="str">
        <f>CONCATENATE(Tableau1[[#This Row],[Article]]," - ",Tableau1[[#This Row],[Intitulé]])</f>
        <v>6282 - Frais de gardiennage (églises, forêts, .</v>
      </c>
      <c r="E55" s="13">
        <v>6282</v>
      </c>
      <c r="F55" s="14" t="s">
        <v>73</v>
      </c>
      <c r="G55" s="15">
        <v>10683282.779999999</v>
      </c>
      <c r="H55" s="15">
        <v>8040956.4400000004</v>
      </c>
    </row>
    <row r="56" spans="1:8" ht="25.5" x14ac:dyDescent="0.25">
      <c r="A56" s="11" t="s">
        <v>17</v>
      </c>
      <c r="B56" s="11" t="s">
        <v>20</v>
      </c>
      <c r="C56" s="12" t="s">
        <v>21</v>
      </c>
      <c r="D56" s="12" t="str">
        <f>CONCATENATE(Tableau1[[#This Row],[Article]]," - ",Tableau1[[#This Row],[Intitulé]])</f>
        <v>6283 - Frais de nettoyage des locaux</v>
      </c>
      <c r="E56" s="13">
        <v>6283</v>
      </c>
      <c r="F56" s="14" t="s">
        <v>74</v>
      </c>
      <c r="G56" s="15">
        <v>6384334.5300000003</v>
      </c>
      <c r="H56" s="15">
        <v>5262779.97</v>
      </c>
    </row>
    <row r="57" spans="1:8" ht="25.5" x14ac:dyDescent="0.25">
      <c r="A57" s="11" t="s">
        <v>17</v>
      </c>
      <c r="B57" s="11" t="s">
        <v>20</v>
      </c>
      <c r="C57" s="12" t="s">
        <v>21</v>
      </c>
      <c r="D57" s="12" t="str">
        <f>CONCATENATE(Tableau1[[#This Row],[Article]]," - ",Tableau1[[#This Row],[Intitulé]])</f>
        <v>6284 - Redevances pour services rendus</v>
      </c>
      <c r="E57" s="13">
        <v>6284</v>
      </c>
      <c r="F57" s="14" t="s">
        <v>75</v>
      </c>
      <c r="G57" s="15">
        <v>124265.01</v>
      </c>
      <c r="H57" s="15">
        <v>98261.13</v>
      </c>
    </row>
    <row r="58" spans="1:8" ht="25.5" x14ac:dyDescent="0.25">
      <c r="A58" s="11" t="s">
        <v>17</v>
      </c>
      <c r="B58" s="11" t="s">
        <v>20</v>
      </c>
      <c r="C58" s="12" t="s">
        <v>21</v>
      </c>
      <c r="D58" s="12" t="str">
        <f>CONCATENATE(Tableau1[[#This Row],[Article]]," - ",Tableau1[[#This Row],[Intitulé]])</f>
        <v>62872 - Remb. frais au budget annexe</v>
      </c>
      <c r="E58" s="13">
        <v>62872</v>
      </c>
      <c r="F58" s="14" t="s">
        <v>76</v>
      </c>
      <c r="G58" s="15">
        <v>517782.6</v>
      </c>
      <c r="H58" s="15">
        <v>447061.05</v>
      </c>
    </row>
    <row r="59" spans="1:8" ht="38.25" x14ac:dyDescent="0.25">
      <c r="A59" s="11" t="s">
        <v>17</v>
      </c>
      <c r="B59" s="11" t="s">
        <v>20</v>
      </c>
      <c r="C59" s="12" t="s">
        <v>21</v>
      </c>
      <c r="D59" s="12" t="str">
        <f>CONCATENATE(Tableau1[[#This Row],[Article]]," - ",Tableau1[[#This Row],[Intitulé]])</f>
        <v>62876 - Remb. frais à un GFP de rattachement</v>
      </c>
      <c r="E59" s="13">
        <v>62876</v>
      </c>
      <c r="F59" s="14" t="s">
        <v>77</v>
      </c>
      <c r="G59" s="15">
        <v>1989218.25</v>
      </c>
      <c r="H59" s="15">
        <v>1883002.25</v>
      </c>
    </row>
    <row r="60" spans="1:8" ht="38.25" x14ac:dyDescent="0.25">
      <c r="A60" s="11" t="s">
        <v>17</v>
      </c>
      <c r="B60" s="11" t="s">
        <v>20</v>
      </c>
      <c r="C60" s="12" t="s">
        <v>21</v>
      </c>
      <c r="D60" s="12" t="str">
        <f>CONCATENATE(Tableau1[[#This Row],[Article]]," - ",Tableau1[[#This Row],[Intitulé]])</f>
        <v>62878 - Remb. frais à d'autres organismes</v>
      </c>
      <c r="E60" s="13">
        <v>62878</v>
      </c>
      <c r="F60" s="14" t="s">
        <v>78</v>
      </c>
      <c r="G60" s="15">
        <v>7543.75</v>
      </c>
      <c r="H60" s="15">
        <v>1155.07</v>
      </c>
    </row>
    <row r="61" spans="1:8" ht="25.5" x14ac:dyDescent="0.25">
      <c r="A61" s="11" t="s">
        <v>17</v>
      </c>
      <c r="B61" s="11" t="s">
        <v>20</v>
      </c>
      <c r="C61" s="12" t="s">
        <v>21</v>
      </c>
      <c r="D61" s="12" t="str">
        <f>CONCATENATE(Tableau1[[#This Row],[Article]]," - ",Tableau1[[#This Row],[Intitulé]])</f>
        <v>6288 - Autres services extérieurs</v>
      </c>
      <c r="E61" s="13">
        <v>6288</v>
      </c>
      <c r="F61" s="14" t="s">
        <v>79</v>
      </c>
      <c r="G61" s="15">
        <v>4905905.47</v>
      </c>
      <c r="H61" s="15">
        <v>3418333.65</v>
      </c>
    </row>
    <row r="62" spans="1:8" x14ac:dyDescent="0.25">
      <c r="A62" s="11" t="s">
        <v>17</v>
      </c>
      <c r="B62" s="11" t="s">
        <v>20</v>
      </c>
      <c r="C62" s="12" t="s">
        <v>21</v>
      </c>
      <c r="D62" s="12" t="str">
        <f>CONCATENATE(Tableau1[[#This Row],[Article]]," - ",Tableau1[[#This Row],[Intitulé]])</f>
        <v>63512 - Taxes foncières</v>
      </c>
      <c r="E62" s="13">
        <v>63512</v>
      </c>
      <c r="F62" s="14" t="s">
        <v>80</v>
      </c>
      <c r="G62" s="15">
        <v>2702211.4</v>
      </c>
      <c r="H62" s="15">
        <v>2408642.2400000002</v>
      </c>
    </row>
    <row r="63" spans="1:8" ht="25.5" x14ac:dyDescent="0.25">
      <c r="A63" s="11" t="s">
        <v>17</v>
      </c>
      <c r="B63" s="11" t="s">
        <v>20</v>
      </c>
      <c r="C63" s="12" t="s">
        <v>21</v>
      </c>
      <c r="D63" s="12" t="str">
        <f>CONCATENATE(Tableau1[[#This Row],[Article]]," - ",Tableau1[[#This Row],[Intitulé]])</f>
        <v>63513 - Autres impôts locaux</v>
      </c>
      <c r="E63" s="13">
        <v>63513</v>
      </c>
      <c r="F63" s="14" t="s">
        <v>81</v>
      </c>
      <c r="G63" s="15">
        <v>316325</v>
      </c>
      <c r="H63" s="15">
        <v>246824</v>
      </c>
    </row>
    <row r="64" spans="1:8" x14ac:dyDescent="0.25">
      <c r="A64" s="11" t="s">
        <v>17</v>
      </c>
      <c r="B64" s="11" t="s">
        <v>20</v>
      </c>
      <c r="C64" s="12" t="s">
        <v>21</v>
      </c>
      <c r="D64" s="12" t="str">
        <f>CONCATENATE(Tableau1[[#This Row],[Article]]," - ",Tableau1[[#This Row],[Intitulé]])</f>
        <v>6353 - Impôts indirects</v>
      </c>
      <c r="E64" s="13">
        <v>6353</v>
      </c>
      <c r="F64" s="14" t="s">
        <v>82</v>
      </c>
      <c r="G64" s="15">
        <v>11400</v>
      </c>
      <c r="H64" s="15">
        <v>11288</v>
      </c>
    </row>
    <row r="65" spans="1:8" ht="38.25" x14ac:dyDescent="0.25">
      <c r="A65" s="11" t="s">
        <v>17</v>
      </c>
      <c r="B65" s="11" t="s">
        <v>20</v>
      </c>
      <c r="C65" s="12" t="s">
        <v>21</v>
      </c>
      <c r="D65" s="12" t="str">
        <f>CONCATENATE(Tableau1[[#This Row],[Article]]," - ",Tableau1[[#This Row],[Intitulé]])</f>
        <v>6354 - Droits d'enregistrement et de timbre</v>
      </c>
      <c r="E65" s="13">
        <v>6354</v>
      </c>
      <c r="F65" s="14" t="s">
        <v>83</v>
      </c>
      <c r="G65" s="16">
        <v>100</v>
      </c>
      <c r="H65" s="16">
        <v>0</v>
      </c>
    </row>
    <row r="66" spans="1:8" ht="25.5" x14ac:dyDescent="0.25">
      <c r="A66" s="11" t="s">
        <v>17</v>
      </c>
      <c r="B66" s="11" t="s">
        <v>20</v>
      </c>
      <c r="C66" s="12" t="s">
        <v>21</v>
      </c>
      <c r="D66" s="12" t="str">
        <f>CONCATENATE(Tableau1[[#This Row],[Article]]," - ",Tableau1[[#This Row],[Intitulé]])</f>
        <v>6355 - Taxes et impôts sur les véhicules</v>
      </c>
      <c r="E66" s="13">
        <v>6355</v>
      </c>
      <c r="F66" s="14" t="s">
        <v>84</v>
      </c>
      <c r="G66" s="15">
        <v>5000</v>
      </c>
      <c r="H66" s="15">
        <v>4712</v>
      </c>
    </row>
    <row r="67" spans="1:8" x14ac:dyDescent="0.25">
      <c r="A67" s="11" t="s">
        <v>17</v>
      </c>
      <c r="B67" s="11" t="s">
        <v>20</v>
      </c>
      <c r="C67" s="12" t="s">
        <v>21</v>
      </c>
      <c r="D67" s="12" t="str">
        <f>CONCATENATE(Tableau1[[#This Row],[Article]]," - ",Tableau1[[#This Row],[Intitulé]])</f>
        <v>6358 - Autres droits</v>
      </c>
      <c r="E67" s="13">
        <v>6358</v>
      </c>
      <c r="F67" s="14" t="s">
        <v>85</v>
      </c>
      <c r="G67" s="15">
        <v>19338</v>
      </c>
      <c r="H67" s="15">
        <v>17969</v>
      </c>
    </row>
    <row r="68" spans="1:8" ht="38.25" x14ac:dyDescent="0.25">
      <c r="A68" s="11" t="s">
        <v>17</v>
      </c>
      <c r="B68" s="11" t="s">
        <v>20</v>
      </c>
      <c r="C68" s="12" t="s">
        <v>21</v>
      </c>
      <c r="D68" s="12" t="str">
        <f>CONCATENATE(Tableau1[[#This Row],[Article]]," - ",Tableau1[[#This Row],[Intitulé]])</f>
        <v>637 - Autres impôts, taxes (autres organismes)</v>
      </c>
      <c r="E68" s="13">
        <v>637</v>
      </c>
      <c r="F68" s="14" t="s">
        <v>86</v>
      </c>
      <c r="G68" s="15">
        <v>29401.67</v>
      </c>
      <c r="H68" s="15">
        <v>22985.919999999998</v>
      </c>
    </row>
    <row r="69" spans="1:8" ht="25.5" x14ac:dyDescent="0.25">
      <c r="A69" s="11" t="s">
        <v>17</v>
      </c>
      <c r="B69" s="11" t="s">
        <v>20</v>
      </c>
      <c r="C69" s="12" t="s">
        <v>87</v>
      </c>
      <c r="D69" s="12" t="str">
        <f>CONCATENATE(Tableau1[[#This Row],[Article]]," - ",Tableau1[[#This Row],[Intitulé]])</f>
        <v>6218 - Autre personnel extérieur</v>
      </c>
      <c r="E69" s="13">
        <v>6218</v>
      </c>
      <c r="F69" s="14" t="s">
        <v>88</v>
      </c>
      <c r="G69" s="15">
        <v>83971917.010000005</v>
      </c>
      <c r="H69" s="15">
        <v>82414143.959999993</v>
      </c>
    </row>
    <row r="70" spans="1:8" ht="25.5" x14ac:dyDescent="0.25">
      <c r="A70" s="11" t="s">
        <v>17</v>
      </c>
      <c r="B70" s="11" t="s">
        <v>20</v>
      </c>
      <c r="C70" s="12" t="s">
        <v>87</v>
      </c>
      <c r="D70" s="12" t="str">
        <f>CONCATENATE(Tableau1[[#This Row],[Article]]," - ",Tableau1[[#This Row],[Intitulé]])</f>
        <v>6331 - Versement de transport</v>
      </c>
      <c r="E70" s="13">
        <v>6331</v>
      </c>
      <c r="F70" s="14" t="s">
        <v>89</v>
      </c>
      <c r="G70" s="15">
        <v>5389956.4199999999</v>
      </c>
      <c r="H70" s="15">
        <v>5289700.4400000004</v>
      </c>
    </row>
    <row r="71" spans="1:8" ht="25.5" x14ac:dyDescent="0.25">
      <c r="A71" s="11" t="s">
        <v>17</v>
      </c>
      <c r="B71" s="11" t="s">
        <v>20</v>
      </c>
      <c r="C71" s="12" t="s">
        <v>87</v>
      </c>
      <c r="D71" s="12" t="str">
        <f>CONCATENATE(Tableau1[[#This Row],[Article]]," - ",Tableau1[[#This Row],[Intitulé]])</f>
        <v>6332 - Cotisations versées au F.N.A.L.</v>
      </c>
      <c r="E71" s="13">
        <v>6332</v>
      </c>
      <c r="F71" s="14" t="s">
        <v>90</v>
      </c>
      <c r="G71" s="15">
        <v>1347357.43</v>
      </c>
      <c r="H71" s="15">
        <v>1322207.75</v>
      </c>
    </row>
    <row r="72" spans="1:8" ht="25.5" x14ac:dyDescent="0.25">
      <c r="A72" s="11" t="s">
        <v>17</v>
      </c>
      <c r="B72" s="11" t="s">
        <v>20</v>
      </c>
      <c r="C72" s="12" t="s">
        <v>87</v>
      </c>
      <c r="D72" s="12" t="str">
        <f>CONCATENATE(Tableau1[[#This Row],[Article]]," - ",Tableau1[[#This Row],[Intitulé]])</f>
        <v>6336 - Cotisations CNFPT et CDGFPT</v>
      </c>
      <c r="E72" s="13">
        <v>6336</v>
      </c>
      <c r="F72" s="14" t="s">
        <v>91</v>
      </c>
      <c r="G72" s="15">
        <v>2416835.56</v>
      </c>
      <c r="H72" s="15">
        <v>2373372.46</v>
      </c>
    </row>
    <row r="73" spans="1:8" ht="38.25" x14ac:dyDescent="0.25">
      <c r="A73" s="11" t="s">
        <v>17</v>
      </c>
      <c r="B73" s="11" t="s">
        <v>20</v>
      </c>
      <c r="C73" s="12" t="s">
        <v>87</v>
      </c>
      <c r="D73" s="12" t="str">
        <f>CONCATENATE(Tableau1[[#This Row],[Article]]," - ",Tableau1[[#This Row],[Intitulé]])</f>
        <v>6338 - Autres impôts, taxes sur rémunérations</v>
      </c>
      <c r="E73" s="13">
        <v>6338</v>
      </c>
      <c r="F73" s="14" t="s">
        <v>92</v>
      </c>
      <c r="G73" s="15">
        <v>8563.6200000000008</v>
      </c>
      <c r="H73" s="15">
        <v>5840</v>
      </c>
    </row>
    <row r="74" spans="1:8" ht="38.25" x14ac:dyDescent="0.25">
      <c r="A74" s="11" t="s">
        <v>17</v>
      </c>
      <c r="B74" s="11" t="s">
        <v>20</v>
      </c>
      <c r="C74" s="12" t="s">
        <v>87</v>
      </c>
      <c r="D74" s="12" t="str">
        <f>CONCATENATE(Tableau1[[#This Row],[Article]]," - ",Tableau1[[#This Row],[Intitulé]])</f>
        <v>64111 - Rémunération principale titulaires</v>
      </c>
      <c r="E74" s="13">
        <v>64111</v>
      </c>
      <c r="F74" s="14" t="s">
        <v>93</v>
      </c>
      <c r="G74" s="15">
        <v>241600174.31</v>
      </c>
      <c r="H74" s="15">
        <v>239157605.22</v>
      </c>
    </row>
    <row r="75" spans="1:8" ht="38.25" x14ac:dyDescent="0.25">
      <c r="A75" s="11" t="s">
        <v>17</v>
      </c>
      <c r="B75" s="11" t="s">
        <v>20</v>
      </c>
      <c r="C75" s="12" t="s">
        <v>87</v>
      </c>
      <c r="D75" s="12" t="str">
        <f>CONCATENATE(Tableau1[[#This Row],[Article]]," - ",Tableau1[[#This Row],[Intitulé]])</f>
        <v>64112 - NBI, SFT, indemnité résidence</v>
      </c>
      <c r="E75" s="13">
        <v>64112</v>
      </c>
      <c r="F75" s="14" t="s">
        <v>94</v>
      </c>
      <c r="G75" s="15">
        <v>15100290</v>
      </c>
      <c r="H75" s="15">
        <v>14732643.890000001</v>
      </c>
    </row>
    <row r="76" spans="1:8" ht="25.5" x14ac:dyDescent="0.25">
      <c r="A76" s="11" t="s">
        <v>17</v>
      </c>
      <c r="B76" s="11" t="s">
        <v>20</v>
      </c>
      <c r="C76" s="12" t="s">
        <v>87</v>
      </c>
      <c r="D76" s="12" t="str">
        <f>CONCATENATE(Tableau1[[#This Row],[Article]]," - ",Tableau1[[#This Row],[Intitulé]])</f>
        <v>64118 - Autres indemnités titulaires</v>
      </c>
      <c r="E76" s="13">
        <v>64118</v>
      </c>
      <c r="F76" s="14" t="s">
        <v>95</v>
      </c>
      <c r="G76" s="15">
        <v>68098002</v>
      </c>
      <c r="H76" s="15">
        <v>68441770.5</v>
      </c>
    </row>
    <row r="77" spans="1:8" ht="25.5" x14ac:dyDescent="0.25">
      <c r="A77" s="11" t="s">
        <v>17</v>
      </c>
      <c r="B77" s="11" t="s">
        <v>20</v>
      </c>
      <c r="C77" s="12" t="s">
        <v>87</v>
      </c>
      <c r="D77" s="12" t="str">
        <f>CONCATENATE(Tableau1[[#This Row],[Article]]," - ",Tableau1[[#This Row],[Intitulé]])</f>
        <v>64131 - Rémunérations non tit.</v>
      </c>
      <c r="E77" s="13">
        <v>64131</v>
      </c>
      <c r="F77" s="14" t="s">
        <v>96</v>
      </c>
      <c r="G77" s="15">
        <v>26903451.780000001</v>
      </c>
      <c r="H77" s="15">
        <v>22281864.559999999</v>
      </c>
    </row>
    <row r="78" spans="1:8" ht="51" x14ac:dyDescent="0.25">
      <c r="A78" s="11" t="s">
        <v>17</v>
      </c>
      <c r="B78" s="11" t="s">
        <v>20</v>
      </c>
      <c r="C78" s="12" t="s">
        <v>87</v>
      </c>
      <c r="D78" s="12" t="str">
        <f>CONCATENATE(Tableau1[[#This Row],[Article]]," - ",Tableau1[[#This Row],[Intitulé]])</f>
        <v>64136 - Indemnités préavis, licenciement non tit</v>
      </c>
      <c r="E78" s="13">
        <v>64136</v>
      </c>
      <c r="F78" s="14" t="s">
        <v>97</v>
      </c>
      <c r="G78" s="15">
        <v>62494</v>
      </c>
      <c r="H78" s="16">
        <v>0</v>
      </c>
    </row>
    <row r="79" spans="1:8" ht="25.5" x14ac:dyDescent="0.25">
      <c r="A79" s="11" t="s">
        <v>17</v>
      </c>
      <c r="B79" s="11" t="s">
        <v>20</v>
      </c>
      <c r="C79" s="12" t="s">
        <v>87</v>
      </c>
      <c r="D79" s="12" t="str">
        <f>CONCATENATE(Tableau1[[#This Row],[Article]]," - ",Tableau1[[#This Row],[Intitulé]])</f>
        <v>64138 - Autres indemnités non tit.</v>
      </c>
      <c r="E79" s="13">
        <v>64138</v>
      </c>
      <c r="F79" s="14" t="s">
        <v>98</v>
      </c>
      <c r="G79" s="15">
        <v>2419462.25</v>
      </c>
      <c r="H79" s="15">
        <v>3836367.38</v>
      </c>
    </row>
    <row r="80" spans="1:8" ht="25.5" x14ac:dyDescent="0.25">
      <c r="A80" s="11" t="s">
        <v>17</v>
      </c>
      <c r="B80" s="11" t="s">
        <v>20</v>
      </c>
      <c r="C80" s="12" t="s">
        <v>87</v>
      </c>
      <c r="D80" s="12" t="str">
        <f>CONCATENATE(Tableau1[[#This Row],[Article]]," - ",Tableau1[[#This Row],[Intitulé]])</f>
        <v>6417 - Rémunérations des apprentis</v>
      </c>
      <c r="E80" s="13">
        <v>6417</v>
      </c>
      <c r="F80" s="14" t="s">
        <v>99</v>
      </c>
      <c r="G80" s="15">
        <v>1016128</v>
      </c>
      <c r="H80" s="15">
        <v>1047699.38</v>
      </c>
    </row>
    <row r="81" spans="1:8" ht="25.5" x14ac:dyDescent="0.25">
      <c r="A81" s="11" t="s">
        <v>17</v>
      </c>
      <c r="B81" s="11" t="s">
        <v>20</v>
      </c>
      <c r="C81" s="12" t="s">
        <v>87</v>
      </c>
      <c r="D81" s="12" t="str">
        <f>CONCATENATE(Tableau1[[#This Row],[Article]]," - ",Tableau1[[#This Row],[Intitulé]])</f>
        <v>6451 - Cotisations à l'U.R.S.S.A.F.</v>
      </c>
      <c r="E81" s="13">
        <v>6451</v>
      </c>
      <c r="F81" s="14" t="s">
        <v>100</v>
      </c>
      <c r="G81" s="15">
        <v>49160169.990000002</v>
      </c>
      <c r="H81" s="15">
        <v>44108079.520000003</v>
      </c>
    </row>
    <row r="82" spans="1:8" ht="38.25" x14ac:dyDescent="0.25">
      <c r="A82" s="11" t="s">
        <v>17</v>
      </c>
      <c r="B82" s="11" t="s">
        <v>20</v>
      </c>
      <c r="C82" s="12" t="s">
        <v>87</v>
      </c>
      <c r="D82" s="12" t="str">
        <f>CONCATENATE(Tableau1[[#This Row],[Article]]," - ",Tableau1[[#This Row],[Intitulé]])</f>
        <v>6453 - Cotisations aux caisses de retraites</v>
      </c>
      <c r="E82" s="13">
        <v>6453</v>
      </c>
      <c r="F82" s="14" t="s">
        <v>101</v>
      </c>
      <c r="G82" s="15">
        <v>80203194.629999995</v>
      </c>
      <c r="H82" s="15">
        <v>79710906.75</v>
      </c>
    </row>
    <row r="83" spans="1:8" ht="25.5" x14ac:dyDescent="0.25">
      <c r="A83" s="11" t="s">
        <v>17</v>
      </c>
      <c r="B83" s="11" t="s">
        <v>20</v>
      </c>
      <c r="C83" s="12" t="s">
        <v>87</v>
      </c>
      <c r="D83" s="12" t="str">
        <f>CONCATENATE(Tableau1[[#This Row],[Article]]," - ",Tableau1[[#This Row],[Intitulé]])</f>
        <v>6454 - Cotisations aux A.S.S.E.D.I.C.</v>
      </c>
      <c r="E83" s="13">
        <v>6454</v>
      </c>
      <c r="F83" s="14" t="s">
        <v>102</v>
      </c>
      <c r="G83" s="15">
        <v>5309.55</v>
      </c>
      <c r="H83" s="15">
        <v>5107.55</v>
      </c>
    </row>
    <row r="84" spans="1:8" ht="38.25" x14ac:dyDescent="0.25">
      <c r="A84" s="11" t="s">
        <v>17</v>
      </c>
      <c r="B84" s="11" t="s">
        <v>20</v>
      </c>
      <c r="C84" s="12" t="s">
        <v>87</v>
      </c>
      <c r="D84" s="12" t="str">
        <f>CONCATENATE(Tableau1[[#This Row],[Article]]," - ",Tableau1[[#This Row],[Intitulé]])</f>
        <v>6456 - Versement au F.N.C. supplément familial</v>
      </c>
      <c r="E84" s="13">
        <v>6456</v>
      </c>
      <c r="F84" s="14" t="s">
        <v>103</v>
      </c>
      <c r="G84" s="15">
        <v>813648.1</v>
      </c>
      <c r="H84" s="15">
        <v>810927</v>
      </c>
    </row>
    <row r="85" spans="1:8" ht="38.25" x14ac:dyDescent="0.25">
      <c r="A85" s="11" t="s">
        <v>17</v>
      </c>
      <c r="B85" s="11" t="s">
        <v>20</v>
      </c>
      <c r="C85" s="12" t="s">
        <v>87</v>
      </c>
      <c r="D85" s="12" t="str">
        <f>CONCATENATE(Tableau1[[#This Row],[Article]]," - ",Tableau1[[#This Row],[Intitulé]])</f>
        <v>6457 - Cotis. sociales liées à l'apprentissage</v>
      </c>
      <c r="E85" s="13">
        <v>6457</v>
      </c>
      <c r="F85" s="14" t="s">
        <v>104</v>
      </c>
      <c r="G85" s="15">
        <v>34087</v>
      </c>
      <c r="H85" s="15">
        <v>35766.35</v>
      </c>
    </row>
    <row r="86" spans="1:8" ht="38.25" x14ac:dyDescent="0.25">
      <c r="A86" s="11" t="s">
        <v>17</v>
      </c>
      <c r="B86" s="11" t="s">
        <v>20</v>
      </c>
      <c r="C86" s="12" t="s">
        <v>87</v>
      </c>
      <c r="D86" s="12" t="str">
        <f>CONCATENATE(Tableau1[[#This Row],[Article]]," - ",Tableau1[[#This Row],[Intitulé]])</f>
        <v>6458 - Cotis. aux autres organismes sociaux</v>
      </c>
      <c r="E86" s="13">
        <v>6458</v>
      </c>
      <c r="F86" s="14" t="s">
        <v>105</v>
      </c>
      <c r="G86" s="15">
        <v>1944.95</v>
      </c>
      <c r="H86" s="16">
        <v>504.38</v>
      </c>
    </row>
    <row r="87" spans="1:8" ht="25.5" x14ac:dyDescent="0.25">
      <c r="A87" s="11" t="s">
        <v>17</v>
      </c>
      <c r="B87" s="11" t="s">
        <v>20</v>
      </c>
      <c r="C87" s="12" t="s">
        <v>87</v>
      </c>
      <c r="D87" s="12" t="str">
        <f>CONCATENATE(Tableau1[[#This Row],[Article]]," - ",Tableau1[[#This Row],[Intitulé]])</f>
        <v>6472 - Prestations familiales directes</v>
      </c>
      <c r="E87" s="13">
        <v>6472</v>
      </c>
      <c r="F87" s="14" t="s">
        <v>106</v>
      </c>
      <c r="G87" s="15">
        <v>259712</v>
      </c>
      <c r="H87" s="15">
        <v>297542.61</v>
      </c>
    </row>
    <row r="88" spans="1:8" ht="38.25" x14ac:dyDescent="0.25">
      <c r="A88" s="11" t="s">
        <v>17</v>
      </c>
      <c r="B88" s="11" t="s">
        <v>20</v>
      </c>
      <c r="C88" s="12" t="s">
        <v>87</v>
      </c>
      <c r="D88" s="12" t="str">
        <f>CONCATENATE(Tableau1[[#This Row],[Article]]," - ",Tableau1[[#This Row],[Intitulé]])</f>
        <v>64731 - Allocations chômage versées directement</v>
      </c>
      <c r="E88" s="13">
        <v>64731</v>
      </c>
      <c r="F88" s="14" t="s">
        <v>107</v>
      </c>
      <c r="G88" s="15">
        <v>1461589.29</v>
      </c>
      <c r="H88" s="15">
        <v>1453268.05</v>
      </c>
    </row>
    <row r="89" spans="1:8" ht="25.5" x14ac:dyDescent="0.25">
      <c r="A89" s="11" t="s">
        <v>17</v>
      </c>
      <c r="B89" s="11" t="s">
        <v>20</v>
      </c>
      <c r="C89" s="12" t="s">
        <v>87</v>
      </c>
      <c r="D89" s="12" t="str">
        <f>CONCATENATE(Tableau1[[#This Row],[Article]]," - ",Tableau1[[#This Row],[Intitulé]])</f>
        <v>6475 - Médecine du travail, pharmacie</v>
      </c>
      <c r="E89" s="13">
        <v>6475</v>
      </c>
      <c r="F89" s="14" t="s">
        <v>108</v>
      </c>
      <c r="G89" s="15">
        <v>1063364.42</v>
      </c>
      <c r="H89" s="15">
        <v>913359.09</v>
      </c>
    </row>
    <row r="90" spans="1:8" x14ac:dyDescent="0.25">
      <c r="A90" s="11" t="s">
        <v>17</v>
      </c>
      <c r="B90" s="11" t="s">
        <v>20</v>
      </c>
      <c r="C90" s="12" t="s">
        <v>87</v>
      </c>
      <c r="D90" s="12" t="str">
        <f>CONCATENATE(Tableau1[[#This Row],[Article]]," - ",Tableau1[[#This Row],[Intitulé]])</f>
        <v>6488 - Autres charges</v>
      </c>
      <c r="E90" s="13">
        <v>6488</v>
      </c>
      <c r="F90" s="14" t="s">
        <v>109</v>
      </c>
      <c r="G90" s="15">
        <v>22865419.34</v>
      </c>
      <c r="H90" s="15">
        <v>19861590.780000001</v>
      </c>
    </row>
    <row r="91" spans="1:8" ht="38.25" x14ac:dyDescent="0.25">
      <c r="A91" s="11" t="s">
        <v>17</v>
      </c>
      <c r="B91" s="11" t="s">
        <v>20</v>
      </c>
      <c r="C91" s="12" t="s">
        <v>110</v>
      </c>
      <c r="D91" s="12" t="str">
        <f>CONCATENATE(Tableau1[[#This Row],[Article]]," - ",Tableau1[[#This Row],[Intitulé]])</f>
        <v>703894 - Revers. sur forfait post-stationnement</v>
      </c>
      <c r="E91" s="13">
        <v>703894</v>
      </c>
      <c r="F91" s="14" t="s">
        <v>111</v>
      </c>
      <c r="G91" s="15">
        <v>2473000</v>
      </c>
      <c r="H91" s="16">
        <v>0</v>
      </c>
    </row>
    <row r="92" spans="1:8" ht="38.25" x14ac:dyDescent="0.25">
      <c r="A92" s="11" t="s">
        <v>17</v>
      </c>
      <c r="B92" s="11" t="s">
        <v>20</v>
      </c>
      <c r="C92" s="12" t="s">
        <v>110</v>
      </c>
      <c r="D92" s="12" t="str">
        <f>CONCATENATE(Tableau1[[#This Row],[Article]]," - ",Tableau1[[#This Row],[Intitulé]])</f>
        <v>7391172 - Dégrèvt taxe habitat° sur logements vaca</v>
      </c>
      <c r="E92" s="13">
        <v>7391172</v>
      </c>
      <c r="F92" s="14" t="s">
        <v>112</v>
      </c>
      <c r="G92" s="15">
        <v>5000</v>
      </c>
      <c r="H92" s="16">
        <v>0</v>
      </c>
    </row>
    <row r="93" spans="1:8" ht="38.25" x14ac:dyDescent="0.25">
      <c r="A93" s="11" t="s">
        <v>17</v>
      </c>
      <c r="B93" s="11" t="s">
        <v>20</v>
      </c>
      <c r="C93" s="12" t="s">
        <v>110</v>
      </c>
      <c r="D93" s="12" t="str">
        <f>CONCATENATE(Tableau1[[#This Row],[Article]]," - ",Tableau1[[#This Row],[Intitulé]])</f>
        <v>7391178 - Autres restitut° dégrèvt contrib. direct</v>
      </c>
      <c r="E93" s="13">
        <v>7391178</v>
      </c>
      <c r="F93" s="14" t="s">
        <v>113</v>
      </c>
      <c r="G93" s="15">
        <v>115480</v>
      </c>
      <c r="H93" s="15">
        <v>115480</v>
      </c>
    </row>
    <row r="94" spans="1:8" ht="38.25" x14ac:dyDescent="0.25">
      <c r="A94" s="11" t="s">
        <v>17</v>
      </c>
      <c r="B94" s="11" t="s">
        <v>20</v>
      </c>
      <c r="C94" s="12" t="s">
        <v>110</v>
      </c>
      <c r="D94" s="12" t="str">
        <f>CONCATENATE(Tableau1[[#This Row],[Article]]," - ",Tableau1[[#This Row],[Intitulé]])</f>
        <v>739223 - Fonds péréquation ress. com. et intercom</v>
      </c>
      <c r="E94" s="13">
        <v>739223</v>
      </c>
      <c r="F94" s="14" t="s">
        <v>114</v>
      </c>
      <c r="G94" s="15">
        <v>971232</v>
      </c>
      <c r="H94" s="15">
        <v>971232</v>
      </c>
    </row>
    <row r="95" spans="1:8" ht="25.5" x14ac:dyDescent="0.25">
      <c r="A95" s="11" t="s">
        <v>17</v>
      </c>
      <c r="B95" s="11" t="s">
        <v>20</v>
      </c>
      <c r="C95" s="12" t="s">
        <v>110</v>
      </c>
      <c r="D95" s="12" t="str">
        <f>CONCATENATE(Tableau1[[#This Row],[Article]]," - ",Tableau1[[#This Row],[Intitulé]])</f>
        <v>7398 - Reverst., restitut° et prélèvt divers</v>
      </c>
      <c r="E95" s="13">
        <v>7398</v>
      </c>
      <c r="F95" s="14" t="s">
        <v>115</v>
      </c>
      <c r="G95" s="15">
        <v>5035938.53</v>
      </c>
      <c r="H95" s="15">
        <v>4997368.72</v>
      </c>
    </row>
    <row r="96" spans="1:8" ht="38.25" x14ac:dyDescent="0.25">
      <c r="A96" s="11" t="s">
        <v>17</v>
      </c>
      <c r="B96" s="11" t="s">
        <v>20</v>
      </c>
      <c r="C96" s="12" t="s">
        <v>110</v>
      </c>
      <c r="D96" s="12" t="str">
        <f>CONCATENATE(Tableau1[[#This Row],[Article]]," - ",Tableau1[[#This Row],[Intitulé]])</f>
        <v>748719 - Dotation d'animation locale versée</v>
      </c>
      <c r="E96" s="13">
        <v>748719</v>
      </c>
      <c r="F96" s="14" t="s">
        <v>116</v>
      </c>
      <c r="G96" s="15">
        <v>303014</v>
      </c>
      <c r="H96" s="15">
        <v>303014</v>
      </c>
    </row>
    <row r="97" spans="1:8" ht="38.25" x14ac:dyDescent="0.25">
      <c r="A97" s="11" t="s">
        <v>17</v>
      </c>
      <c r="B97" s="11" t="s">
        <v>20</v>
      </c>
      <c r="C97" s="12" t="s">
        <v>110</v>
      </c>
      <c r="D97" s="12" t="str">
        <f>CONCATENATE(Tableau1[[#This Row],[Article]]," - ",Tableau1[[#This Row],[Intitulé]])</f>
        <v>748729 - Dotation de gestion locale versée</v>
      </c>
      <c r="E97" s="13">
        <v>748729</v>
      </c>
      <c r="F97" s="14" t="s">
        <v>117</v>
      </c>
      <c r="G97" s="15">
        <v>14066122</v>
      </c>
      <c r="H97" s="15">
        <v>14066122</v>
      </c>
    </row>
    <row r="98" spans="1:8" ht="38.25" x14ac:dyDescent="0.25">
      <c r="A98" s="11" t="s">
        <v>17</v>
      </c>
      <c r="B98" s="11" t="s">
        <v>20</v>
      </c>
      <c r="C98" s="12" t="s">
        <v>118</v>
      </c>
      <c r="D98" s="12" t="str">
        <f>CONCATENATE(Tableau1[[#This Row],[Article]]," - ",Tableau1[[#This Row],[Intitulé]])</f>
        <v>651 - Redevances pour licences, logiciels, ...</v>
      </c>
      <c r="E98" s="13">
        <v>651</v>
      </c>
      <c r="F98" s="14" t="s">
        <v>119</v>
      </c>
      <c r="G98" s="15">
        <v>380426.52</v>
      </c>
      <c r="H98" s="15">
        <v>244055.21</v>
      </c>
    </row>
    <row r="99" spans="1:8" x14ac:dyDescent="0.25">
      <c r="A99" s="11" t="s">
        <v>17</v>
      </c>
      <c r="B99" s="11" t="s">
        <v>20</v>
      </c>
      <c r="C99" s="12" t="s">
        <v>118</v>
      </c>
      <c r="D99" s="12" t="str">
        <f>CONCATENATE(Tableau1[[#This Row],[Article]]," - ",Tableau1[[#This Row],[Intitulé]])</f>
        <v>6531 - Indemnités</v>
      </c>
      <c r="E99" s="13">
        <v>6531</v>
      </c>
      <c r="F99" s="14" t="s">
        <v>120</v>
      </c>
      <c r="G99" s="15">
        <v>4850000</v>
      </c>
      <c r="H99" s="15">
        <v>4741047.51</v>
      </c>
    </row>
    <row r="100" spans="1:8" x14ac:dyDescent="0.25">
      <c r="A100" s="11" t="s">
        <v>17</v>
      </c>
      <c r="B100" s="11" t="s">
        <v>20</v>
      </c>
      <c r="C100" s="12" t="s">
        <v>118</v>
      </c>
      <c r="D100" s="12" t="str">
        <f>CONCATENATE(Tableau1[[#This Row],[Article]]," - ",Tableau1[[#This Row],[Intitulé]])</f>
        <v>6532 - Frais de mission</v>
      </c>
      <c r="E100" s="13">
        <v>6532</v>
      </c>
      <c r="F100" s="14" t="s">
        <v>121</v>
      </c>
      <c r="G100" s="15">
        <v>156475.63</v>
      </c>
      <c r="H100" s="15">
        <v>68915.490000000005</v>
      </c>
    </row>
    <row r="101" spans="1:8" ht="25.5" x14ac:dyDescent="0.25">
      <c r="A101" s="11" t="s">
        <v>17</v>
      </c>
      <c r="B101" s="11" t="s">
        <v>20</v>
      </c>
      <c r="C101" s="12" t="s">
        <v>118</v>
      </c>
      <c r="D101" s="12" t="str">
        <f>CONCATENATE(Tableau1[[#This Row],[Article]]," - ",Tableau1[[#This Row],[Intitulé]])</f>
        <v>6533 - Cotisations de retraite</v>
      </c>
      <c r="E101" s="13">
        <v>6533</v>
      </c>
      <c r="F101" s="14" t="s">
        <v>122</v>
      </c>
      <c r="G101" s="15">
        <v>500000</v>
      </c>
      <c r="H101" s="15">
        <v>466805.31</v>
      </c>
    </row>
    <row r="102" spans="1:8" ht="38.25" x14ac:dyDescent="0.25">
      <c r="A102" s="11" t="s">
        <v>17</v>
      </c>
      <c r="B102" s="11" t="s">
        <v>20</v>
      </c>
      <c r="C102" s="12" t="s">
        <v>118</v>
      </c>
      <c r="D102" s="12" t="str">
        <f>CONCATENATE(Tableau1[[#This Row],[Article]]," - ",Tableau1[[#This Row],[Intitulé]])</f>
        <v>6534 - Cotis. de sécurité sociale - part patron</v>
      </c>
      <c r="E102" s="13">
        <v>6534</v>
      </c>
      <c r="F102" s="14" t="s">
        <v>123</v>
      </c>
      <c r="G102" s="15">
        <v>1150000</v>
      </c>
      <c r="H102" s="15">
        <v>1096152.77</v>
      </c>
    </row>
    <row r="103" spans="1:8" x14ac:dyDescent="0.25">
      <c r="A103" s="11" t="s">
        <v>17</v>
      </c>
      <c r="B103" s="11" t="s">
        <v>20</v>
      </c>
      <c r="C103" s="12" t="s">
        <v>118</v>
      </c>
      <c r="D103" s="12" t="str">
        <f>CONCATENATE(Tableau1[[#This Row],[Article]]," - ",Tableau1[[#This Row],[Intitulé]])</f>
        <v>6535 - Formation</v>
      </c>
      <c r="E103" s="13">
        <v>6535</v>
      </c>
      <c r="F103" s="14" t="s">
        <v>124</v>
      </c>
      <c r="G103" s="15">
        <v>353648.25</v>
      </c>
      <c r="H103" s="15">
        <v>41702.15</v>
      </c>
    </row>
    <row r="104" spans="1:8" ht="38.25" x14ac:dyDescent="0.25">
      <c r="A104" s="11" t="s">
        <v>17</v>
      </c>
      <c r="B104" s="11" t="s">
        <v>20</v>
      </c>
      <c r="C104" s="12" t="s">
        <v>118</v>
      </c>
      <c r="D104" s="12" t="str">
        <f>CONCATENATE(Tableau1[[#This Row],[Article]]," - ",Tableau1[[#This Row],[Intitulé]])</f>
        <v>6536 - Frais de représentation du maire</v>
      </c>
      <c r="E104" s="13">
        <v>6536</v>
      </c>
      <c r="F104" s="14" t="s">
        <v>125</v>
      </c>
      <c r="G104" s="15">
        <v>52600</v>
      </c>
      <c r="H104" s="15">
        <v>31047.14</v>
      </c>
    </row>
    <row r="105" spans="1:8" ht="25.5" x14ac:dyDescent="0.25">
      <c r="A105" s="11" t="s">
        <v>17</v>
      </c>
      <c r="B105" s="11" t="s">
        <v>20</v>
      </c>
      <c r="C105" s="12" t="s">
        <v>118</v>
      </c>
      <c r="D105" s="12" t="str">
        <f>CONCATENATE(Tableau1[[#This Row],[Article]]," - ",Tableau1[[#This Row],[Intitulé]])</f>
        <v>65371 - Compensations pour formation</v>
      </c>
      <c r="E105" s="13">
        <v>65371</v>
      </c>
      <c r="F105" s="14" t="s">
        <v>126</v>
      </c>
      <c r="G105" s="15">
        <v>1000</v>
      </c>
      <c r="H105" s="16">
        <v>0</v>
      </c>
    </row>
    <row r="106" spans="1:8" ht="25.5" x14ac:dyDescent="0.25">
      <c r="A106" s="11" t="s">
        <v>17</v>
      </c>
      <c r="B106" s="11" t="s">
        <v>20</v>
      </c>
      <c r="C106" s="12" t="s">
        <v>118</v>
      </c>
      <c r="D106" s="12" t="str">
        <f>CONCATENATE(Tableau1[[#This Row],[Article]]," - ",Tableau1[[#This Row],[Intitulé]])</f>
        <v>6541 - Créances admises en non-valeur</v>
      </c>
      <c r="E106" s="13">
        <v>6541</v>
      </c>
      <c r="F106" s="14" t="s">
        <v>127</v>
      </c>
      <c r="G106" s="15">
        <v>2425429.2400000002</v>
      </c>
      <c r="H106" s="15">
        <v>2288661.91</v>
      </c>
    </row>
    <row r="107" spans="1:8" x14ac:dyDescent="0.25">
      <c r="A107" s="11" t="s">
        <v>17</v>
      </c>
      <c r="B107" s="11" t="s">
        <v>20</v>
      </c>
      <c r="C107" s="12" t="s">
        <v>118</v>
      </c>
      <c r="D107" s="12" t="str">
        <f>CONCATENATE(Tableau1[[#This Row],[Article]]," - ",Tableau1[[#This Row],[Intitulé]])</f>
        <v>6542 - Créances éteintes</v>
      </c>
      <c r="E107" s="13">
        <v>6542</v>
      </c>
      <c r="F107" s="14" t="s">
        <v>128</v>
      </c>
      <c r="G107" s="15">
        <v>44881.18</v>
      </c>
      <c r="H107" s="15">
        <v>34881.14</v>
      </c>
    </row>
    <row r="108" spans="1:8" ht="38.25" x14ac:dyDescent="0.25">
      <c r="A108" s="11" t="s">
        <v>17</v>
      </c>
      <c r="B108" s="11" t="s">
        <v>20</v>
      </c>
      <c r="C108" s="12" t="s">
        <v>118</v>
      </c>
      <c r="D108" s="12" t="str">
        <f>CONCATENATE(Tableau1[[#This Row],[Article]]," - ",Tableau1[[#This Row],[Intitulé]])</f>
        <v>6556 - Indemnités de logement aux instituteurs</v>
      </c>
      <c r="E108" s="13">
        <v>6556</v>
      </c>
      <c r="F108" s="14" t="s">
        <v>129</v>
      </c>
      <c r="G108" s="15">
        <v>7198</v>
      </c>
      <c r="H108" s="15">
        <v>6330.87</v>
      </c>
    </row>
    <row r="109" spans="1:8" ht="38.25" x14ac:dyDescent="0.25">
      <c r="A109" s="11" t="s">
        <v>17</v>
      </c>
      <c r="B109" s="11" t="s">
        <v>20</v>
      </c>
      <c r="C109" s="12" t="s">
        <v>118</v>
      </c>
      <c r="D109" s="12" t="str">
        <f>CONCATENATE(Tableau1[[#This Row],[Article]]," - ",Tableau1[[#This Row],[Intitulé]])</f>
        <v>6558 - Autres contributions obligatoires</v>
      </c>
      <c r="E109" s="13">
        <v>6558</v>
      </c>
      <c r="F109" s="14" t="s">
        <v>130</v>
      </c>
      <c r="G109" s="15">
        <v>11955580.449999999</v>
      </c>
      <c r="H109" s="15">
        <v>11871149</v>
      </c>
    </row>
    <row r="110" spans="1:8" ht="25.5" x14ac:dyDescent="0.25">
      <c r="A110" s="11" t="s">
        <v>17</v>
      </c>
      <c r="B110" s="11" t="s">
        <v>20</v>
      </c>
      <c r="C110" s="12" t="s">
        <v>118</v>
      </c>
      <c r="D110" s="12" t="str">
        <f>CONCATENATE(Tableau1[[#This Row],[Article]]," - ",Tableau1[[#This Row],[Intitulé]])</f>
        <v>657341 - Subv. fonct. Communes du GFP</v>
      </c>
      <c r="E110" s="13">
        <v>657341</v>
      </c>
      <c r="F110" s="14" t="s">
        <v>131</v>
      </c>
      <c r="G110" s="15">
        <v>25000</v>
      </c>
      <c r="H110" s="15">
        <v>14966.45</v>
      </c>
    </row>
    <row r="111" spans="1:8" ht="25.5" x14ac:dyDescent="0.25">
      <c r="A111" s="11" t="s">
        <v>17</v>
      </c>
      <c r="B111" s="11" t="s">
        <v>20</v>
      </c>
      <c r="C111" s="12" t="s">
        <v>118</v>
      </c>
      <c r="D111" s="12" t="str">
        <f>CONCATENATE(Tableau1[[#This Row],[Article]]," - ",Tableau1[[#This Row],[Intitulé]])</f>
        <v>657361 - Subv. fonct. Caisse des écoles</v>
      </c>
      <c r="E111" s="13">
        <v>657361</v>
      </c>
      <c r="F111" s="14" t="s">
        <v>132</v>
      </c>
      <c r="G111" s="15">
        <v>1325000</v>
      </c>
      <c r="H111" s="15">
        <v>1325000</v>
      </c>
    </row>
    <row r="112" spans="1:8" x14ac:dyDescent="0.25">
      <c r="A112" s="11" t="s">
        <v>17</v>
      </c>
      <c r="B112" s="11" t="s">
        <v>20</v>
      </c>
      <c r="C112" s="12" t="s">
        <v>118</v>
      </c>
      <c r="D112" s="12" t="str">
        <f>CONCATENATE(Tableau1[[#This Row],[Article]]," - ",Tableau1[[#This Row],[Intitulé]])</f>
        <v>657362 - Subv. fonct. CCAS</v>
      </c>
      <c r="E112" s="13">
        <v>657362</v>
      </c>
      <c r="F112" s="14" t="s">
        <v>133</v>
      </c>
      <c r="G112" s="15">
        <v>10209592</v>
      </c>
      <c r="H112" s="15">
        <v>10202947</v>
      </c>
    </row>
    <row r="113" spans="1:8" ht="38.25" x14ac:dyDescent="0.25">
      <c r="A113" s="11" t="s">
        <v>17</v>
      </c>
      <c r="B113" s="11" t="s">
        <v>20</v>
      </c>
      <c r="C113" s="12" t="s">
        <v>118</v>
      </c>
      <c r="D113" s="12" t="str">
        <f>CONCATENATE(Tableau1[[#This Row],[Article]]," - ",Tableau1[[#This Row],[Intitulé]])</f>
        <v>65737 - Autres établissements publics locaux</v>
      </c>
      <c r="E113" s="13">
        <v>65737</v>
      </c>
      <c r="F113" s="14" t="s">
        <v>134</v>
      </c>
      <c r="G113" s="15">
        <v>616579</v>
      </c>
      <c r="H113" s="15">
        <v>529671.68999999994</v>
      </c>
    </row>
    <row r="114" spans="1:8" ht="38.25" x14ac:dyDescent="0.25">
      <c r="A114" s="11" t="s">
        <v>17</v>
      </c>
      <c r="B114" s="11" t="s">
        <v>20</v>
      </c>
      <c r="C114" s="12" t="s">
        <v>118</v>
      </c>
      <c r="D114" s="12" t="str">
        <f>CONCATENATE(Tableau1[[#This Row],[Article]]," - ",Tableau1[[#This Row],[Intitulé]])</f>
        <v>65738 - Subv. fonct. Autres organismes publics</v>
      </c>
      <c r="E114" s="13">
        <v>65738</v>
      </c>
      <c r="F114" s="14" t="s">
        <v>135</v>
      </c>
      <c r="G114" s="15">
        <v>9946796.0899999999</v>
      </c>
      <c r="H114" s="15">
        <v>8786021.8399999999</v>
      </c>
    </row>
    <row r="115" spans="1:8" ht="38.25" x14ac:dyDescent="0.25">
      <c r="A115" s="11" t="s">
        <v>17</v>
      </c>
      <c r="B115" s="11" t="s">
        <v>20</v>
      </c>
      <c r="C115" s="12" t="s">
        <v>118</v>
      </c>
      <c r="D115" s="12" t="str">
        <f>CONCATENATE(Tableau1[[#This Row],[Article]]," - ",Tableau1[[#This Row],[Intitulé]])</f>
        <v>6574 - Subv. fonct. Associat°, personnes privée</v>
      </c>
      <c r="E115" s="13">
        <v>6574</v>
      </c>
      <c r="F115" s="14" t="s">
        <v>136</v>
      </c>
      <c r="G115" s="15">
        <v>69276618.420000002</v>
      </c>
      <c r="H115" s="15">
        <v>62098713.609999999</v>
      </c>
    </row>
    <row r="116" spans="1:8" x14ac:dyDescent="0.25">
      <c r="A116" s="11" t="s">
        <v>17</v>
      </c>
      <c r="B116" s="11" t="s">
        <v>20</v>
      </c>
      <c r="C116" s="12" t="s">
        <v>118</v>
      </c>
      <c r="D116" s="12" t="str">
        <f>CONCATENATE(Tableau1[[#This Row],[Article]]," - ",Tableau1[[#This Row],[Intitulé]])</f>
        <v>658821 - Secours d'urgence</v>
      </c>
      <c r="E116" s="13">
        <v>658821</v>
      </c>
      <c r="F116" s="14" t="s">
        <v>137</v>
      </c>
      <c r="G116" s="15">
        <v>5700000</v>
      </c>
      <c r="H116" s="15">
        <v>782202.81</v>
      </c>
    </row>
    <row r="117" spans="1:8" x14ac:dyDescent="0.25">
      <c r="A117" s="11" t="s">
        <v>17</v>
      </c>
      <c r="B117" s="11" t="s">
        <v>20</v>
      </c>
      <c r="C117" s="12" t="s">
        <v>118</v>
      </c>
      <c r="D117" s="12" t="str">
        <f>CONCATENATE(Tableau1[[#This Row],[Article]]," - ",Tableau1[[#This Row],[Intitulé]])</f>
        <v>65888 - Autres</v>
      </c>
      <c r="E117" s="13">
        <v>65888</v>
      </c>
      <c r="F117" s="14" t="s">
        <v>138</v>
      </c>
      <c r="G117" s="15">
        <v>67446.539999999994</v>
      </c>
      <c r="H117" s="15">
        <v>67446.539999999994</v>
      </c>
    </row>
    <row r="118" spans="1:8" x14ac:dyDescent="0.25">
      <c r="A118" s="11" t="s">
        <v>17</v>
      </c>
      <c r="B118" s="11" t="s">
        <v>20</v>
      </c>
      <c r="C118" s="12" t="s">
        <v>139</v>
      </c>
      <c r="D118" s="12" t="str">
        <f>CONCATENATE(Tableau1[[#This Row],[Article]]," - ",Tableau1[[#This Row],[Intitulé]])</f>
        <v>6561 - Frais de personnel</v>
      </c>
      <c r="E118" s="13">
        <v>6561</v>
      </c>
      <c r="F118" s="14" t="s">
        <v>140</v>
      </c>
      <c r="G118" s="15">
        <v>1030334</v>
      </c>
      <c r="H118" s="15">
        <v>662589.93999999994</v>
      </c>
    </row>
    <row r="119" spans="1:8" ht="38.25" x14ac:dyDescent="0.25">
      <c r="A119" s="11" t="s">
        <v>17</v>
      </c>
      <c r="B119" s="11" t="s">
        <v>20</v>
      </c>
      <c r="C119" s="12" t="s">
        <v>139</v>
      </c>
      <c r="D119" s="12" t="str">
        <f>CONCATENATE(Tableau1[[#This Row],[Article]]," - ",Tableau1[[#This Row],[Intitulé]])</f>
        <v>6562 - Matériel, équipement et fournitures</v>
      </c>
      <c r="E119" s="13">
        <v>6562</v>
      </c>
      <c r="F119" s="14" t="s">
        <v>141</v>
      </c>
      <c r="G119" s="15">
        <v>67000</v>
      </c>
      <c r="H119" s="15">
        <v>62983.66</v>
      </c>
    </row>
    <row r="120" spans="1:8" ht="25.5" x14ac:dyDescent="0.25">
      <c r="A120" s="11" t="s">
        <v>17</v>
      </c>
      <c r="B120" s="11" t="s">
        <v>20</v>
      </c>
      <c r="C120" s="12" t="s">
        <v>142</v>
      </c>
      <c r="D120" s="12" t="str">
        <f>CONCATENATE(Tableau1[[#This Row],[Article]]," - ",Tableau1[[#This Row],[Intitulé]])</f>
        <v>66111 - Intérêts réglés à l'échéance</v>
      </c>
      <c r="E120" s="13">
        <v>66111</v>
      </c>
      <c r="F120" s="14" t="s">
        <v>143</v>
      </c>
      <c r="G120" s="15">
        <v>46498530</v>
      </c>
      <c r="H120" s="15">
        <v>45829899.140000001</v>
      </c>
    </row>
    <row r="121" spans="1:8" ht="38.25" x14ac:dyDescent="0.25">
      <c r="A121" s="11" t="s">
        <v>17</v>
      </c>
      <c r="B121" s="11" t="s">
        <v>20</v>
      </c>
      <c r="C121" s="12" t="s">
        <v>142</v>
      </c>
      <c r="D121" s="12" t="str">
        <f>CONCATENATE(Tableau1[[#This Row],[Article]]," - ",Tableau1[[#This Row],[Intitulé]])</f>
        <v>66112 - Intérêts - Rattachement des ICNE</v>
      </c>
      <c r="E121" s="13">
        <v>66112</v>
      </c>
      <c r="F121" s="14" t="s">
        <v>144</v>
      </c>
      <c r="G121" s="15">
        <v>-914965.28</v>
      </c>
      <c r="H121" s="15">
        <v>-16496140.210000001</v>
      </c>
    </row>
    <row r="122" spans="1:8" x14ac:dyDescent="0.25">
      <c r="A122" s="11" t="s">
        <v>17</v>
      </c>
      <c r="B122" s="11" t="s">
        <v>20</v>
      </c>
      <c r="C122" s="12" t="s">
        <v>142</v>
      </c>
      <c r="D122" s="12" t="str">
        <f>CONCATENATE(Tableau1[[#This Row],[Article]]," - ",Tableau1[[#This Row],[Intitulé]])</f>
        <v>6688 - Autres</v>
      </c>
      <c r="E122" s="13">
        <v>6688</v>
      </c>
      <c r="F122" s="14" t="s">
        <v>138</v>
      </c>
      <c r="G122" s="15">
        <v>593082</v>
      </c>
      <c r="H122" s="15">
        <v>583585.27</v>
      </c>
    </row>
    <row r="123" spans="1:8" ht="38.25" x14ac:dyDescent="0.25">
      <c r="A123" s="11" t="s">
        <v>17</v>
      </c>
      <c r="B123" s="11" t="s">
        <v>20</v>
      </c>
      <c r="C123" s="12" t="s">
        <v>145</v>
      </c>
      <c r="D123" s="12" t="str">
        <f>CONCATENATE(Tableau1[[#This Row],[Article]]," - ",Tableau1[[#This Row],[Intitulé]])</f>
        <v>6711 - Intérêts moratoires, pénalités / marché</v>
      </c>
      <c r="E123" s="13">
        <v>6711</v>
      </c>
      <c r="F123" s="14" t="s">
        <v>146</v>
      </c>
      <c r="G123" s="15">
        <v>1716156.86</v>
      </c>
      <c r="H123" s="15">
        <v>1069511.22</v>
      </c>
    </row>
    <row r="124" spans="1:8" ht="25.5" x14ac:dyDescent="0.25">
      <c r="A124" s="11" t="s">
        <v>17</v>
      </c>
      <c r="B124" s="11" t="s">
        <v>20</v>
      </c>
      <c r="C124" s="12" t="s">
        <v>145</v>
      </c>
      <c r="D124" s="12" t="str">
        <f>CONCATENATE(Tableau1[[#This Row],[Article]]," - ",Tableau1[[#This Row],[Intitulé]])</f>
        <v>6712 - Amendes fiscales et pénales</v>
      </c>
      <c r="E124" s="13">
        <v>6712</v>
      </c>
      <c r="F124" s="14" t="s">
        <v>147</v>
      </c>
      <c r="G124" s="16">
        <v>600</v>
      </c>
      <c r="H124" s="16">
        <v>0</v>
      </c>
    </row>
    <row r="125" spans="1:8" x14ac:dyDescent="0.25">
      <c r="A125" s="11" t="s">
        <v>17</v>
      </c>
      <c r="B125" s="11" t="s">
        <v>20</v>
      </c>
      <c r="C125" s="12" t="s">
        <v>145</v>
      </c>
      <c r="D125" s="12" t="str">
        <f>CONCATENATE(Tableau1[[#This Row],[Article]]," - ",Tableau1[[#This Row],[Intitulé]])</f>
        <v>6713 - Secours et dots</v>
      </c>
      <c r="E125" s="13">
        <v>6713</v>
      </c>
      <c r="F125" s="14" t="s">
        <v>148</v>
      </c>
      <c r="G125" s="15">
        <v>1102431.77</v>
      </c>
      <c r="H125" s="15">
        <v>96632.75</v>
      </c>
    </row>
    <row r="126" spans="1:8" x14ac:dyDescent="0.25">
      <c r="A126" s="11" t="s">
        <v>17</v>
      </c>
      <c r="B126" s="11" t="s">
        <v>20</v>
      </c>
      <c r="C126" s="12" t="s">
        <v>145</v>
      </c>
      <c r="D126" s="12" t="str">
        <f>CONCATENATE(Tableau1[[#This Row],[Article]]," - ",Tableau1[[#This Row],[Intitulé]])</f>
        <v>6714 - Bourses et prix</v>
      </c>
      <c r="E126" s="13">
        <v>6714</v>
      </c>
      <c r="F126" s="14" t="s">
        <v>149</v>
      </c>
      <c r="G126" s="15">
        <v>191070.53</v>
      </c>
      <c r="H126" s="15">
        <v>191045</v>
      </c>
    </row>
    <row r="127" spans="1:8" ht="38.25" x14ac:dyDescent="0.25">
      <c r="A127" s="11" t="s">
        <v>17</v>
      </c>
      <c r="B127" s="11" t="s">
        <v>20</v>
      </c>
      <c r="C127" s="12" t="s">
        <v>145</v>
      </c>
      <c r="D127" s="12" t="str">
        <f>CONCATENATE(Tableau1[[#This Row],[Article]]," - ",Tableau1[[#This Row],[Intitulé]])</f>
        <v>6718 - Autres charges exceptionnelles gestion</v>
      </c>
      <c r="E127" s="13">
        <v>6718</v>
      </c>
      <c r="F127" s="14" t="s">
        <v>150</v>
      </c>
      <c r="G127" s="15">
        <v>2524028.14</v>
      </c>
      <c r="H127" s="15">
        <v>1941546.49</v>
      </c>
    </row>
    <row r="128" spans="1:8" ht="38.25" x14ac:dyDescent="0.25">
      <c r="A128" s="11" t="s">
        <v>17</v>
      </c>
      <c r="B128" s="11" t="s">
        <v>20</v>
      </c>
      <c r="C128" s="12" t="s">
        <v>145</v>
      </c>
      <c r="D128" s="12" t="str">
        <f>CONCATENATE(Tableau1[[#This Row],[Article]]," - ",Tableau1[[#This Row],[Intitulé]])</f>
        <v>673 - Titres annulés (sur exercices antérieurs</v>
      </c>
      <c r="E128" s="13">
        <v>673</v>
      </c>
      <c r="F128" s="14" t="s">
        <v>151</v>
      </c>
      <c r="G128" s="15">
        <v>634427.18000000005</v>
      </c>
      <c r="H128" s="15">
        <v>312741.78000000003</v>
      </c>
    </row>
    <row r="129" spans="1:8" ht="38.25" x14ac:dyDescent="0.25">
      <c r="A129" s="11" t="s">
        <v>17</v>
      </c>
      <c r="B129" s="11" t="s">
        <v>20</v>
      </c>
      <c r="C129" s="12" t="s">
        <v>145</v>
      </c>
      <c r="D129" s="12" t="str">
        <f>CONCATENATE(Tableau1[[#This Row],[Article]]," - ",Tableau1[[#This Row],[Intitulé]])</f>
        <v>67441 - Subv. budgets annexes et régies (AF)</v>
      </c>
      <c r="E129" s="13">
        <v>67441</v>
      </c>
      <c r="F129" s="14" t="s">
        <v>152</v>
      </c>
      <c r="G129" s="15">
        <v>30234077.289999999</v>
      </c>
      <c r="H129" s="15">
        <v>29774481.260000002</v>
      </c>
    </row>
    <row r="130" spans="1:8" ht="38.25" x14ac:dyDescent="0.25">
      <c r="A130" s="11" t="s">
        <v>17</v>
      </c>
      <c r="B130" s="11" t="s">
        <v>20</v>
      </c>
      <c r="C130" s="12" t="s">
        <v>145</v>
      </c>
      <c r="D130" s="12" t="str">
        <f>CONCATENATE(Tableau1[[#This Row],[Article]]," - ",Tableau1[[#This Row],[Intitulé]])</f>
        <v>67443 - Subv. aux fermiers et concessionnaires</v>
      </c>
      <c r="E130" s="13">
        <v>67443</v>
      </c>
      <c r="F130" s="14" t="s">
        <v>153</v>
      </c>
      <c r="G130" s="15">
        <v>20818619.289999999</v>
      </c>
      <c r="H130" s="15">
        <v>16924892.850000001</v>
      </c>
    </row>
    <row r="131" spans="1:8" ht="25.5" x14ac:dyDescent="0.25">
      <c r="A131" s="11" t="s">
        <v>17</v>
      </c>
      <c r="B131" s="11" t="s">
        <v>20</v>
      </c>
      <c r="C131" s="12" t="s">
        <v>145</v>
      </c>
      <c r="D131" s="12" t="str">
        <f>CONCATENATE(Tableau1[[#This Row],[Article]]," - ",Tableau1[[#This Row],[Intitulé]])</f>
        <v>678 - Autres charges exceptionnelles</v>
      </c>
      <c r="E131" s="13">
        <v>678</v>
      </c>
      <c r="F131" s="14" t="s">
        <v>154</v>
      </c>
      <c r="G131" s="15">
        <v>682499.3</v>
      </c>
      <c r="H131" s="15">
        <v>571283.81999999995</v>
      </c>
    </row>
    <row r="132" spans="1:8" ht="38.25" x14ac:dyDescent="0.25">
      <c r="A132" s="11" t="s">
        <v>17</v>
      </c>
      <c r="B132" s="11" t="s">
        <v>20</v>
      </c>
      <c r="C132" s="12" t="s">
        <v>155</v>
      </c>
      <c r="D132" s="12" t="str">
        <f>CONCATENATE(Tableau1[[#This Row],[Article]]," - ",Tableau1[[#This Row],[Intitulé]])</f>
        <v>23 - Virement à la section d'investissement</v>
      </c>
      <c r="E132" s="17">
        <v>23</v>
      </c>
      <c r="F132" s="14" t="s">
        <v>156</v>
      </c>
      <c r="G132" s="15">
        <v>164194000</v>
      </c>
      <c r="H132" s="16">
        <v>0</v>
      </c>
    </row>
    <row r="133" spans="1:8" ht="51" x14ac:dyDescent="0.25">
      <c r="A133" s="11" t="s">
        <v>17</v>
      </c>
      <c r="B133" s="11" t="s">
        <v>20</v>
      </c>
      <c r="C133" s="12" t="s">
        <v>157</v>
      </c>
      <c r="D133" s="12" t="str">
        <f>CONCATENATE(Tableau1[[#This Row],[Article]]," - ",Tableau1[[#This Row],[Intitulé]])</f>
        <v>675 - Valeurs comptables immobilisations cédée</v>
      </c>
      <c r="E133" s="13">
        <v>675</v>
      </c>
      <c r="F133" s="14" t="s">
        <v>158</v>
      </c>
      <c r="G133" s="16">
        <v>0</v>
      </c>
      <c r="H133" s="15">
        <v>5306745.57</v>
      </c>
    </row>
    <row r="134" spans="1:8" ht="38.25" x14ac:dyDescent="0.25">
      <c r="A134" s="11" t="s">
        <v>17</v>
      </c>
      <c r="B134" s="11" t="s">
        <v>20</v>
      </c>
      <c r="C134" s="12" t="s">
        <v>157</v>
      </c>
      <c r="D134" s="12" t="str">
        <f>CONCATENATE(Tableau1[[#This Row],[Article]]," - ",Tableau1[[#This Row],[Intitulé]])</f>
        <v>6761 - Différences sur réalisations (positives)</v>
      </c>
      <c r="E134" s="13">
        <v>6761</v>
      </c>
      <c r="F134" s="14" t="s">
        <v>159</v>
      </c>
      <c r="G134" s="16">
        <v>0</v>
      </c>
      <c r="H134" s="15">
        <v>4056797.49</v>
      </c>
    </row>
    <row r="135" spans="1:8" ht="38.25" x14ac:dyDescent="0.25">
      <c r="A135" s="11" t="s">
        <v>17</v>
      </c>
      <c r="B135" s="11" t="s">
        <v>20</v>
      </c>
      <c r="C135" s="12" t="s">
        <v>157</v>
      </c>
      <c r="D135" s="12" t="str">
        <f>CONCATENATE(Tableau1[[#This Row],[Article]]," - ",Tableau1[[#This Row],[Intitulé]])</f>
        <v>6811 - Dot. amort. et prov. Immos incorporelles</v>
      </c>
      <c r="E135" s="13">
        <v>6811</v>
      </c>
      <c r="F135" s="14" t="s">
        <v>160</v>
      </c>
      <c r="G135" s="15">
        <v>57485241.350000001</v>
      </c>
      <c r="H135" s="15">
        <v>57471289.020000003</v>
      </c>
    </row>
    <row r="136" spans="1:8" ht="38.25" x14ac:dyDescent="0.25">
      <c r="A136" s="11" t="s">
        <v>17</v>
      </c>
      <c r="B136" s="11" t="s">
        <v>20</v>
      </c>
      <c r="C136" s="12" t="s">
        <v>157</v>
      </c>
      <c r="D136" s="12" t="str">
        <f>CONCATENATE(Tableau1[[#This Row],[Article]]," - ",Tableau1[[#This Row],[Intitulé]])</f>
        <v>6815 - Dot. prov. pour risques fonct. courant</v>
      </c>
      <c r="E136" s="13">
        <v>6815</v>
      </c>
      <c r="F136" s="14" t="s">
        <v>161</v>
      </c>
      <c r="G136" s="15">
        <v>2037593.95</v>
      </c>
      <c r="H136" s="15">
        <v>2037593.95</v>
      </c>
    </row>
    <row r="137" spans="1:8" ht="25.5" x14ac:dyDescent="0.25">
      <c r="A137" s="11" t="s">
        <v>17</v>
      </c>
      <c r="B137" s="11" t="s">
        <v>20</v>
      </c>
      <c r="C137" s="12" t="s">
        <v>157</v>
      </c>
      <c r="D137" s="12" t="str">
        <f>CONCATENATE(Tableau1[[#This Row],[Article]]," - ",Tableau1[[#This Row],[Intitulé]])</f>
        <v>6817 - Dot. prov. dépréc. actifs circulants</v>
      </c>
      <c r="E137" s="13">
        <v>6817</v>
      </c>
      <c r="F137" s="14" t="s">
        <v>162</v>
      </c>
      <c r="G137" s="15">
        <v>1737816.35</v>
      </c>
      <c r="H137" s="15">
        <v>1737816.35</v>
      </c>
    </row>
    <row r="138" spans="1:8" ht="38.25" x14ac:dyDescent="0.25">
      <c r="A138" s="11" t="s">
        <v>17</v>
      </c>
      <c r="B138" s="11" t="s">
        <v>20</v>
      </c>
      <c r="C138" s="12" t="s">
        <v>157</v>
      </c>
      <c r="D138" s="12" t="str">
        <f>CONCATENATE(Tableau1[[#This Row],[Article]]," - ",Tableau1[[#This Row],[Intitulé]])</f>
        <v>6865 - Dot. prov. risques et charges financiers</v>
      </c>
      <c r="E138" s="13">
        <v>6865</v>
      </c>
      <c r="F138" s="14" t="s">
        <v>163</v>
      </c>
      <c r="G138" s="15">
        <v>386759.96</v>
      </c>
      <c r="H138" s="15">
        <v>386759.96</v>
      </c>
    </row>
    <row r="139" spans="1:8" ht="38.25" x14ac:dyDescent="0.25">
      <c r="A139" s="11" t="s">
        <v>17</v>
      </c>
      <c r="B139" s="11" t="s">
        <v>164</v>
      </c>
      <c r="C139" s="12" t="s">
        <v>165</v>
      </c>
      <c r="D139" s="12" t="str">
        <f>CONCATENATE(Tableau1[[#This Row],[Article]]," - ",Tableau1[[#This Row],[Intitulé]])</f>
        <v>6096 - RRR obtenus sur approv. non stocké</v>
      </c>
      <c r="E139" s="18">
        <v>6096</v>
      </c>
      <c r="F139" s="14" t="s">
        <v>166</v>
      </c>
      <c r="G139" s="15">
        <v>4710000</v>
      </c>
      <c r="H139" s="15">
        <v>4723131.72</v>
      </c>
    </row>
    <row r="140" spans="1:8" ht="25.5" x14ac:dyDescent="0.25">
      <c r="A140" s="11" t="s">
        <v>17</v>
      </c>
      <c r="B140" s="11" t="s">
        <v>164</v>
      </c>
      <c r="C140" s="12" t="s">
        <v>165</v>
      </c>
      <c r="D140" s="12" t="str">
        <f>CONCATENATE(Tableau1[[#This Row],[Article]]," - ",Tableau1[[#This Row],[Intitulé]])</f>
        <v>619 - RRR obtenus sur services extérieurs</v>
      </c>
      <c r="E140" s="18">
        <v>619</v>
      </c>
      <c r="F140" s="14" t="s">
        <v>167</v>
      </c>
      <c r="G140" s="15">
        <v>12000</v>
      </c>
      <c r="H140" s="15">
        <v>13807.6</v>
      </c>
    </row>
    <row r="141" spans="1:8" ht="38.25" x14ac:dyDescent="0.25">
      <c r="A141" s="11" t="s">
        <v>17</v>
      </c>
      <c r="B141" s="11" t="s">
        <v>164</v>
      </c>
      <c r="C141" s="12" t="s">
        <v>165</v>
      </c>
      <c r="D141" s="12" t="str">
        <f>CONCATENATE(Tableau1[[#This Row],[Article]]," - ",Tableau1[[#This Row],[Intitulé]])</f>
        <v>629 - RRR obtenus / autres services extérieurs</v>
      </c>
      <c r="E141" s="18">
        <v>629</v>
      </c>
      <c r="F141" s="14" t="s">
        <v>168</v>
      </c>
      <c r="G141" s="15">
        <v>42300</v>
      </c>
      <c r="H141" s="15">
        <v>36817.18</v>
      </c>
    </row>
    <row r="142" spans="1:8" ht="38.25" x14ac:dyDescent="0.25">
      <c r="A142" s="11" t="s">
        <v>17</v>
      </c>
      <c r="B142" s="11" t="s">
        <v>164</v>
      </c>
      <c r="C142" s="12" t="s">
        <v>165</v>
      </c>
      <c r="D142" s="12" t="str">
        <f>CONCATENATE(Tableau1[[#This Row],[Article]]," - ",Tableau1[[#This Row],[Intitulé]])</f>
        <v>6419 - Remboursements rémunérations personnel</v>
      </c>
      <c r="E142" s="18">
        <v>6419</v>
      </c>
      <c r="F142" s="14" t="s">
        <v>169</v>
      </c>
      <c r="G142" s="15">
        <v>1246342</v>
      </c>
      <c r="H142" s="15">
        <v>1796756.82</v>
      </c>
    </row>
    <row r="143" spans="1:8" ht="38.25" x14ac:dyDescent="0.25">
      <c r="A143" s="11" t="s">
        <v>17</v>
      </c>
      <c r="B143" s="11" t="s">
        <v>164</v>
      </c>
      <c r="C143" s="12" t="s">
        <v>165</v>
      </c>
      <c r="D143" s="12" t="str">
        <f>CONCATENATE(Tableau1[[#This Row],[Article]]," - ",Tableau1[[#This Row],[Intitulé]])</f>
        <v>6459 - Rembourst charges SS et prévoyance</v>
      </c>
      <c r="E143" s="18">
        <v>6459</v>
      </c>
      <c r="F143" s="14" t="s">
        <v>170</v>
      </c>
      <c r="G143" s="15">
        <v>65000</v>
      </c>
      <c r="H143" s="15">
        <v>204250.52</v>
      </c>
    </row>
    <row r="144" spans="1:8" ht="38.25" x14ac:dyDescent="0.25">
      <c r="A144" s="11" t="s">
        <v>17</v>
      </c>
      <c r="B144" s="11" t="s">
        <v>164</v>
      </c>
      <c r="C144" s="12" t="s">
        <v>165</v>
      </c>
      <c r="D144" s="12" t="str">
        <f>CONCATENATE(Tableau1[[#This Row],[Article]]," - ",Tableau1[[#This Row],[Intitulé]])</f>
        <v>6479 - Rembourst sur autres charges sociales</v>
      </c>
      <c r="E144" s="18">
        <v>6479</v>
      </c>
      <c r="F144" s="14" t="s">
        <v>171</v>
      </c>
      <c r="G144" s="15">
        <v>7242131</v>
      </c>
      <c r="H144" s="15">
        <v>6360494.6900000004</v>
      </c>
    </row>
    <row r="145" spans="1:8" ht="38.25" x14ac:dyDescent="0.25">
      <c r="A145" s="11" t="s">
        <v>17</v>
      </c>
      <c r="B145" s="11" t="s">
        <v>164</v>
      </c>
      <c r="C145" s="11" t="s">
        <v>172</v>
      </c>
      <c r="D145" s="11" t="str">
        <f>CONCATENATE(Tableau1[[#This Row],[Article]]," - ",Tableau1[[#This Row],[Intitulé]])</f>
        <v>7028 - Autres produits agricoles et forestiers</v>
      </c>
      <c r="E145" s="18">
        <v>7028</v>
      </c>
      <c r="F145" s="14" t="s">
        <v>173</v>
      </c>
      <c r="G145" s="16">
        <v>40</v>
      </c>
      <c r="H145" s="16">
        <v>40</v>
      </c>
    </row>
    <row r="146" spans="1:8" ht="38.25" x14ac:dyDescent="0.25">
      <c r="A146" s="11" t="s">
        <v>17</v>
      </c>
      <c r="B146" s="11" t="s">
        <v>164</v>
      </c>
      <c r="C146" s="11" t="s">
        <v>172</v>
      </c>
      <c r="D146" s="11" t="str">
        <f>CONCATENATE(Tableau1[[#This Row],[Article]]," - ",Tableau1[[#This Row],[Intitulé]])</f>
        <v>70311 - Concessions cimetières (produit net)</v>
      </c>
      <c r="E146" s="18">
        <v>70311</v>
      </c>
      <c r="F146" s="14" t="s">
        <v>174</v>
      </c>
      <c r="G146" s="15">
        <v>1890000</v>
      </c>
      <c r="H146" s="15">
        <v>2246274.39</v>
      </c>
    </row>
    <row r="147" spans="1:8" ht="38.25" x14ac:dyDescent="0.25">
      <c r="A147" s="11" t="s">
        <v>17</v>
      </c>
      <c r="B147" s="11" t="s">
        <v>164</v>
      </c>
      <c r="C147" s="11" t="s">
        <v>172</v>
      </c>
      <c r="D147" s="11" t="str">
        <f>CONCATENATE(Tableau1[[#This Row],[Article]]," - ",Tableau1[[#This Row],[Intitulé]])</f>
        <v>70321 - Stationnement et location voie publique</v>
      </c>
      <c r="E147" s="18">
        <v>70321</v>
      </c>
      <c r="F147" s="14" t="s">
        <v>175</v>
      </c>
      <c r="G147" s="15">
        <v>46525</v>
      </c>
      <c r="H147" s="15">
        <v>47451.7</v>
      </c>
    </row>
    <row r="148" spans="1:8" ht="38.25" x14ac:dyDescent="0.25">
      <c r="A148" s="11" t="s">
        <v>17</v>
      </c>
      <c r="B148" s="11" t="s">
        <v>164</v>
      </c>
      <c r="C148" s="11" t="s">
        <v>172</v>
      </c>
      <c r="D148" s="11" t="str">
        <f>CONCATENATE(Tableau1[[#This Row],[Article]]," - ",Tableau1[[#This Row],[Intitulé]])</f>
        <v>70323 - Redev. occupat° domaine public communal</v>
      </c>
      <c r="E148" s="18">
        <v>70323</v>
      </c>
      <c r="F148" s="14" t="s">
        <v>176</v>
      </c>
      <c r="G148" s="15">
        <v>8800850</v>
      </c>
      <c r="H148" s="15">
        <v>7676975.4500000002</v>
      </c>
    </row>
    <row r="149" spans="1:8" ht="38.25" x14ac:dyDescent="0.25">
      <c r="A149" s="11" t="s">
        <v>17</v>
      </c>
      <c r="B149" s="11" t="s">
        <v>164</v>
      </c>
      <c r="C149" s="11" t="s">
        <v>172</v>
      </c>
      <c r="D149" s="11" t="str">
        <f>CONCATENATE(Tableau1[[#This Row],[Article]]," - ",Tableau1[[#This Row],[Intitulé]])</f>
        <v>70328 - Autres droits stationnement et location</v>
      </c>
      <c r="E149" s="18">
        <v>70328</v>
      </c>
      <c r="F149" s="14" t="s">
        <v>177</v>
      </c>
      <c r="G149" s="15">
        <v>480650</v>
      </c>
      <c r="H149" s="15">
        <v>555181.4</v>
      </c>
    </row>
    <row r="150" spans="1:8" ht="38.25" x14ac:dyDescent="0.25">
      <c r="A150" s="11" t="s">
        <v>17</v>
      </c>
      <c r="B150" s="11" t="s">
        <v>164</v>
      </c>
      <c r="C150" s="11" t="s">
        <v>172</v>
      </c>
      <c r="D150" s="11" t="str">
        <f>CONCATENATE(Tableau1[[#This Row],[Article]]," - ",Tableau1[[#This Row],[Intitulé]])</f>
        <v>7035 - Locations de droits de chasse et pêche</v>
      </c>
      <c r="E150" s="18">
        <v>7035</v>
      </c>
      <c r="F150" s="14" t="s">
        <v>178</v>
      </c>
      <c r="G150" s="15">
        <v>13000</v>
      </c>
      <c r="H150" s="15">
        <v>12034.45</v>
      </c>
    </row>
    <row r="151" spans="1:8" ht="25.5" x14ac:dyDescent="0.25">
      <c r="A151" s="11" t="s">
        <v>17</v>
      </c>
      <c r="B151" s="11" t="s">
        <v>164</v>
      </c>
      <c r="C151" s="11" t="s">
        <v>172</v>
      </c>
      <c r="D151" s="11" t="str">
        <f>CONCATENATE(Tableau1[[#This Row],[Article]]," - ",Tableau1[[#This Row],[Intitulé]])</f>
        <v>70383 - Redevance de stationnement</v>
      </c>
      <c r="E151" s="18">
        <v>70383</v>
      </c>
      <c r="F151" s="14" t="s">
        <v>179</v>
      </c>
      <c r="G151" s="15">
        <v>10000000</v>
      </c>
      <c r="H151" s="15">
        <v>9985393.3000000007</v>
      </c>
    </row>
    <row r="152" spans="1:8" ht="25.5" x14ac:dyDescent="0.25">
      <c r="A152" s="11" t="s">
        <v>17</v>
      </c>
      <c r="B152" s="11" t="s">
        <v>164</v>
      </c>
      <c r="C152" s="11" t="s">
        <v>172</v>
      </c>
      <c r="D152" s="11" t="str">
        <f>CONCATENATE(Tableau1[[#This Row],[Article]]," - ",Tableau1[[#This Row],[Intitulé]])</f>
        <v>70384 - Forfait de post-stationnement</v>
      </c>
      <c r="E152" s="18">
        <v>70384</v>
      </c>
      <c r="F152" s="14" t="s">
        <v>180</v>
      </c>
      <c r="G152" s="15">
        <v>7900000</v>
      </c>
      <c r="H152" s="15">
        <v>5230822.5</v>
      </c>
    </row>
    <row r="153" spans="1:8" ht="38.25" x14ac:dyDescent="0.25">
      <c r="A153" s="11" t="s">
        <v>17</v>
      </c>
      <c r="B153" s="11" t="s">
        <v>164</v>
      </c>
      <c r="C153" s="11" t="s">
        <v>172</v>
      </c>
      <c r="D153" s="11" t="str">
        <f>CONCATENATE(Tableau1[[#This Row],[Article]]," - ",Tableau1[[#This Row],[Intitulé]])</f>
        <v>70388 - Autres redevances et recettes diverses</v>
      </c>
      <c r="E153" s="18">
        <v>70388</v>
      </c>
      <c r="F153" s="14" t="s">
        <v>181</v>
      </c>
      <c r="G153" s="15">
        <v>3800000</v>
      </c>
      <c r="H153" s="15">
        <v>3829692.48</v>
      </c>
    </row>
    <row r="154" spans="1:8" x14ac:dyDescent="0.25">
      <c r="A154" s="11" t="s">
        <v>17</v>
      </c>
      <c r="B154" s="11" t="s">
        <v>164</v>
      </c>
      <c r="C154" s="11" t="s">
        <v>172</v>
      </c>
      <c r="D154" s="11" t="str">
        <f>CONCATENATE(Tableau1[[#This Row],[Article]]," - ",Tableau1[[#This Row],[Intitulé]])</f>
        <v>704 - Travaux</v>
      </c>
      <c r="E154" s="18">
        <v>704</v>
      </c>
      <c r="F154" s="14" t="s">
        <v>182</v>
      </c>
      <c r="G154" s="15">
        <v>3000</v>
      </c>
      <c r="H154" s="15">
        <v>4226.8999999999996</v>
      </c>
    </row>
    <row r="155" spans="1:8" ht="38.25" x14ac:dyDescent="0.25">
      <c r="A155" s="11" t="s">
        <v>17</v>
      </c>
      <c r="B155" s="11" t="s">
        <v>164</v>
      </c>
      <c r="C155" s="11" t="s">
        <v>172</v>
      </c>
      <c r="D155" s="11" t="str">
        <f>CONCATENATE(Tableau1[[#This Row],[Article]]," - ",Tableau1[[#This Row],[Intitulé]])</f>
        <v>7062 - Redevances services à caractère culturel</v>
      </c>
      <c r="E155" s="18">
        <v>7062</v>
      </c>
      <c r="F155" s="14" t="s">
        <v>183</v>
      </c>
      <c r="G155" s="15">
        <v>1140000</v>
      </c>
      <c r="H155" s="15">
        <v>1479002.07</v>
      </c>
    </row>
    <row r="156" spans="1:8" ht="38.25" x14ac:dyDescent="0.25">
      <c r="A156" s="11" t="s">
        <v>17</v>
      </c>
      <c r="B156" s="11" t="s">
        <v>164</v>
      </c>
      <c r="C156" s="11" t="s">
        <v>172</v>
      </c>
      <c r="D156" s="11" t="str">
        <f>CONCATENATE(Tableau1[[#This Row],[Article]]," - ",Tableau1[[#This Row],[Intitulé]])</f>
        <v>70631 - Redevances services à caractère sportif</v>
      </c>
      <c r="E156" s="18">
        <v>70631</v>
      </c>
      <c r="F156" s="14" t="s">
        <v>184</v>
      </c>
      <c r="G156" s="15">
        <v>931000</v>
      </c>
      <c r="H156" s="15">
        <v>946883.34</v>
      </c>
    </row>
    <row r="157" spans="1:8" ht="38.25" x14ac:dyDescent="0.25">
      <c r="A157" s="11" t="s">
        <v>17</v>
      </c>
      <c r="B157" s="11" t="s">
        <v>164</v>
      </c>
      <c r="C157" s="11" t="s">
        <v>172</v>
      </c>
      <c r="D157" s="11" t="str">
        <f>CONCATENATE(Tableau1[[#This Row],[Article]]," - ",Tableau1[[#This Row],[Intitulé]])</f>
        <v>7066 - Redevances services à caractère social</v>
      </c>
      <c r="E157" s="18">
        <v>7066</v>
      </c>
      <c r="F157" s="14" t="s">
        <v>185</v>
      </c>
      <c r="G157" s="15">
        <v>11378486</v>
      </c>
      <c r="H157" s="15">
        <v>10593817.08</v>
      </c>
    </row>
    <row r="158" spans="1:8" ht="38.25" x14ac:dyDescent="0.25">
      <c r="A158" s="11" t="s">
        <v>17</v>
      </c>
      <c r="B158" s="11" t="s">
        <v>164</v>
      </c>
      <c r="C158" s="11" t="s">
        <v>172</v>
      </c>
      <c r="D158" s="11" t="str">
        <f>CONCATENATE(Tableau1[[#This Row],[Article]]," - ",Tableau1[[#This Row],[Intitulé]])</f>
        <v>7067 - Redev. services périscolaires et enseign</v>
      </c>
      <c r="E158" s="18">
        <v>7067</v>
      </c>
      <c r="F158" s="14" t="s">
        <v>186</v>
      </c>
      <c r="G158" s="15">
        <v>600000</v>
      </c>
      <c r="H158" s="15">
        <v>1738649.87</v>
      </c>
    </row>
    <row r="159" spans="1:8" ht="25.5" x14ac:dyDescent="0.25">
      <c r="A159" s="11" t="s">
        <v>17</v>
      </c>
      <c r="B159" s="11" t="s">
        <v>164</v>
      </c>
      <c r="C159" s="11" t="s">
        <v>172</v>
      </c>
      <c r="D159" s="11" t="str">
        <f>CONCATENATE(Tableau1[[#This Row],[Article]]," - ",Tableau1[[#This Row],[Intitulé]])</f>
        <v>70688 - Autres prestations de services</v>
      </c>
      <c r="E159" s="18">
        <v>70688</v>
      </c>
      <c r="F159" s="14" t="s">
        <v>187</v>
      </c>
      <c r="G159" s="15">
        <v>742409</v>
      </c>
      <c r="H159" s="15">
        <v>774837.85</v>
      </c>
    </row>
    <row r="160" spans="1:8" ht="25.5" x14ac:dyDescent="0.25">
      <c r="A160" s="11" t="s">
        <v>17</v>
      </c>
      <c r="B160" s="11" t="s">
        <v>164</v>
      </c>
      <c r="C160" s="11" t="s">
        <v>172</v>
      </c>
      <c r="D160" s="11" t="str">
        <f>CONCATENATE(Tableau1[[#This Row],[Article]]," - ",Tableau1[[#This Row],[Intitulé]])</f>
        <v>7078 - Autres marchandises</v>
      </c>
      <c r="E160" s="18">
        <v>7078</v>
      </c>
      <c r="F160" s="14" t="s">
        <v>188</v>
      </c>
      <c r="G160" s="15">
        <v>225400</v>
      </c>
      <c r="H160" s="15">
        <v>313218.28000000003</v>
      </c>
    </row>
    <row r="161" spans="1:8" ht="38.25" x14ac:dyDescent="0.25">
      <c r="A161" s="11" t="s">
        <v>17</v>
      </c>
      <c r="B161" s="11" t="s">
        <v>164</v>
      </c>
      <c r="C161" s="11" t="s">
        <v>172</v>
      </c>
      <c r="D161" s="11" t="str">
        <f>CONCATENATE(Tableau1[[#This Row],[Article]]," - ",Tableau1[[#This Row],[Intitulé]])</f>
        <v>7083 - Locations diverses (autres qu'immeubles)</v>
      </c>
      <c r="E161" s="18">
        <v>7083</v>
      </c>
      <c r="F161" s="14" t="s">
        <v>189</v>
      </c>
      <c r="G161" s="15">
        <v>6000</v>
      </c>
      <c r="H161" s="15">
        <v>13074.5</v>
      </c>
    </row>
    <row r="162" spans="1:8" ht="38.25" x14ac:dyDescent="0.25">
      <c r="A162" s="11" t="s">
        <v>17</v>
      </c>
      <c r="B162" s="11" t="s">
        <v>164</v>
      </c>
      <c r="C162" s="11" t="s">
        <v>172</v>
      </c>
      <c r="D162" s="11" t="str">
        <f>CONCATENATE(Tableau1[[#This Row],[Article]]," - ",Tableau1[[#This Row],[Intitulé]])</f>
        <v>70846 - Mise à dispo personnel GFP rattachement</v>
      </c>
      <c r="E162" s="18">
        <v>70846</v>
      </c>
      <c r="F162" s="14" t="s">
        <v>190</v>
      </c>
      <c r="G162" s="15">
        <v>2540906</v>
      </c>
      <c r="H162" s="15">
        <v>1242642.53</v>
      </c>
    </row>
    <row r="163" spans="1:8" ht="38.25" x14ac:dyDescent="0.25">
      <c r="A163" s="11" t="s">
        <v>17</v>
      </c>
      <c r="B163" s="11" t="s">
        <v>164</v>
      </c>
      <c r="C163" s="11" t="s">
        <v>172</v>
      </c>
      <c r="D163" s="11" t="str">
        <f>CONCATENATE(Tableau1[[#This Row],[Article]]," - ",Tableau1[[#This Row],[Intitulé]])</f>
        <v>70848 - Mise à dispo personnel autres organismes</v>
      </c>
      <c r="E163" s="18">
        <v>70848</v>
      </c>
      <c r="F163" s="14" t="s">
        <v>191</v>
      </c>
      <c r="G163" s="15">
        <v>1175581.98</v>
      </c>
      <c r="H163" s="15">
        <v>1175582.43</v>
      </c>
    </row>
    <row r="164" spans="1:8" ht="38.25" x14ac:dyDescent="0.25">
      <c r="A164" s="11" t="s">
        <v>17</v>
      </c>
      <c r="B164" s="11" t="s">
        <v>164</v>
      </c>
      <c r="C164" s="11" t="s">
        <v>172</v>
      </c>
      <c r="D164" s="11" t="str">
        <f>CONCATENATE(Tableau1[[#This Row],[Article]]," - ",Tableau1[[#This Row],[Intitulé]])</f>
        <v>70872 - Remb. frais B.A. et régies municipales</v>
      </c>
      <c r="E164" s="18">
        <v>70872</v>
      </c>
      <c r="F164" s="14" t="s">
        <v>192</v>
      </c>
      <c r="G164" s="15">
        <v>500323.94</v>
      </c>
      <c r="H164" s="15">
        <v>393546.81</v>
      </c>
    </row>
    <row r="165" spans="1:8" ht="38.25" x14ac:dyDescent="0.25">
      <c r="A165" s="11" t="s">
        <v>17</v>
      </c>
      <c r="B165" s="11" t="s">
        <v>164</v>
      </c>
      <c r="C165" s="11" t="s">
        <v>172</v>
      </c>
      <c r="D165" s="11" t="str">
        <f>CONCATENATE(Tableau1[[#This Row],[Article]]," - ",Tableau1[[#This Row],[Intitulé]])</f>
        <v>70876 - Remb. frais par le GFP de rattachement</v>
      </c>
      <c r="E165" s="18">
        <v>70876</v>
      </c>
      <c r="F165" s="14" t="s">
        <v>193</v>
      </c>
      <c r="G165" s="15">
        <v>1985250</v>
      </c>
      <c r="H165" s="15">
        <v>1556825.07</v>
      </c>
    </row>
    <row r="166" spans="1:8" ht="38.25" x14ac:dyDescent="0.25">
      <c r="A166" s="11" t="s">
        <v>17</v>
      </c>
      <c r="B166" s="11" t="s">
        <v>164</v>
      </c>
      <c r="C166" s="11" t="s">
        <v>172</v>
      </c>
      <c r="D166" s="11" t="str">
        <f>CONCATENATE(Tableau1[[#This Row],[Article]]," - ",Tableau1[[#This Row],[Intitulé]])</f>
        <v>70878 - Remb. frais par d'autres redevables</v>
      </c>
      <c r="E166" s="18">
        <v>70878</v>
      </c>
      <c r="F166" s="14" t="s">
        <v>194</v>
      </c>
      <c r="G166" s="15">
        <v>2589129.1</v>
      </c>
      <c r="H166" s="15">
        <v>2513363.98</v>
      </c>
    </row>
    <row r="167" spans="1:8" ht="38.25" x14ac:dyDescent="0.25">
      <c r="A167" s="11" t="s">
        <v>17</v>
      </c>
      <c r="B167" s="11" t="s">
        <v>164</v>
      </c>
      <c r="C167" s="11" t="s">
        <v>172</v>
      </c>
      <c r="D167" s="11" t="str">
        <f>CONCATENATE(Tableau1[[#This Row],[Article]]," - ",Tableau1[[#This Row],[Intitulé]])</f>
        <v>7088 - Produits activités annexes (abonnements)</v>
      </c>
      <c r="E167" s="18">
        <v>7088</v>
      </c>
      <c r="F167" s="14" t="s">
        <v>195</v>
      </c>
      <c r="G167" s="15">
        <v>362050</v>
      </c>
      <c r="H167" s="15">
        <v>365275.07</v>
      </c>
    </row>
    <row r="168" spans="1:8" ht="25.5" x14ac:dyDescent="0.25">
      <c r="A168" s="11" t="s">
        <v>17</v>
      </c>
      <c r="B168" s="11" t="s">
        <v>164</v>
      </c>
      <c r="C168" s="11" t="s">
        <v>196</v>
      </c>
      <c r="D168" s="11" t="str">
        <f>CONCATENATE(Tableau1[[#This Row],[Article]]," - ",Tableau1[[#This Row],[Intitulé]])</f>
        <v>73111 - Taxes foncières et d'habitation</v>
      </c>
      <c r="E168" s="18">
        <v>73111</v>
      </c>
      <c r="F168" s="14" t="s">
        <v>197</v>
      </c>
      <c r="G168" s="15">
        <v>534585172</v>
      </c>
      <c r="H168" s="15">
        <v>533210049</v>
      </c>
    </row>
    <row r="169" spans="1:8" ht="25.5" x14ac:dyDescent="0.25">
      <c r="A169" s="11" t="s">
        <v>17</v>
      </c>
      <c r="B169" s="11" t="s">
        <v>164</v>
      </c>
      <c r="C169" s="11" t="s">
        <v>196</v>
      </c>
      <c r="D169" s="11" t="str">
        <f>CONCATENATE(Tableau1[[#This Row],[Article]]," - ",Tableau1[[#This Row],[Intitulé]])</f>
        <v>73211 - Attribution de compensation</v>
      </c>
      <c r="E169" s="18">
        <v>73211</v>
      </c>
      <c r="F169" s="14" t="s">
        <v>198</v>
      </c>
      <c r="G169" s="15">
        <v>135912331</v>
      </c>
      <c r="H169" s="15">
        <v>135912331</v>
      </c>
    </row>
    <row r="170" spans="1:8" ht="38.25" x14ac:dyDescent="0.25">
      <c r="A170" s="11" t="s">
        <v>17</v>
      </c>
      <c r="B170" s="11" t="s">
        <v>164</v>
      </c>
      <c r="C170" s="11" t="s">
        <v>196</v>
      </c>
      <c r="D170" s="11" t="str">
        <f>CONCATENATE(Tableau1[[#This Row],[Article]]," - ",Tableau1[[#This Row],[Intitulé]])</f>
        <v>73223 - Fonds péréquation ress. com. et intercom</v>
      </c>
      <c r="E170" s="18">
        <v>73223</v>
      </c>
      <c r="F170" s="14" t="s">
        <v>114</v>
      </c>
      <c r="G170" s="15">
        <v>13829656</v>
      </c>
      <c r="H170" s="15">
        <v>13829656</v>
      </c>
    </row>
    <row r="171" spans="1:8" ht="25.5" x14ac:dyDescent="0.25">
      <c r="A171" s="11" t="s">
        <v>17</v>
      </c>
      <c r="B171" s="11" t="s">
        <v>164</v>
      </c>
      <c r="C171" s="11" t="s">
        <v>196</v>
      </c>
      <c r="D171" s="11" t="str">
        <f>CONCATENATE(Tableau1[[#This Row],[Article]]," - ",Tableau1[[#This Row],[Intitulé]])</f>
        <v>7328 - Autres fiscalités reversées</v>
      </c>
      <c r="E171" s="18">
        <v>7328</v>
      </c>
      <c r="F171" s="14" t="s">
        <v>199</v>
      </c>
      <c r="G171" s="15">
        <v>10000000</v>
      </c>
      <c r="H171" s="15">
        <v>10000000</v>
      </c>
    </row>
    <row r="172" spans="1:8" x14ac:dyDescent="0.25">
      <c r="A172" s="11" t="s">
        <v>17</v>
      </c>
      <c r="B172" s="11" t="s">
        <v>164</v>
      </c>
      <c r="C172" s="11" t="s">
        <v>196</v>
      </c>
      <c r="D172" s="11" t="str">
        <f>CONCATENATE(Tableau1[[#This Row],[Article]]," - ",Tableau1[[#This Row],[Intitulé]])</f>
        <v>7333 - Taxes funéraires</v>
      </c>
      <c r="E172" s="18">
        <v>7333</v>
      </c>
      <c r="F172" s="14" t="s">
        <v>200</v>
      </c>
      <c r="G172" s="15">
        <v>1250000</v>
      </c>
      <c r="H172" s="15">
        <v>1480337.29</v>
      </c>
    </row>
    <row r="173" spans="1:8" ht="38.25" x14ac:dyDescent="0.25">
      <c r="A173" s="11" t="s">
        <v>17</v>
      </c>
      <c r="B173" s="11" t="s">
        <v>164</v>
      </c>
      <c r="C173" s="11" t="s">
        <v>196</v>
      </c>
      <c r="D173" s="11" t="str">
        <f>CONCATENATE(Tableau1[[#This Row],[Article]]," - ",Tableau1[[#This Row],[Intitulé]])</f>
        <v>7343 - Taxes sur les pylônes électriques</v>
      </c>
      <c r="E173" s="18">
        <v>7343</v>
      </c>
      <c r="F173" s="14" t="s">
        <v>201</v>
      </c>
      <c r="G173" s="15">
        <v>175190</v>
      </c>
      <c r="H173" s="15">
        <v>175190</v>
      </c>
    </row>
    <row r="174" spans="1:8" ht="38.25" x14ac:dyDescent="0.25">
      <c r="A174" s="11" t="s">
        <v>17</v>
      </c>
      <c r="B174" s="11" t="s">
        <v>164</v>
      </c>
      <c r="C174" s="11" t="s">
        <v>196</v>
      </c>
      <c r="D174" s="11" t="str">
        <f>CONCATENATE(Tableau1[[#This Row],[Article]]," - ",Tableau1[[#This Row],[Intitulé]])</f>
        <v>7346 - Taxe milieux aquatiques et inondations</v>
      </c>
      <c r="E174" s="18">
        <v>7346</v>
      </c>
      <c r="F174" s="14" t="s">
        <v>202</v>
      </c>
      <c r="G174" s="16">
        <v>0</v>
      </c>
      <c r="H174" s="15">
        <v>9283</v>
      </c>
    </row>
    <row r="175" spans="1:8" ht="38.25" x14ac:dyDescent="0.25">
      <c r="A175" s="11" t="s">
        <v>17</v>
      </c>
      <c r="B175" s="11" t="s">
        <v>164</v>
      </c>
      <c r="C175" s="11" t="s">
        <v>196</v>
      </c>
      <c r="D175" s="11" t="str">
        <f>CONCATENATE(Tableau1[[#This Row],[Article]]," - ",Tableau1[[#This Row],[Intitulé]])</f>
        <v>7351 - Taxe consommation finale d'électricité</v>
      </c>
      <c r="E175" s="18">
        <v>7351</v>
      </c>
      <c r="F175" s="14" t="s">
        <v>203</v>
      </c>
      <c r="G175" s="15">
        <v>14000000</v>
      </c>
      <c r="H175" s="15">
        <v>15264737.550000001</v>
      </c>
    </row>
    <row r="176" spans="1:8" x14ac:dyDescent="0.25">
      <c r="A176" s="11" t="s">
        <v>17</v>
      </c>
      <c r="B176" s="11" t="s">
        <v>164</v>
      </c>
      <c r="C176" s="11" t="s">
        <v>196</v>
      </c>
      <c r="D176" s="11" t="str">
        <f>CONCATENATE(Tableau1[[#This Row],[Article]]," - ",Tableau1[[#This Row],[Intitulé]])</f>
        <v>7362 - Taxes de séjour</v>
      </c>
      <c r="E176" s="18">
        <v>7362</v>
      </c>
      <c r="F176" s="14" t="s">
        <v>204</v>
      </c>
      <c r="G176" s="15">
        <v>4400000</v>
      </c>
      <c r="H176" s="15">
        <v>6085388.6900000004</v>
      </c>
    </row>
    <row r="177" spans="1:8" ht="38.25" x14ac:dyDescent="0.25">
      <c r="A177" s="11" t="s">
        <v>17</v>
      </c>
      <c r="B177" s="11" t="s">
        <v>164</v>
      </c>
      <c r="C177" s="11" t="s">
        <v>196</v>
      </c>
      <c r="D177" s="11" t="str">
        <f>CONCATENATE(Tableau1[[#This Row],[Article]]," - ",Tableau1[[#This Row],[Intitulé]])</f>
        <v>7363 - Impôt sur les cercles et maisons de jeux</v>
      </c>
      <c r="E177" s="18">
        <v>7363</v>
      </c>
      <c r="F177" s="14" t="s">
        <v>205</v>
      </c>
      <c r="G177" s="15">
        <v>9254.65</v>
      </c>
      <c r="H177" s="15">
        <v>31415.63</v>
      </c>
    </row>
    <row r="178" spans="1:8" ht="38.25" x14ac:dyDescent="0.25">
      <c r="A178" s="11" t="s">
        <v>17</v>
      </c>
      <c r="B178" s="11" t="s">
        <v>164</v>
      </c>
      <c r="C178" s="11" t="s">
        <v>196</v>
      </c>
      <c r="D178" s="11" t="str">
        <f>CONCATENATE(Tableau1[[#This Row],[Article]]," - ",Tableau1[[#This Row],[Intitulé]])</f>
        <v>7368 - Taxes locales sur la publicité extérieur</v>
      </c>
      <c r="E178" s="18">
        <v>7368</v>
      </c>
      <c r="F178" s="14" t="s">
        <v>206</v>
      </c>
      <c r="G178" s="15">
        <v>2700000</v>
      </c>
      <c r="H178" s="15">
        <v>3133544.67</v>
      </c>
    </row>
    <row r="179" spans="1:8" ht="38.25" x14ac:dyDescent="0.25">
      <c r="A179" s="11" t="s">
        <v>17</v>
      </c>
      <c r="B179" s="11" t="s">
        <v>164</v>
      </c>
      <c r="C179" s="11" t="s">
        <v>196</v>
      </c>
      <c r="D179" s="11" t="str">
        <f>CONCATENATE(Tableau1[[#This Row],[Article]]," - ",Tableau1[[#This Row],[Intitulé]])</f>
        <v>7381 - Taxes additionnelles droits de mutation</v>
      </c>
      <c r="E179" s="18">
        <v>7381</v>
      </c>
      <c r="F179" s="14" t="s">
        <v>207</v>
      </c>
      <c r="G179" s="15">
        <v>34000000</v>
      </c>
      <c r="H179" s="15">
        <v>40569378.950000003</v>
      </c>
    </row>
    <row r="180" spans="1:8" ht="25.5" x14ac:dyDescent="0.25">
      <c r="A180" s="11" t="s">
        <v>17</v>
      </c>
      <c r="B180" s="11" t="s">
        <v>164</v>
      </c>
      <c r="C180" s="11" t="s">
        <v>196</v>
      </c>
      <c r="D180" s="11" t="str">
        <f>CONCATENATE(Tableau1[[#This Row],[Article]]," - ",Tableau1[[#This Row],[Intitulé]])</f>
        <v>7388 - Autres taxes diverses</v>
      </c>
      <c r="E180" s="18">
        <v>7388</v>
      </c>
      <c r="F180" s="14" t="s">
        <v>208</v>
      </c>
      <c r="G180" s="15">
        <v>106000</v>
      </c>
      <c r="H180" s="15">
        <v>257817</v>
      </c>
    </row>
    <row r="181" spans="1:8" ht="25.5" x14ac:dyDescent="0.25">
      <c r="A181" s="11" t="s">
        <v>17</v>
      </c>
      <c r="B181" s="11" t="s">
        <v>164</v>
      </c>
      <c r="C181" s="12" t="s">
        <v>209</v>
      </c>
      <c r="D181" s="12" t="str">
        <f>CONCATENATE(Tableau1[[#This Row],[Article]]," - ",Tableau1[[#This Row],[Intitulé]])</f>
        <v>7411 - Dotation forfaitaire</v>
      </c>
      <c r="E181" s="18">
        <v>7411</v>
      </c>
      <c r="F181" s="14" t="s">
        <v>210</v>
      </c>
      <c r="G181" s="15">
        <v>135483116</v>
      </c>
      <c r="H181" s="15">
        <v>135483116</v>
      </c>
    </row>
    <row r="182" spans="1:8" ht="25.5" x14ac:dyDescent="0.25">
      <c r="A182" s="11" t="s">
        <v>17</v>
      </c>
      <c r="B182" s="11" t="s">
        <v>164</v>
      </c>
      <c r="C182" s="12" t="s">
        <v>209</v>
      </c>
      <c r="D182" s="12" t="str">
        <f>CONCATENATE(Tableau1[[#This Row],[Article]]," - ",Tableau1[[#This Row],[Intitulé]])</f>
        <v>74123 - Dotation de solidarité urbaine</v>
      </c>
      <c r="E182" s="18">
        <v>74123</v>
      </c>
      <c r="F182" s="14" t="s">
        <v>211</v>
      </c>
      <c r="G182" s="15">
        <v>70754501</v>
      </c>
      <c r="H182" s="15">
        <v>70754501</v>
      </c>
    </row>
    <row r="183" spans="1:8" ht="38.25" x14ac:dyDescent="0.25">
      <c r="A183" s="11" t="s">
        <v>17</v>
      </c>
      <c r="B183" s="11" t="s">
        <v>164</v>
      </c>
      <c r="C183" s="12" t="s">
        <v>209</v>
      </c>
      <c r="D183" s="12" t="str">
        <f>CONCATENATE(Tableau1[[#This Row],[Article]]," - ",Tableau1[[#This Row],[Intitulé]])</f>
        <v>74127 - Dotation nationale de péréquation</v>
      </c>
      <c r="E183" s="18">
        <v>74127</v>
      </c>
      <c r="F183" s="14" t="s">
        <v>212</v>
      </c>
      <c r="G183" s="15">
        <v>14183458</v>
      </c>
      <c r="H183" s="15">
        <v>14183458</v>
      </c>
    </row>
    <row r="184" spans="1:8" ht="38.25" x14ac:dyDescent="0.25">
      <c r="A184" s="11" t="s">
        <v>17</v>
      </c>
      <c r="B184" s="11" t="s">
        <v>164</v>
      </c>
      <c r="C184" s="12" t="s">
        <v>209</v>
      </c>
      <c r="D184" s="12" t="str">
        <f>CONCATENATE(Tableau1[[#This Row],[Article]]," - ",Tableau1[[#This Row],[Intitulé]])</f>
        <v>7413 - DGF des permanents syndicaux</v>
      </c>
      <c r="E184" s="18">
        <v>7413</v>
      </c>
      <c r="F184" s="14" t="s">
        <v>213</v>
      </c>
      <c r="G184" s="15">
        <v>31388</v>
      </c>
      <c r="H184" s="15">
        <v>34226.550000000003</v>
      </c>
    </row>
    <row r="185" spans="1:8" x14ac:dyDescent="0.25">
      <c r="A185" s="11" t="s">
        <v>17</v>
      </c>
      <c r="B185" s="11" t="s">
        <v>164</v>
      </c>
      <c r="C185" s="12" t="s">
        <v>209</v>
      </c>
      <c r="D185" s="12" t="str">
        <f>CONCATENATE(Tableau1[[#This Row],[Article]]," - ",Tableau1[[#This Row],[Intitulé]])</f>
        <v>744 - FCTVA</v>
      </c>
      <c r="E185" s="18">
        <v>744</v>
      </c>
      <c r="F185" s="14" t="s">
        <v>214</v>
      </c>
      <c r="G185" s="15">
        <v>1000000</v>
      </c>
      <c r="H185" s="15">
        <v>975530.63</v>
      </c>
    </row>
    <row r="186" spans="1:8" ht="25.5" x14ac:dyDescent="0.25">
      <c r="A186" s="11" t="s">
        <v>17</v>
      </c>
      <c r="B186" s="11" t="s">
        <v>164</v>
      </c>
      <c r="C186" s="12" t="s">
        <v>209</v>
      </c>
      <c r="D186" s="12" t="str">
        <f>CONCATENATE(Tableau1[[#This Row],[Article]]," - ",Tableau1[[#This Row],[Intitulé]])</f>
        <v>745 - Dotation spéciale instituteurs</v>
      </c>
      <c r="E186" s="18">
        <v>745</v>
      </c>
      <c r="F186" s="14" t="s">
        <v>215</v>
      </c>
      <c r="G186" s="15">
        <v>80000</v>
      </c>
      <c r="H186" s="15">
        <v>75816</v>
      </c>
    </row>
    <row r="187" spans="1:8" x14ac:dyDescent="0.25">
      <c r="A187" s="11" t="s">
        <v>17</v>
      </c>
      <c r="B187" s="11" t="s">
        <v>164</v>
      </c>
      <c r="C187" s="12" t="s">
        <v>209</v>
      </c>
      <c r="D187" s="12" t="str">
        <f>CONCATENATE(Tableau1[[#This Row],[Article]]," - ",Tableau1[[#This Row],[Intitulé]])</f>
        <v>7461 - DGD</v>
      </c>
      <c r="E187" s="18">
        <v>7461</v>
      </c>
      <c r="F187" s="14" t="s">
        <v>216</v>
      </c>
      <c r="G187" s="15">
        <v>2834712</v>
      </c>
      <c r="H187" s="15">
        <v>2834712.18</v>
      </c>
    </row>
    <row r="188" spans="1:8" ht="25.5" x14ac:dyDescent="0.25">
      <c r="A188" s="11" t="s">
        <v>17</v>
      </c>
      <c r="B188" s="11" t="s">
        <v>164</v>
      </c>
      <c r="C188" s="12" t="s">
        <v>209</v>
      </c>
      <c r="D188" s="12" t="str">
        <f>CONCATENATE(Tableau1[[#This Row],[Article]]," - ",Tableau1[[#This Row],[Intitulé]])</f>
        <v>74718 - Autres participations Etat</v>
      </c>
      <c r="E188" s="18">
        <v>74718</v>
      </c>
      <c r="F188" s="14" t="s">
        <v>217</v>
      </c>
      <c r="G188" s="15">
        <v>3011160</v>
      </c>
      <c r="H188" s="15">
        <v>2677160.1800000002</v>
      </c>
    </row>
    <row r="189" spans="1:8" ht="25.5" x14ac:dyDescent="0.25">
      <c r="A189" s="11" t="s">
        <v>17</v>
      </c>
      <c r="B189" s="11" t="s">
        <v>164</v>
      </c>
      <c r="C189" s="12" t="s">
        <v>209</v>
      </c>
      <c r="D189" s="12" t="str">
        <f>CONCATENATE(Tableau1[[#This Row],[Article]]," - ",Tableau1[[#This Row],[Intitulé]])</f>
        <v>7472 - Participat° Régions</v>
      </c>
      <c r="E189" s="18">
        <v>7472</v>
      </c>
      <c r="F189" s="14" t="s">
        <v>218</v>
      </c>
      <c r="G189" s="15">
        <v>624200</v>
      </c>
      <c r="H189" s="15">
        <v>654256.4</v>
      </c>
    </row>
    <row r="190" spans="1:8" ht="25.5" x14ac:dyDescent="0.25">
      <c r="A190" s="11" t="s">
        <v>17</v>
      </c>
      <c r="B190" s="11" t="s">
        <v>164</v>
      </c>
      <c r="C190" s="12" t="s">
        <v>209</v>
      </c>
      <c r="D190" s="12" t="str">
        <f>CONCATENATE(Tableau1[[#This Row],[Article]]," - ",Tableau1[[#This Row],[Intitulé]])</f>
        <v>7473 - Participat° Départements</v>
      </c>
      <c r="E190" s="18">
        <v>7473</v>
      </c>
      <c r="F190" s="14" t="s">
        <v>219</v>
      </c>
      <c r="G190" s="15">
        <v>9714040</v>
      </c>
      <c r="H190" s="15">
        <v>9718254</v>
      </c>
    </row>
    <row r="191" spans="1:8" ht="25.5" x14ac:dyDescent="0.25">
      <c r="A191" s="11" t="s">
        <v>17</v>
      </c>
      <c r="B191" s="11" t="s">
        <v>164</v>
      </c>
      <c r="C191" s="12" t="s">
        <v>209</v>
      </c>
      <c r="D191" s="12" t="str">
        <f>CONCATENATE(Tableau1[[#This Row],[Article]]," - ",Tableau1[[#This Row],[Intitulé]])</f>
        <v>74751 - Participat° GFP de rattachement</v>
      </c>
      <c r="E191" s="18">
        <v>74751</v>
      </c>
      <c r="F191" s="14" t="s">
        <v>220</v>
      </c>
      <c r="G191" s="15">
        <v>13769943</v>
      </c>
      <c r="H191" s="15">
        <v>12984443.029999999</v>
      </c>
    </row>
    <row r="192" spans="1:8" ht="38.25" x14ac:dyDescent="0.25">
      <c r="A192" s="11" t="s">
        <v>17</v>
      </c>
      <c r="B192" s="11" t="s">
        <v>164</v>
      </c>
      <c r="C192" s="12" t="s">
        <v>209</v>
      </c>
      <c r="D192" s="12" t="str">
        <f>CONCATENATE(Tableau1[[#This Row],[Article]]," - ",Tableau1[[#This Row],[Intitulé]])</f>
        <v>7477 - Participat° Budget communautaire et FS</v>
      </c>
      <c r="E192" s="18">
        <v>7477</v>
      </c>
      <c r="F192" s="14" t="s">
        <v>221</v>
      </c>
      <c r="G192" s="15">
        <v>60610</v>
      </c>
      <c r="H192" s="15">
        <v>36829.42</v>
      </c>
    </row>
    <row r="193" spans="1:8" ht="25.5" x14ac:dyDescent="0.25">
      <c r="A193" s="11" t="s">
        <v>17</v>
      </c>
      <c r="B193" s="11" t="s">
        <v>164</v>
      </c>
      <c r="C193" s="12" t="s">
        <v>209</v>
      </c>
      <c r="D193" s="12" t="str">
        <f>CONCATENATE(Tableau1[[#This Row],[Article]]," - ",Tableau1[[#This Row],[Intitulé]])</f>
        <v>7478 - Participat° Autres organismes</v>
      </c>
      <c r="E193" s="18">
        <v>7478</v>
      </c>
      <c r="F193" s="14" t="s">
        <v>222</v>
      </c>
      <c r="G193" s="15">
        <v>32052721</v>
      </c>
      <c r="H193" s="15">
        <v>32246257.710000001</v>
      </c>
    </row>
    <row r="194" spans="1:8" ht="38.25" x14ac:dyDescent="0.25">
      <c r="A194" s="11" t="s">
        <v>17</v>
      </c>
      <c r="B194" s="11" t="s">
        <v>164</v>
      </c>
      <c r="C194" s="12" t="s">
        <v>209</v>
      </c>
      <c r="D194" s="12" t="str">
        <f>CONCATENATE(Tableau1[[#This Row],[Article]]," - ",Tableau1[[#This Row],[Intitulé]])</f>
        <v>7482 - Compens. perte taxe add. droits mutation</v>
      </c>
      <c r="E194" s="18">
        <v>7482</v>
      </c>
      <c r="F194" s="14" t="s">
        <v>223</v>
      </c>
      <c r="G194" s="16">
        <v>0</v>
      </c>
      <c r="H194" s="15">
        <v>59085</v>
      </c>
    </row>
    <row r="195" spans="1:8" ht="38.25" x14ac:dyDescent="0.25">
      <c r="A195" s="11" t="s">
        <v>17</v>
      </c>
      <c r="B195" s="11" t="s">
        <v>164</v>
      </c>
      <c r="C195" s="12" t="s">
        <v>209</v>
      </c>
      <c r="D195" s="12" t="str">
        <f>CONCATENATE(Tableau1[[#This Row],[Article]]," - ",Tableau1[[#This Row],[Intitulé]])</f>
        <v>74832 - Attribution du fonds départemental TP</v>
      </c>
      <c r="E195" s="18">
        <v>74832</v>
      </c>
      <c r="F195" s="14" t="s">
        <v>224</v>
      </c>
      <c r="G195" s="16">
        <v>0</v>
      </c>
      <c r="H195" s="15">
        <v>300000</v>
      </c>
    </row>
    <row r="196" spans="1:8" ht="38.25" x14ac:dyDescent="0.25">
      <c r="A196" s="11" t="s">
        <v>17</v>
      </c>
      <c r="B196" s="11" t="s">
        <v>164</v>
      </c>
      <c r="C196" s="12" t="s">
        <v>209</v>
      </c>
      <c r="D196" s="12" t="str">
        <f>CONCATENATE(Tableau1[[#This Row],[Article]]," - ",Tableau1[[#This Row],[Intitulé]])</f>
        <v>74834 - Etat - Compens. exonérat° taxes foncière</v>
      </c>
      <c r="E196" s="18">
        <v>74834</v>
      </c>
      <c r="F196" s="14" t="s">
        <v>225</v>
      </c>
      <c r="G196" s="15">
        <v>2083392</v>
      </c>
      <c r="H196" s="15">
        <v>2236855</v>
      </c>
    </row>
    <row r="197" spans="1:8" ht="38.25" x14ac:dyDescent="0.25">
      <c r="A197" s="11" t="s">
        <v>17</v>
      </c>
      <c r="B197" s="11" t="s">
        <v>164</v>
      </c>
      <c r="C197" s="12" t="s">
        <v>209</v>
      </c>
      <c r="D197" s="12" t="str">
        <f>CONCATENATE(Tableau1[[#This Row],[Article]]," - ",Tableau1[[#This Row],[Intitulé]])</f>
        <v>74835 - Etat - Compens. exonérat° taxe habitat°</v>
      </c>
      <c r="E197" s="18">
        <v>74835</v>
      </c>
      <c r="F197" s="14" t="s">
        <v>226</v>
      </c>
      <c r="G197" s="15">
        <v>41440192</v>
      </c>
      <c r="H197" s="15">
        <v>41440192</v>
      </c>
    </row>
    <row r="198" spans="1:8" ht="25.5" x14ac:dyDescent="0.25">
      <c r="A198" s="11" t="s">
        <v>17</v>
      </c>
      <c r="B198" s="11" t="s">
        <v>164</v>
      </c>
      <c r="C198" s="12" t="s">
        <v>209</v>
      </c>
      <c r="D198" s="12" t="str">
        <f>CONCATENATE(Tableau1[[#This Row],[Article]]," - ",Tableau1[[#This Row],[Intitulé]])</f>
        <v>7484 - Dotation de recensement</v>
      </c>
      <c r="E198" s="18">
        <v>7484</v>
      </c>
      <c r="F198" s="14" t="s">
        <v>227</v>
      </c>
      <c r="G198" s="15">
        <v>166557</v>
      </c>
      <c r="H198" s="15">
        <v>166557</v>
      </c>
    </row>
    <row r="199" spans="1:8" ht="25.5" x14ac:dyDescent="0.25">
      <c r="A199" s="11" t="s">
        <v>17</v>
      </c>
      <c r="B199" s="11" t="s">
        <v>164</v>
      </c>
      <c r="C199" s="12" t="s">
        <v>209</v>
      </c>
      <c r="D199" s="12" t="str">
        <f>CONCATENATE(Tableau1[[#This Row],[Article]]," - ",Tableau1[[#This Row],[Intitulé]])</f>
        <v>7485 - Dotation pour les titres sécurisés</v>
      </c>
      <c r="E199" s="18">
        <v>7485</v>
      </c>
      <c r="F199" s="14" t="s">
        <v>228</v>
      </c>
      <c r="G199" s="15">
        <v>586980</v>
      </c>
      <c r="H199" s="15">
        <v>586980</v>
      </c>
    </row>
    <row r="200" spans="1:8" ht="25.5" x14ac:dyDescent="0.25">
      <c r="A200" s="11" t="s">
        <v>17</v>
      </c>
      <c r="B200" s="11" t="s">
        <v>164</v>
      </c>
      <c r="C200" s="11" t="s">
        <v>229</v>
      </c>
      <c r="D200" s="11" t="str">
        <f>CONCATENATE(Tableau1[[#This Row],[Article]]," - ",Tableau1[[#This Row],[Intitulé]])</f>
        <v>752 - Revenus des immeubles</v>
      </c>
      <c r="E200" s="18">
        <v>752</v>
      </c>
      <c r="F200" s="14" t="s">
        <v>230</v>
      </c>
      <c r="G200" s="15">
        <v>6919383</v>
      </c>
      <c r="H200" s="15">
        <v>7044431.5199999996</v>
      </c>
    </row>
    <row r="201" spans="1:8" ht="38.25" x14ac:dyDescent="0.25">
      <c r="A201" s="11" t="s">
        <v>17</v>
      </c>
      <c r="B201" s="11" t="s">
        <v>164</v>
      </c>
      <c r="C201" s="11" t="s">
        <v>229</v>
      </c>
      <c r="D201" s="11" t="str">
        <f>CONCATENATE(Tableau1[[#This Row],[Article]]," - ",Tableau1[[#This Row],[Intitulé]])</f>
        <v>757 - Redevances versées par fermiers, conces.</v>
      </c>
      <c r="E201" s="18">
        <v>757</v>
      </c>
      <c r="F201" s="14" t="s">
        <v>231</v>
      </c>
      <c r="G201" s="15">
        <v>545315</v>
      </c>
      <c r="H201" s="15">
        <v>531143.78</v>
      </c>
    </row>
    <row r="202" spans="1:8" ht="38.25" x14ac:dyDescent="0.25">
      <c r="A202" s="11" t="s">
        <v>17</v>
      </c>
      <c r="B202" s="11" t="s">
        <v>164</v>
      </c>
      <c r="C202" s="11" t="s">
        <v>229</v>
      </c>
      <c r="D202" s="11" t="str">
        <f>CONCATENATE(Tableau1[[#This Row],[Article]]," - ",Tableau1[[#This Row],[Intitulé]])</f>
        <v>7588 - Autres produits div. de gestion courante</v>
      </c>
      <c r="E202" s="18">
        <v>7588</v>
      </c>
      <c r="F202" s="14" t="s">
        <v>232</v>
      </c>
      <c r="G202" s="15">
        <v>11430729</v>
      </c>
      <c r="H202" s="15">
        <v>12096198.720000001</v>
      </c>
    </row>
    <row r="203" spans="1:8" ht="25.5" x14ac:dyDescent="0.25">
      <c r="A203" s="11" t="s">
        <v>17</v>
      </c>
      <c r="B203" s="11" t="s">
        <v>164</v>
      </c>
      <c r="C203" s="11" t="s">
        <v>233</v>
      </c>
      <c r="D203" s="11" t="str">
        <f>CONCATENATE(Tableau1[[#This Row],[Article]]," - ",Tableau1[[#This Row],[Intitulé]])</f>
        <v>761 - Produits de participations</v>
      </c>
      <c r="E203" s="18">
        <v>761</v>
      </c>
      <c r="F203" s="14" t="s">
        <v>234</v>
      </c>
      <c r="G203" s="15">
        <v>50000</v>
      </c>
      <c r="H203" s="15">
        <v>48490.73</v>
      </c>
    </row>
    <row r="204" spans="1:8" ht="38.25" x14ac:dyDescent="0.25">
      <c r="A204" s="11" t="s">
        <v>17</v>
      </c>
      <c r="B204" s="11" t="s">
        <v>164</v>
      </c>
      <c r="C204" s="11" t="s">
        <v>233</v>
      </c>
      <c r="D204" s="11" t="str">
        <f>CONCATENATE(Tableau1[[#This Row],[Article]]," - ",Tableau1[[#This Row],[Intitulé]])</f>
        <v>76232 - Remb. intérêts emprunts GFP rattachement</v>
      </c>
      <c r="E204" s="18">
        <v>76232</v>
      </c>
      <c r="F204" s="14" t="s">
        <v>235</v>
      </c>
      <c r="G204" s="15">
        <v>362179</v>
      </c>
      <c r="H204" s="15">
        <v>180744.95999999999</v>
      </c>
    </row>
    <row r="205" spans="1:8" ht="38.25" x14ac:dyDescent="0.25">
      <c r="A205" s="11" t="s">
        <v>17</v>
      </c>
      <c r="B205" s="11" t="s">
        <v>164</v>
      </c>
      <c r="C205" s="11" t="s">
        <v>233</v>
      </c>
      <c r="D205" s="11" t="str">
        <f>CONCATENATE(Tableau1[[#This Row],[Article]]," - ",Tableau1[[#This Row],[Intitulé]])</f>
        <v>764 - Revenus valeurs mobilières de placement</v>
      </c>
      <c r="E205" s="18">
        <v>764</v>
      </c>
      <c r="F205" s="14" t="s">
        <v>236</v>
      </c>
      <c r="G205" s="15">
        <v>8514</v>
      </c>
      <c r="H205" s="15">
        <v>8133.8</v>
      </c>
    </row>
    <row r="206" spans="1:8" ht="38.25" x14ac:dyDescent="0.25">
      <c r="A206" s="11" t="s">
        <v>17</v>
      </c>
      <c r="B206" s="11" t="s">
        <v>164</v>
      </c>
      <c r="C206" s="11" t="s">
        <v>233</v>
      </c>
      <c r="D206" s="11" t="str">
        <f>CONCATENATE(Tableau1[[#This Row],[Article]]," - ",Tableau1[[#This Row],[Intitulé]])</f>
        <v>76812 - Sortie empr. risque sans IRA capital.</v>
      </c>
      <c r="E206" s="18">
        <v>76812</v>
      </c>
      <c r="F206" s="14" t="s">
        <v>237</v>
      </c>
      <c r="G206" s="15">
        <v>439926</v>
      </c>
      <c r="H206" s="15">
        <v>439926.24</v>
      </c>
    </row>
    <row r="207" spans="1:8" x14ac:dyDescent="0.25">
      <c r="A207" s="11" t="s">
        <v>17</v>
      </c>
      <c r="B207" s="11" t="s">
        <v>164</v>
      </c>
      <c r="C207" s="11" t="s">
        <v>233</v>
      </c>
      <c r="D207" s="11" t="str">
        <f>CONCATENATE(Tableau1[[#This Row],[Article]]," - ",Tableau1[[#This Row],[Intitulé]])</f>
        <v>7688 - Autres</v>
      </c>
      <c r="E207" s="18">
        <v>7688</v>
      </c>
      <c r="F207" s="14" t="s">
        <v>138</v>
      </c>
      <c r="G207" s="15">
        <v>3500</v>
      </c>
      <c r="H207" s="15">
        <v>63269.57</v>
      </c>
    </row>
    <row r="208" spans="1:8" ht="25.5" x14ac:dyDescent="0.25">
      <c r="A208" s="11" t="s">
        <v>17</v>
      </c>
      <c r="B208" s="11" t="s">
        <v>164</v>
      </c>
      <c r="C208" s="11" t="s">
        <v>238</v>
      </c>
      <c r="D208" s="11" t="str">
        <f>CONCATENATE(Tableau1[[#This Row],[Article]]," - ",Tableau1[[#This Row],[Intitulé]])</f>
        <v>7711 - Dédits et pénalités perçus</v>
      </c>
      <c r="E208" s="18">
        <v>7711</v>
      </c>
      <c r="F208" s="14" t="s">
        <v>239</v>
      </c>
      <c r="G208" s="16">
        <v>0</v>
      </c>
      <c r="H208" s="15">
        <v>741362.62</v>
      </c>
    </row>
    <row r="209" spans="1:8" x14ac:dyDescent="0.25">
      <c r="A209" s="11" t="s">
        <v>17</v>
      </c>
      <c r="B209" s="11" t="s">
        <v>164</v>
      </c>
      <c r="C209" s="11" t="s">
        <v>238</v>
      </c>
      <c r="D209" s="11" t="str">
        <f>CONCATENATE(Tableau1[[#This Row],[Article]]," - ",Tableau1[[#This Row],[Intitulé]])</f>
        <v>7713 - Libéralités reçues</v>
      </c>
      <c r="E209" s="18">
        <v>7713</v>
      </c>
      <c r="F209" s="14" t="s">
        <v>240</v>
      </c>
      <c r="G209" s="16">
        <v>500</v>
      </c>
      <c r="H209" s="16">
        <v>50</v>
      </c>
    </row>
    <row r="210" spans="1:8" ht="38.25" x14ac:dyDescent="0.25">
      <c r="A210" s="11" t="s">
        <v>17</v>
      </c>
      <c r="B210" s="11" t="s">
        <v>164</v>
      </c>
      <c r="C210" s="11" t="s">
        <v>238</v>
      </c>
      <c r="D210" s="11" t="str">
        <f>CONCATENATE(Tableau1[[#This Row],[Article]]," - ",Tableau1[[#This Row],[Intitulé]])</f>
        <v>7714 - Recouvrt créances admises en non valeur</v>
      </c>
      <c r="E210" s="18">
        <v>7714</v>
      </c>
      <c r="F210" s="14" t="s">
        <v>241</v>
      </c>
      <c r="G210" s="15">
        <v>9000</v>
      </c>
      <c r="H210" s="15">
        <v>11104.24</v>
      </c>
    </row>
    <row r="211" spans="1:8" ht="38.25" x14ac:dyDescent="0.25">
      <c r="A211" s="11" t="s">
        <v>17</v>
      </c>
      <c r="B211" s="11" t="s">
        <v>164</v>
      </c>
      <c r="C211" s="11" t="s">
        <v>238</v>
      </c>
      <c r="D211" s="11" t="str">
        <f>CONCATENATE(Tableau1[[#This Row],[Article]]," - ",Tableau1[[#This Row],[Intitulé]])</f>
        <v>7718 - Autres produits except. opérat° gestion</v>
      </c>
      <c r="E211" s="18">
        <v>7718</v>
      </c>
      <c r="F211" s="14" t="s">
        <v>242</v>
      </c>
      <c r="G211" s="15">
        <v>285000</v>
      </c>
      <c r="H211" s="15">
        <v>506721.42</v>
      </c>
    </row>
    <row r="212" spans="1:8" ht="38.25" x14ac:dyDescent="0.25">
      <c r="A212" s="11" t="s">
        <v>17</v>
      </c>
      <c r="B212" s="11" t="s">
        <v>164</v>
      </c>
      <c r="C212" s="11" t="s">
        <v>238</v>
      </c>
      <c r="D212" s="11" t="str">
        <f>CONCATENATE(Tableau1[[#This Row],[Article]]," - ",Tableau1[[#This Row],[Intitulé]])</f>
        <v>773 - Mandats annulés (exercices antérieurs)</v>
      </c>
      <c r="E212" s="18">
        <v>773</v>
      </c>
      <c r="F212" s="14" t="s">
        <v>243</v>
      </c>
      <c r="G212" s="16">
        <v>0</v>
      </c>
      <c r="H212" s="15">
        <v>25560.080000000002</v>
      </c>
    </row>
    <row r="213" spans="1:8" ht="38.25" x14ac:dyDescent="0.25">
      <c r="A213" s="11" t="s">
        <v>17</v>
      </c>
      <c r="B213" s="11" t="s">
        <v>164</v>
      </c>
      <c r="C213" s="11" t="s">
        <v>238</v>
      </c>
      <c r="D213" s="11" t="str">
        <f>CONCATENATE(Tableau1[[#This Row],[Article]]," - ",Tableau1[[#This Row],[Intitulé]])</f>
        <v>775 - Produits des cessions d'immobilisations</v>
      </c>
      <c r="E213" s="18">
        <v>775</v>
      </c>
      <c r="F213" s="14" t="s">
        <v>244</v>
      </c>
      <c r="G213" s="16">
        <v>0</v>
      </c>
      <c r="H213" s="15">
        <v>8681247</v>
      </c>
    </row>
    <row r="214" spans="1:8" ht="38.25" x14ac:dyDescent="0.25">
      <c r="A214" s="11" t="s">
        <v>17</v>
      </c>
      <c r="B214" s="11" t="s">
        <v>164</v>
      </c>
      <c r="C214" s="11" t="s">
        <v>238</v>
      </c>
      <c r="D214" s="11" t="str">
        <f>CONCATENATE(Tableau1[[#This Row],[Article]]," - ",Tableau1[[#This Row],[Intitulé]])</f>
        <v>7788 - Produits exceptionnels divers</v>
      </c>
      <c r="E214" s="18">
        <v>7788</v>
      </c>
      <c r="F214" s="14" t="s">
        <v>245</v>
      </c>
      <c r="G214" s="15">
        <v>2182624.11</v>
      </c>
      <c r="H214" s="15">
        <v>2982314.27</v>
      </c>
    </row>
    <row r="215" spans="1:8" ht="38.25" x14ac:dyDescent="0.25">
      <c r="A215" s="11" t="s">
        <v>17</v>
      </c>
      <c r="B215" s="11" t="s">
        <v>164</v>
      </c>
      <c r="C215" s="12" t="s">
        <v>246</v>
      </c>
      <c r="D215" s="12" t="str">
        <f>CONCATENATE(Tableau1[[#This Row],[Article]]," - ",Tableau1[[#This Row],[Intitulé]])</f>
        <v>7761 - Diff / réal (+) transférées en invest.</v>
      </c>
      <c r="E215" s="18">
        <v>7761</v>
      </c>
      <c r="F215" s="14" t="s">
        <v>247</v>
      </c>
      <c r="G215" s="16">
        <v>0</v>
      </c>
      <c r="H215" s="15">
        <v>682296.06</v>
      </c>
    </row>
    <row r="216" spans="1:8" ht="38.25" x14ac:dyDescent="0.25">
      <c r="A216" s="11" t="s">
        <v>17</v>
      </c>
      <c r="B216" s="11" t="s">
        <v>164</v>
      </c>
      <c r="C216" s="12" t="s">
        <v>246</v>
      </c>
      <c r="D216" s="12" t="str">
        <f>CONCATENATE(Tableau1[[#This Row],[Article]]," - ",Tableau1[[#This Row],[Intitulé]])</f>
        <v>777 - Quote-part subv invest transf cpte résul</v>
      </c>
      <c r="E216" s="18">
        <v>777</v>
      </c>
      <c r="F216" s="14" t="s">
        <v>248</v>
      </c>
      <c r="G216" s="15">
        <v>1787126.59</v>
      </c>
      <c r="H216" s="15">
        <v>1787117.08</v>
      </c>
    </row>
    <row r="217" spans="1:8" ht="25.5" x14ac:dyDescent="0.25">
      <c r="A217" s="11" t="s">
        <v>17</v>
      </c>
      <c r="B217" s="11" t="s">
        <v>164</v>
      </c>
      <c r="C217" s="12" t="s">
        <v>246</v>
      </c>
      <c r="D217" s="12" t="str">
        <f>CONCATENATE(Tableau1[[#This Row],[Article]]," - ",Tableau1[[#This Row],[Intitulé]])</f>
        <v>7815 - Rep. prov. charges fonctionnt courant</v>
      </c>
      <c r="E217" s="18">
        <v>7815</v>
      </c>
      <c r="F217" s="14" t="s">
        <v>249</v>
      </c>
      <c r="G217" s="15">
        <v>38000</v>
      </c>
      <c r="H217" s="15">
        <v>38000</v>
      </c>
    </row>
    <row r="218" spans="1:8" ht="25.5" x14ac:dyDescent="0.25">
      <c r="A218" s="11" t="s">
        <v>17</v>
      </c>
      <c r="B218" s="11" t="s">
        <v>164</v>
      </c>
      <c r="C218" s="12" t="s">
        <v>246</v>
      </c>
      <c r="D218" s="12" t="str">
        <f>CONCATENATE(Tableau1[[#This Row],[Article]]," - ",Tableau1[[#This Row],[Intitulé]])</f>
        <v>7817 - Rep. prov. dépréc. actifs circulants</v>
      </c>
      <c r="E218" s="18">
        <v>7817</v>
      </c>
      <c r="F218" s="14" t="s">
        <v>250</v>
      </c>
      <c r="G218" s="15">
        <v>2532139.2799999998</v>
      </c>
      <c r="H218" s="15">
        <v>2532139.2799999998</v>
      </c>
    </row>
    <row r="219" spans="1:8" ht="38.25" x14ac:dyDescent="0.25">
      <c r="A219" s="11" t="s">
        <v>17</v>
      </c>
      <c r="B219" s="11" t="s">
        <v>164</v>
      </c>
      <c r="C219" s="12" t="s">
        <v>246</v>
      </c>
      <c r="D219" s="12" t="str">
        <f>CONCATENATE(Tableau1[[#This Row],[Article]]," - ",Tableau1[[#This Row],[Intitulé]])</f>
        <v>7865 - Rep. prov. risques et charges financiers</v>
      </c>
      <c r="E219" s="18">
        <v>7865</v>
      </c>
      <c r="F219" s="14" t="s">
        <v>251</v>
      </c>
      <c r="G219" s="15">
        <v>246137.19</v>
      </c>
      <c r="H219" s="15">
        <v>246137.19</v>
      </c>
    </row>
    <row r="220" spans="1:8" ht="38.25" x14ac:dyDescent="0.25">
      <c r="A220" s="11" t="s">
        <v>6</v>
      </c>
      <c r="B220" s="11" t="s">
        <v>20</v>
      </c>
      <c r="C220" s="12" t="s">
        <v>252</v>
      </c>
      <c r="D220" s="12" t="str">
        <f>CONCATENATE(Tableau1[[#This Row],[Article]]," - ",Tableau1[[#This Row],[Intitulé]])</f>
        <v>202 - Frais réalisat° documents urbanisme</v>
      </c>
      <c r="E220" s="13">
        <v>202</v>
      </c>
      <c r="F220" s="19" t="s">
        <v>253</v>
      </c>
      <c r="G220" s="15">
        <v>50000</v>
      </c>
      <c r="H220" s="15">
        <v>30153.599999999999</v>
      </c>
    </row>
    <row r="221" spans="1:8" x14ac:dyDescent="0.25">
      <c r="A221" s="11" t="s">
        <v>6</v>
      </c>
      <c r="B221" s="11" t="s">
        <v>20</v>
      </c>
      <c r="C221" s="12" t="s">
        <v>252</v>
      </c>
      <c r="D221" s="12" t="str">
        <f>CONCATENATE(Tableau1[[#This Row],[Article]]," - ",Tableau1[[#This Row],[Intitulé]])</f>
        <v>2031 - Frais d'études</v>
      </c>
      <c r="E221" s="13">
        <v>2031</v>
      </c>
      <c r="F221" s="19" t="s">
        <v>254</v>
      </c>
      <c r="G221" s="15">
        <v>12576539.449999999</v>
      </c>
      <c r="H221" s="15">
        <v>4718846.88</v>
      </c>
    </row>
    <row r="222" spans="1:8" x14ac:dyDescent="0.25">
      <c r="A222" s="11" t="s">
        <v>6</v>
      </c>
      <c r="B222" s="11" t="s">
        <v>20</v>
      </c>
      <c r="C222" s="12" t="s">
        <v>252</v>
      </c>
      <c r="D222" s="12" t="str">
        <f>CONCATENATE(Tableau1[[#This Row],[Article]]," - ",Tableau1[[#This Row],[Intitulé]])</f>
        <v>2033 - Frais d'insertion</v>
      </c>
      <c r="E222" s="13">
        <v>2033</v>
      </c>
      <c r="F222" s="19" t="s">
        <v>255</v>
      </c>
      <c r="G222" s="15">
        <v>55243.32</v>
      </c>
      <c r="H222" s="15">
        <v>6293.63</v>
      </c>
    </row>
    <row r="223" spans="1:8" ht="25.5" x14ac:dyDescent="0.25">
      <c r="A223" s="11" t="s">
        <v>6</v>
      </c>
      <c r="B223" s="11" t="s">
        <v>20</v>
      </c>
      <c r="C223" s="12" t="s">
        <v>252</v>
      </c>
      <c r="D223" s="12" t="str">
        <f>CONCATENATE(Tableau1[[#This Row],[Article]]," - ",Tableau1[[#This Row],[Intitulé]])</f>
        <v>2051 - Concessions, droits similaires</v>
      </c>
      <c r="E223" s="13">
        <v>2051</v>
      </c>
      <c r="F223" s="19" t="s">
        <v>256</v>
      </c>
      <c r="G223" s="15">
        <v>5350527.6100000003</v>
      </c>
      <c r="H223" s="15">
        <v>5211216.1399999997</v>
      </c>
    </row>
    <row r="224" spans="1:8" ht="38.25" x14ac:dyDescent="0.25">
      <c r="A224" s="11" t="s">
        <v>6</v>
      </c>
      <c r="B224" s="11" t="s">
        <v>20</v>
      </c>
      <c r="C224" s="12" t="s">
        <v>252</v>
      </c>
      <c r="D224" s="12" t="str">
        <f>CONCATENATE(Tableau1[[#This Row],[Article]]," - ",Tableau1[[#This Row],[Intitulé]])</f>
        <v>2088 - Autres immobilisations incorporelles</v>
      </c>
      <c r="E224" s="13">
        <v>2088</v>
      </c>
      <c r="F224" s="19" t="s">
        <v>257</v>
      </c>
      <c r="G224" s="15">
        <v>438000</v>
      </c>
      <c r="H224" s="15">
        <v>317970.64</v>
      </c>
    </row>
    <row r="225" spans="1:8" ht="38.25" x14ac:dyDescent="0.25">
      <c r="A225" s="11" t="s">
        <v>6</v>
      </c>
      <c r="B225" s="11" t="s">
        <v>20</v>
      </c>
      <c r="C225" s="12" t="s">
        <v>258</v>
      </c>
      <c r="D225" s="12" t="str">
        <f>CONCATENATE(Tableau1[[#This Row],[Article]]," - ",Tableau1[[#This Row],[Intitulé]])</f>
        <v>2041582 - Autres grpts - Bâtiments et installat°</v>
      </c>
      <c r="E225" s="13">
        <v>2041582</v>
      </c>
      <c r="F225" s="19" t="s">
        <v>259</v>
      </c>
      <c r="G225" s="15">
        <v>6554417</v>
      </c>
      <c r="H225" s="15">
        <v>4324138.54</v>
      </c>
    </row>
    <row r="226" spans="1:8" ht="25.5" x14ac:dyDescent="0.25">
      <c r="A226" s="11" t="s">
        <v>6</v>
      </c>
      <c r="B226" s="11" t="s">
        <v>20</v>
      </c>
      <c r="C226" s="12" t="s">
        <v>258</v>
      </c>
      <c r="D226" s="12" t="str">
        <f>CONCATENATE(Tableau1[[#This Row],[Article]]," - ",Tableau1[[#This Row],[Intitulé]])</f>
        <v>2041622 - CCAS : Bâtiments, installations</v>
      </c>
      <c r="E226" s="13">
        <v>2041622</v>
      </c>
      <c r="F226" s="19" t="s">
        <v>260</v>
      </c>
      <c r="G226" s="15">
        <v>50837.82</v>
      </c>
      <c r="H226" s="15">
        <v>50837.4</v>
      </c>
    </row>
    <row r="227" spans="1:8" ht="25.5" x14ac:dyDescent="0.25">
      <c r="A227" s="11" t="s">
        <v>6</v>
      </c>
      <c r="B227" s="11" t="s">
        <v>20</v>
      </c>
      <c r="C227" s="12" t="s">
        <v>258</v>
      </c>
      <c r="D227" s="12" t="str">
        <f>CONCATENATE(Tableau1[[#This Row],[Article]]," - ",Tableau1[[#This Row],[Intitulé]])</f>
        <v>2041642 - IC : Bâtiments, installations</v>
      </c>
      <c r="E227" s="13">
        <v>2041642</v>
      </c>
      <c r="F227" s="19" t="s">
        <v>261</v>
      </c>
      <c r="G227" s="15">
        <v>31500</v>
      </c>
      <c r="H227" s="16">
        <v>0</v>
      </c>
    </row>
    <row r="228" spans="1:8" ht="25.5" x14ac:dyDescent="0.25">
      <c r="A228" s="11" t="s">
        <v>6</v>
      </c>
      <c r="B228" s="11" t="s">
        <v>20</v>
      </c>
      <c r="C228" s="12" t="s">
        <v>258</v>
      </c>
      <c r="D228" s="12" t="str">
        <f>CONCATENATE(Tableau1[[#This Row],[Article]]," - ",Tableau1[[#This Row],[Intitulé]])</f>
        <v>204171 - Autres EPL : Bien mobilier, matériel</v>
      </c>
      <c r="E228" s="13">
        <v>204171</v>
      </c>
      <c r="F228" s="19" t="s">
        <v>262</v>
      </c>
      <c r="G228" s="15">
        <v>8410.4</v>
      </c>
      <c r="H228" s="15">
        <v>8410.4</v>
      </c>
    </row>
    <row r="229" spans="1:8" ht="38.25" x14ac:dyDescent="0.25">
      <c r="A229" s="11" t="s">
        <v>6</v>
      </c>
      <c r="B229" s="11" t="s">
        <v>20</v>
      </c>
      <c r="C229" s="12" t="s">
        <v>258</v>
      </c>
      <c r="D229" s="12" t="str">
        <f>CONCATENATE(Tableau1[[#This Row],[Article]]," - ",Tableau1[[#This Row],[Intitulé]])</f>
        <v>204172 - Autres EPL : Bâtiments, installations</v>
      </c>
      <c r="E229" s="13">
        <v>204172</v>
      </c>
      <c r="F229" s="19" t="s">
        <v>263</v>
      </c>
      <c r="G229" s="15">
        <v>780000</v>
      </c>
      <c r="H229" s="15">
        <v>780000</v>
      </c>
    </row>
    <row r="230" spans="1:8" ht="38.25" x14ac:dyDescent="0.25">
      <c r="A230" s="11" t="s">
        <v>6</v>
      </c>
      <c r="B230" s="11" t="s">
        <v>20</v>
      </c>
      <c r="C230" s="12" t="s">
        <v>258</v>
      </c>
      <c r="D230" s="12" t="str">
        <f>CONCATENATE(Tableau1[[#This Row],[Article]]," - ",Tableau1[[#This Row],[Intitulé]])</f>
        <v>204181 - Autres org pub - Biens mob, mat, études</v>
      </c>
      <c r="E230" s="13">
        <v>204181</v>
      </c>
      <c r="F230" s="19" t="s">
        <v>264</v>
      </c>
      <c r="G230" s="15">
        <v>1202150</v>
      </c>
      <c r="H230" s="15">
        <v>922341.31</v>
      </c>
    </row>
    <row r="231" spans="1:8" ht="38.25" x14ac:dyDescent="0.25">
      <c r="A231" s="11" t="s">
        <v>6</v>
      </c>
      <c r="B231" s="11" t="s">
        <v>20</v>
      </c>
      <c r="C231" s="12" t="s">
        <v>258</v>
      </c>
      <c r="D231" s="12" t="str">
        <f>CONCATENATE(Tableau1[[#This Row],[Article]]," - ",Tableau1[[#This Row],[Intitulé]])</f>
        <v>204182 - Autres org pub - Bâtiments et installat°</v>
      </c>
      <c r="E231" s="13">
        <v>204182</v>
      </c>
      <c r="F231" s="19" t="s">
        <v>265</v>
      </c>
      <c r="G231" s="15">
        <v>2270000</v>
      </c>
      <c r="H231" s="15">
        <v>2125000</v>
      </c>
    </row>
    <row r="232" spans="1:8" ht="38.25" x14ac:dyDescent="0.25">
      <c r="A232" s="11" t="s">
        <v>6</v>
      </c>
      <c r="B232" s="11" t="s">
        <v>20</v>
      </c>
      <c r="C232" s="12" t="s">
        <v>258</v>
      </c>
      <c r="D232" s="12" t="str">
        <f>CONCATENATE(Tableau1[[#This Row],[Article]]," - ",Tableau1[[#This Row],[Intitulé]])</f>
        <v>204183 - Autres org pub-Proj infrastruct int nat.</v>
      </c>
      <c r="E232" s="13">
        <v>204183</v>
      </c>
      <c r="F232" s="19" t="s">
        <v>266</v>
      </c>
      <c r="G232" s="15">
        <v>170000</v>
      </c>
      <c r="H232" s="15">
        <v>130305.31</v>
      </c>
    </row>
    <row r="233" spans="1:8" ht="25.5" x14ac:dyDescent="0.25">
      <c r="A233" s="11" t="s">
        <v>6</v>
      </c>
      <c r="B233" s="11" t="s">
        <v>20</v>
      </c>
      <c r="C233" s="12" t="s">
        <v>258</v>
      </c>
      <c r="D233" s="12" t="str">
        <f>CONCATENATE(Tableau1[[#This Row],[Article]]," - ",Tableau1[[#This Row],[Intitulé]])</f>
        <v>20421 - Privé : Bien mobilier, matériel</v>
      </c>
      <c r="E233" s="13">
        <v>20421</v>
      </c>
      <c r="F233" s="19" t="s">
        <v>267</v>
      </c>
      <c r="G233" s="15">
        <v>1469022.36</v>
      </c>
      <c r="H233" s="15">
        <v>1197799.92</v>
      </c>
    </row>
    <row r="234" spans="1:8" ht="25.5" x14ac:dyDescent="0.25">
      <c r="A234" s="11" t="s">
        <v>6</v>
      </c>
      <c r="B234" s="11" t="s">
        <v>20</v>
      </c>
      <c r="C234" s="12" t="s">
        <v>258</v>
      </c>
      <c r="D234" s="12" t="str">
        <f>CONCATENATE(Tableau1[[#This Row],[Article]]," - ",Tableau1[[#This Row],[Intitulé]])</f>
        <v>20422 - Privé : Bâtiments, installations</v>
      </c>
      <c r="E234" s="13">
        <v>20422</v>
      </c>
      <c r="F234" s="19" t="s">
        <v>268</v>
      </c>
      <c r="G234" s="15">
        <v>15406195.67</v>
      </c>
      <c r="H234" s="15">
        <v>5008544.46</v>
      </c>
    </row>
    <row r="235" spans="1:8" x14ac:dyDescent="0.25">
      <c r="A235" s="11" t="s">
        <v>6</v>
      </c>
      <c r="B235" s="11" t="s">
        <v>20</v>
      </c>
      <c r="C235" s="12" t="s">
        <v>269</v>
      </c>
      <c r="D235" s="12" t="str">
        <f>CONCATENATE(Tableau1[[#This Row],[Article]]," - ",Tableau1[[#This Row],[Intitulé]])</f>
        <v>2111 - Terrains nus</v>
      </c>
      <c r="E235" s="13">
        <v>2111</v>
      </c>
      <c r="F235" s="19" t="s">
        <v>270</v>
      </c>
      <c r="G235" s="15">
        <v>16456484.949999999</v>
      </c>
      <c r="H235" s="15">
        <v>16054458.1</v>
      </c>
    </row>
    <row r="236" spans="1:8" x14ac:dyDescent="0.25">
      <c r="A236" s="11" t="s">
        <v>6</v>
      </c>
      <c r="B236" s="11" t="s">
        <v>20</v>
      </c>
      <c r="C236" s="12" t="s">
        <v>269</v>
      </c>
      <c r="D236" s="12" t="str">
        <f>CONCATENATE(Tableau1[[#This Row],[Article]]," - ",Tableau1[[#This Row],[Intitulé]])</f>
        <v>2115 - Terrains bâtis</v>
      </c>
      <c r="E236" s="13">
        <v>2115</v>
      </c>
      <c r="F236" s="19" t="s">
        <v>271</v>
      </c>
      <c r="G236" s="15">
        <v>1430289.82</v>
      </c>
      <c r="H236" s="15">
        <v>1167072.71</v>
      </c>
    </row>
    <row r="237" spans="1:8" ht="38.25" x14ac:dyDescent="0.25">
      <c r="A237" s="11" t="s">
        <v>6</v>
      </c>
      <c r="B237" s="11" t="s">
        <v>20</v>
      </c>
      <c r="C237" s="12" t="s">
        <v>269</v>
      </c>
      <c r="D237" s="12" t="str">
        <f>CONCATENATE(Tableau1[[#This Row],[Article]]," - ",Tableau1[[#This Row],[Intitulé]])</f>
        <v>2128 - Autres agencements et aménagements</v>
      </c>
      <c r="E237" s="13">
        <v>2128</v>
      </c>
      <c r="F237" s="19" t="s">
        <v>272</v>
      </c>
      <c r="G237" s="15">
        <v>19197886.030000001</v>
      </c>
      <c r="H237" s="15">
        <v>14410291.77</v>
      </c>
    </row>
    <row r="238" spans="1:8" x14ac:dyDescent="0.25">
      <c r="A238" s="11" t="s">
        <v>6</v>
      </c>
      <c r="B238" s="11" t="s">
        <v>20</v>
      </c>
      <c r="C238" s="12" t="s">
        <v>269</v>
      </c>
      <c r="D238" s="12" t="str">
        <f>CONCATENATE(Tableau1[[#This Row],[Article]]," - ",Tableau1[[#This Row],[Intitulé]])</f>
        <v>21311 - Hôtel de ville</v>
      </c>
      <c r="E238" s="13">
        <v>21311</v>
      </c>
      <c r="F238" s="19" t="s">
        <v>273</v>
      </c>
      <c r="G238" s="15">
        <v>227057</v>
      </c>
      <c r="H238" s="15">
        <v>220489.08</v>
      </c>
    </row>
    <row r="239" spans="1:8" ht="25.5" x14ac:dyDescent="0.25">
      <c r="A239" s="11" t="s">
        <v>6</v>
      </c>
      <c r="B239" s="11" t="s">
        <v>20</v>
      </c>
      <c r="C239" s="12" t="s">
        <v>269</v>
      </c>
      <c r="D239" s="12" t="str">
        <f>CONCATENATE(Tableau1[[#This Row],[Article]]," - ",Tableau1[[#This Row],[Intitulé]])</f>
        <v>21312 - Bâtiments scolaires</v>
      </c>
      <c r="E239" s="13">
        <v>21312</v>
      </c>
      <c r="F239" s="19" t="s">
        <v>274</v>
      </c>
      <c r="G239" s="15">
        <v>16952873.079999998</v>
      </c>
      <c r="H239" s="15">
        <v>13111938.6</v>
      </c>
    </row>
    <row r="240" spans="1:8" ht="25.5" x14ac:dyDescent="0.25">
      <c r="A240" s="11" t="s">
        <v>6</v>
      </c>
      <c r="B240" s="11" t="s">
        <v>20</v>
      </c>
      <c r="C240" s="12" t="s">
        <v>269</v>
      </c>
      <c r="D240" s="12" t="str">
        <f>CONCATENATE(Tableau1[[#This Row],[Article]]," - ",Tableau1[[#This Row],[Intitulé]])</f>
        <v>21316 - Equipements du cimetière</v>
      </c>
      <c r="E240" s="13">
        <v>21316</v>
      </c>
      <c r="F240" s="19" t="s">
        <v>275</v>
      </c>
      <c r="G240" s="15">
        <v>196382.8</v>
      </c>
      <c r="H240" s="15">
        <v>196271.25</v>
      </c>
    </row>
    <row r="241" spans="1:8" ht="25.5" x14ac:dyDescent="0.25">
      <c r="A241" s="11" t="s">
        <v>6</v>
      </c>
      <c r="B241" s="11" t="s">
        <v>20</v>
      </c>
      <c r="C241" s="12" t="s">
        <v>269</v>
      </c>
      <c r="D241" s="12" t="str">
        <f>CONCATENATE(Tableau1[[#This Row],[Article]]," - ",Tableau1[[#This Row],[Intitulé]])</f>
        <v>21318 - Autres bâtiments publics</v>
      </c>
      <c r="E241" s="13">
        <v>21318</v>
      </c>
      <c r="F241" s="19" t="s">
        <v>276</v>
      </c>
      <c r="G241" s="15">
        <v>37394833.350000001</v>
      </c>
      <c r="H241" s="15">
        <v>21510892.91</v>
      </c>
    </row>
    <row r="242" spans="1:8" ht="38.25" x14ac:dyDescent="0.25">
      <c r="A242" s="11" t="s">
        <v>6</v>
      </c>
      <c r="B242" s="11" t="s">
        <v>20</v>
      </c>
      <c r="C242" s="12" t="s">
        <v>269</v>
      </c>
      <c r="D242" s="12" t="str">
        <f>CONCATENATE(Tableau1[[#This Row],[Article]]," - ",Tableau1[[#This Row],[Intitulé]])</f>
        <v>2135 - Installations générales, agencements</v>
      </c>
      <c r="E242" s="13">
        <v>2135</v>
      </c>
      <c r="F242" s="19" t="s">
        <v>277</v>
      </c>
      <c r="G242" s="15">
        <v>790864.44</v>
      </c>
      <c r="H242" s="15">
        <v>782540.67</v>
      </c>
    </row>
    <row r="243" spans="1:8" ht="25.5" x14ac:dyDescent="0.25">
      <c r="A243" s="11" t="s">
        <v>6</v>
      </c>
      <c r="B243" s="11" t="s">
        <v>20</v>
      </c>
      <c r="C243" s="12" t="s">
        <v>269</v>
      </c>
      <c r="D243" s="12" t="str">
        <f>CONCATENATE(Tableau1[[#This Row],[Article]]," - ",Tableau1[[#This Row],[Intitulé]])</f>
        <v>2138 - Autres constructions</v>
      </c>
      <c r="E243" s="13">
        <v>2138</v>
      </c>
      <c r="F243" s="19" t="s">
        <v>278</v>
      </c>
      <c r="G243" s="15">
        <v>10009122.029999999</v>
      </c>
      <c r="H243" s="15">
        <v>8831795.8599999994</v>
      </c>
    </row>
    <row r="244" spans="1:8" ht="38.25" x14ac:dyDescent="0.25">
      <c r="A244" s="11" t="s">
        <v>6</v>
      </c>
      <c r="B244" s="11" t="s">
        <v>20</v>
      </c>
      <c r="C244" s="12" t="s">
        <v>269</v>
      </c>
      <c r="D244" s="12" t="str">
        <f>CONCATENATE(Tableau1[[#This Row],[Article]]," - ",Tableau1[[#This Row],[Intitulé]])</f>
        <v>2145 - Construct° sol autrui - Installat° géné.</v>
      </c>
      <c r="E244" s="13">
        <v>2145</v>
      </c>
      <c r="F244" s="19" t="s">
        <v>279</v>
      </c>
      <c r="G244" s="15">
        <v>151453.04</v>
      </c>
      <c r="H244" s="15">
        <v>133530.49</v>
      </c>
    </row>
    <row r="245" spans="1:8" ht="25.5" x14ac:dyDescent="0.25">
      <c r="A245" s="11" t="s">
        <v>6</v>
      </c>
      <c r="B245" s="11" t="s">
        <v>20</v>
      </c>
      <c r="C245" s="12" t="s">
        <v>269</v>
      </c>
      <c r="D245" s="12" t="str">
        <f>CONCATENATE(Tableau1[[#This Row],[Article]]," - ",Tableau1[[#This Row],[Intitulé]])</f>
        <v>2152 - Installations de voirie</v>
      </c>
      <c r="E245" s="13">
        <v>2152</v>
      </c>
      <c r="F245" s="19" t="s">
        <v>280</v>
      </c>
      <c r="G245" s="15">
        <v>3610461.38</v>
      </c>
      <c r="H245" s="15">
        <v>3506418.9</v>
      </c>
    </row>
    <row r="246" spans="1:8" ht="25.5" x14ac:dyDescent="0.25">
      <c r="A246" s="11" t="s">
        <v>6</v>
      </c>
      <c r="B246" s="11" t="s">
        <v>20</v>
      </c>
      <c r="C246" s="12" t="s">
        <v>269</v>
      </c>
      <c r="D246" s="12" t="str">
        <f>CONCATENATE(Tableau1[[#This Row],[Article]]," - ",Tableau1[[#This Row],[Intitulé]])</f>
        <v>21534 - Réseaux d'électrification</v>
      </c>
      <c r="E246" s="13">
        <v>21534</v>
      </c>
      <c r="F246" s="19" t="s">
        <v>281</v>
      </c>
      <c r="G246" s="15">
        <v>4023901.37</v>
      </c>
      <c r="H246" s="15">
        <v>2953547.77</v>
      </c>
    </row>
    <row r="247" spans="1:8" x14ac:dyDescent="0.25">
      <c r="A247" s="11" t="s">
        <v>6</v>
      </c>
      <c r="B247" s="11" t="s">
        <v>20</v>
      </c>
      <c r="C247" s="12" t="s">
        <v>269</v>
      </c>
      <c r="D247" s="12" t="str">
        <f>CONCATENATE(Tableau1[[#This Row],[Article]]," - ",Tableau1[[#This Row],[Intitulé]])</f>
        <v>21538 - Autres réseaux</v>
      </c>
      <c r="E247" s="13">
        <v>21538</v>
      </c>
      <c r="F247" s="19" t="s">
        <v>282</v>
      </c>
      <c r="G247" s="15">
        <v>611867.72</v>
      </c>
      <c r="H247" s="15">
        <v>557056.21</v>
      </c>
    </row>
    <row r="248" spans="1:8" x14ac:dyDescent="0.25">
      <c r="A248" s="11" t="s">
        <v>6</v>
      </c>
      <c r="B248" s="11" t="s">
        <v>20</v>
      </c>
      <c r="C248" s="12" t="s">
        <v>269</v>
      </c>
      <c r="D248" s="12" t="str">
        <f>CONCATENATE(Tableau1[[#This Row],[Article]]," - ",Tableau1[[#This Row],[Intitulé]])</f>
        <v>21561 - Matériel roulant</v>
      </c>
      <c r="E248" s="13">
        <v>21561</v>
      </c>
      <c r="F248" s="19" t="s">
        <v>283</v>
      </c>
      <c r="G248" s="15">
        <v>7797207.3200000003</v>
      </c>
      <c r="H248" s="15">
        <v>7788048.9400000004</v>
      </c>
    </row>
    <row r="249" spans="1:8" ht="38.25" x14ac:dyDescent="0.25">
      <c r="A249" s="11" t="s">
        <v>6</v>
      </c>
      <c r="B249" s="11" t="s">
        <v>20</v>
      </c>
      <c r="C249" s="12" t="s">
        <v>269</v>
      </c>
      <c r="D249" s="12" t="str">
        <f>CONCATENATE(Tableau1[[#This Row],[Article]]," - ",Tableau1[[#This Row],[Intitulé]])</f>
        <v>21568 - Autres matériels, outillages incendie</v>
      </c>
      <c r="E249" s="13">
        <v>21568</v>
      </c>
      <c r="F249" s="19" t="s">
        <v>284</v>
      </c>
      <c r="G249" s="15">
        <v>1418578.08</v>
      </c>
      <c r="H249" s="15">
        <v>1400948.79</v>
      </c>
    </row>
    <row r="250" spans="1:8" ht="38.25" x14ac:dyDescent="0.25">
      <c r="A250" s="11" t="s">
        <v>6</v>
      </c>
      <c r="B250" s="11" t="s">
        <v>20</v>
      </c>
      <c r="C250" s="12" t="s">
        <v>269</v>
      </c>
      <c r="D250" s="12" t="str">
        <f>CONCATENATE(Tableau1[[#This Row],[Article]]," - ",Tableau1[[#This Row],[Intitulé]])</f>
        <v>2158 - Autres inst.,matériel,outil. techniques</v>
      </c>
      <c r="E250" s="13">
        <v>2158</v>
      </c>
      <c r="F250" s="19" t="s">
        <v>285</v>
      </c>
      <c r="G250" s="15">
        <v>2084875.37</v>
      </c>
      <c r="H250" s="15">
        <v>1722817.65</v>
      </c>
    </row>
    <row r="251" spans="1:8" ht="25.5" x14ac:dyDescent="0.25">
      <c r="A251" s="11" t="s">
        <v>6</v>
      </c>
      <c r="B251" s="11" t="s">
        <v>20</v>
      </c>
      <c r="C251" s="12" t="s">
        <v>269</v>
      </c>
      <c r="D251" s="12" t="str">
        <f>CONCATENATE(Tableau1[[#This Row],[Article]]," - ",Tableau1[[#This Row],[Intitulé]])</f>
        <v>2161 - Oeuvres et objets d'art</v>
      </c>
      <c r="E251" s="13">
        <v>2161</v>
      </c>
      <c r="F251" s="19" t="s">
        <v>286</v>
      </c>
      <c r="G251" s="15">
        <v>671414</v>
      </c>
      <c r="H251" s="15">
        <v>477740.98</v>
      </c>
    </row>
    <row r="252" spans="1:8" ht="38.25" x14ac:dyDescent="0.25">
      <c r="A252" s="11" t="s">
        <v>6</v>
      </c>
      <c r="B252" s="11" t="s">
        <v>20</v>
      </c>
      <c r="C252" s="12" t="s">
        <v>269</v>
      </c>
      <c r="D252" s="12" t="str">
        <f>CONCATENATE(Tableau1[[#This Row],[Article]]," - ",Tableau1[[#This Row],[Intitulé]])</f>
        <v>2162 - Fonds anciens des bibliothèques et musée</v>
      </c>
      <c r="E252" s="13">
        <v>2162</v>
      </c>
      <c r="F252" s="19" t="s">
        <v>287</v>
      </c>
      <c r="G252" s="15">
        <v>194132.2</v>
      </c>
      <c r="H252" s="15">
        <v>92556.25</v>
      </c>
    </row>
    <row r="253" spans="1:8" ht="25.5" x14ac:dyDescent="0.25">
      <c r="A253" s="11" t="s">
        <v>6</v>
      </c>
      <c r="B253" s="11" t="s">
        <v>20</v>
      </c>
      <c r="C253" s="12" t="s">
        <v>269</v>
      </c>
      <c r="D253" s="12" t="str">
        <f>CONCATENATE(Tableau1[[#This Row],[Article]]," - ",Tableau1[[#This Row],[Intitulé]])</f>
        <v>2168 - Autres collections et oeuvres d'art</v>
      </c>
      <c r="E253" s="13">
        <v>2168</v>
      </c>
      <c r="F253" s="19" t="s">
        <v>288</v>
      </c>
      <c r="G253" s="15">
        <v>358932</v>
      </c>
      <c r="H253" s="15">
        <v>328636.57</v>
      </c>
    </row>
    <row r="254" spans="1:8" ht="38.25" x14ac:dyDescent="0.25">
      <c r="A254" s="11" t="s">
        <v>6</v>
      </c>
      <c r="B254" s="11" t="s">
        <v>20</v>
      </c>
      <c r="C254" s="12" t="s">
        <v>269</v>
      </c>
      <c r="D254" s="12" t="str">
        <f>CONCATENATE(Tableau1[[#This Row],[Article]]," - ",Tableau1[[#This Row],[Intitulé]])</f>
        <v>2181 - Installat° générales, agencements</v>
      </c>
      <c r="E254" s="13">
        <v>2181</v>
      </c>
      <c r="F254" s="19" t="s">
        <v>289</v>
      </c>
      <c r="G254" s="15">
        <v>2911024.19</v>
      </c>
      <c r="H254" s="15">
        <v>2689328.59</v>
      </c>
    </row>
    <row r="255" spans="1:8" ht="25.5" x14ac:dyDescent="0.25">
      <c r="A255" s="11" t="s">
        <v>6</v>
      </c>
      <c r="B255" s="11" t="s">
        <v>20</v>
      </c>
      <c r="C255" s="12" t="s">
        <v>269</v>
      </c>
      <c r="D255" s="12" t="str">
        <f>CONCATENATE(Tableau1[[#This Row],[Article]]," - ",Tableau1[[#This Row],[Intitulé]])</f>
        <v>2182 - Matériel de transport</v>
      </c>
      <c r="E255" s="13">
        <v>2182</v>
      </c>
      <c r="F255" s="19" t="s">
        <v>290</v>
      </c>
      <c r="G255" s="15">
        <v>2295067.11</v>
      </c>
      <c r="H255" s="15">
        <v>1524315.44</v>
      </c>
    </row>
    <row r="256" spans="1:8" ht="38.25" x14ac:dyDescent="0.25">
      <c r="A256" s="11" t="s">
        <v>6</v>
      </c>
      <c r="B256" s="11" t="s">
        <v>20</v>
      </c>
      <c r="C256" s="12" t="s">
        <v>269</v>
      </c>
      <c r="D256" s="12" t="str">
        <f>CONCATENATE(Tableau1[[#This Row],[Article]]," - ",Tableau1[[#This Row],[Intitulé]])</f>
        <v>2183 - Matériel de bureau et informatique</v>
      </c>
      <c r="E256" s="13">
        <v>2183</v>
      </c>
      <c r="F256" s="19" t="s">
        <v>291</v>
      </c>
      <c r="G256" s="15">
        <v>3211691.64</v>
      </c>
      <c r="H256" s="15">
        <v>2842255.34</v>
      </c>
    </row>
    <row r="257" spans="1:8" x14ac:dyDescent="0.25">
      <c r="A257" s="11" t="s">
        <v>6</v>
      </c>
      <c r="B257" s="11" t="s">
        <v>20</v>
      </c>
      <c r="C257" s="12" t="s">
        <v>269</v>
      </c>
      <c r="D257" s="12" t="str">
        <f>CONCATENATE(Tableau1[[#This Row],[Article]]," - ",Tableau1[[#This Row],[Intitulé]])</f>
        <v>2184 - Mobilier</v>
      </c>
      <c r="E257" s="13">
        <v>2184</v>
      </c>
      <c r="F257" s="19" t="s">
        <v>292</v>
      </c>
      <c r="G257" s="15">
        <v>3106222.87</v>
      </c>
      <c r="H257" s="15">
        <v>2878530</v>
      </c>
    </row>
    <row r="258" spans="1:8" ht="38.25" x14ac:dyDescent="0.25">
      <c r="A258" s="11" t="s">
        <v>6</v>
      </c>
      <c r="B258" s="11" t="s">
        <v>20</v>
      </c>
      <c r="C258" s="12" t="s">
        <v>269</v>
      </c>
      <c r="D258" s="12" t="str">
        <f>CONCATENATE(Tableau1[[#This Row],[Article]]," - ",Tableau1[[#This Row],[Intitulé]])</f>
        <v>2188 - Autres immobilisations corporelles</v>
      </c>
      <c r="E258" s="13">
        <v>2188</v>
      </c>
      <c r="F258" s="19" t="s">
        <v>293</v>
      </c>
      <c r="G258" s="15">
        <v>5205577.09</v>
      </c>
      <c r="H258" s="15">
        <v>4395576.1100000003</v>
      </c>
    </row>
    <row r="259" spans="1:8" ht="38.25" x14ac:dyDescent="0.25">
      <c r="A259" s="11" t="s">
        <v>6</v>
      </c>
      <c r="B259" s="11" t="s">
        <v>20</v>
      </c>
      <c r="C259" s="12" t="s">
        <v>294</v>
      </c>
      <c r="D259" s="12" t="str">
        <f>CONCATENATE(Tableau1[[#This Row],[Article]]," - ",Tableau1[[#This Row],[Intitulé]])</f>
        <v>2312 - Agencements et aménagements de terrains</v>
      </c>
      <c r="E259" s="13">
        <v>2312</v>
      </c>
      <c r="F259" s="19" t="s">
        <v>295</v>
      </c>
      <c r="G259" s="15">
        <v>9292421.3800000008</v>
      </c>
      <c r="H259" s="15">
        <v>3739958.02</v>
      </c>
    </row>
    <row r="260" spans="1:8" x14ac:dyDescent="0.25">
      <c r="A260" s="11" t="s">
        <v>6</v>
      </c>
      <c r="B260" s="11" t="s">
        <v>20</v>
      </c>
      <c r="C260" s="12" t="s">
        <v>294</v>
      </c>
      <c r="D260" s="12" t="str">
        <f>CONCATENATE(Tableau1[[#This Row],[Article]]," - ",Tableau1[[#This Row],[Intitulé]])</f>
        <v>2313 - Constructions</v>
      </c>
      <c r="E260" s="13">
        <v>2313</v>
      </c>
      <c r="F260" s="19" t="s">
        <v>296</v>
      </c>
      <c r="G260" s="15">
        <v>23768735.379999999</v>
      </c>
      <c r="H260" s="15">
        <v>18329747.199999999</v>
      </c>
    </row>
    <row r="261" spans="1:8" ht="25.5" x14ac:dyDescent="0.25">
      <c r="A261" s="11" t="s">
        <v>6</v>
      </c>
      <c r="B261" s="11" t="s">
        <v>20</v>
      </c>
      <c r="C261" s="12" t="s">
        <v>294</v>
      </c>
      <c r="D261" s="12" t="str">
        <f>CONCATENATE(Tableau1[[#This Row],[Article]]," - ",Tableau1[[#This Row],[Intitulé]])</f>
        <v>2314 - Constructions sur sol d'autrui</v>
      </c>
      <c r="E261" s="13">
        <v>2314</v>
      </c>
      <c r="F261" s="19" t="s">
        <v>297</v>
      </c>
      <c r="G261" s="15">
        <v>10000</v>
      </c>
      <c r="H261" s="16">
        <v>0</v>
      </c>
    </row>
    <row r="262" spans="1:8" ht="25.5" x14ac:dyDescent="0.25">
      <c r="A262" s="11" t="s">
        <v>6</v>
      </c>
      <c r="B262" s="11" t="s">
        <v>20</v>
      </c>
      <c r="C262" s="12" t="s">
        <v>294</v>
      </c>
      <c r="D262" s="12" t="str">
        <f>CONCATENATE(Tableau1[[#This Row],[Article]]," - ",Tableau1[[#This Row],[Intitulé]])</f>
        <v>2315 - Installat°, matériel et outillage techni</v>
      </c>
      <c r="E262" s="13">
        <v>2315</v>
      </c>
      <c r="F262" s="19" t="s">
        <v>298</v>
      </c>
      <c r="G262" s="15">
        <v>2083256.92</v>
      </c>
      <c r="H262" s="15">
        <v>1844176.15</v>
      </c>
    </row>
    <row r="263" spans="1:8" ht="38.25" x14ac:dyDescent="0.25">
      <c r="A263" s="11" t="s">
        <v>6</v>
      </c>
      <c r="B263" s="11" t="s">
        <v>20</v>
      </c>
      <c r="C263" s="12" t="s">
        <v>294</v>
      </c>
      <c r="D263" s="12" t="str">
        <f>CONCATENATE(Tableau1[[#This Row],[Article]]," - ",Tableau1[[#This Row],[Intitulé]])</f>
        <v>2316 - Restauration collections, oeuvres d'art</v>
      </c>
      <c r="E263" s="13">
        <v>2316</v>
      </c>
      <c r="F263" s="19" t="s">
        <v>299</v>
      </c>
      <c r="G263" s="15">
        <v>384015.5</v>
      </c>
      <c r="H263" s="15">
        <v>324858.21999999997</v>
      </c>
    </row>
    <row r="264" spans="1:8" ht="38.25" x14ac:dyDescent="0.25">
      <c r="A264" s="11" t="s">
        <v>6</v>
      </c>
      <c r="B264" s="11" t="s">
        <v>20</v>
      </c>
      <c r="C264" s="12" t="s">
        <v>294</v>
      </c>
      <c r="D264" s="12" t="str">
        <f>CONCATENATE(Tableau1[[#This Row],[Article]]," - ",Tableau1[[#This Row],[Intitulé]])</f>
        <v>2318 - Autres immo. corporelles en cours</v>
      </c>
      <c r="E264" s="13">
        <v>2318</v>
      </c>
      <c r="F264" s="19" t="s">
        <v>300</v>
      </c>
      <c r="G264" s="15">
        <v>4160873.88</v>
      </c>
      <c r="H264" s="15">
        <v>4153747.6</v>
      </c>
    </row>
    <row r="265" spans="1:8" ht="38.25" x14ac:dyDescent="0.25">
      <c r="A265" s="11" t="s">
        <v>6</v>
      </c>
      <c r="B265" s="11" t="s">
        <v>20</v>
      </c>
      <c r="C265" s="12" t="s">
        <v>294</v>
      </c>
      <c r="D265" s="12" t="str">
        <f>CONCATENATE(Tableau1[[#This Row],[Article]]," - ",Tableau1[[#This Row],[Intitulé]])</f>
        <v>238 - Avances versées commandes immo. incorp.</v>
      </c>
      <c r="E265" s="13">
        <v>238</v>
      </c>
      <c r="F265" s="19" t="s">
        <v>301</v>
      </c>
      <c r="G265" s="15">
        <v>4424251.82</v>
      </c>
      <c r="H265" s="15">
        <v>4413288</v>
      </c>
    </row>
    <row r="266" spans="1:8" ht="38.25" x14ac:dyDescent="0.25">
      <c r="A266" s="11" t="s">
        <v>6</v>
      </c>
      <c r="B266" s="11" t="s">
        <v>20</v>
      </c>
      <c r="C266" s="12" t="s">
        <v>302</v>
      </c>
      <c r="D266" s="12" t="str">
        <f>CONCATENATE(Tableau1[[#This Row],[Article]]," - ",Tableau1[[#This Row],[Intitulé]])</f>
        <v>1321 - Subv. non transf. Etat, établ. nationaux</v>
      </c>
      <c r="E266" s="13">
        <v>1321</v>
      </c>
      <c r="F266" s="19" t="s">
        <v>303</v>
      </c>
      <c r="G266" s="15">
        <v>6300</v>
      </c>
      <c r="H266" s="15">
        <v>6291.91</v>
      </c>
    </row>
    <row r="267" spans="1:8" ht="51" x14ac:dyDescent="0.25">
      <c r="A267" s="11" t="s">
        <v>6</v>
      </c>
      <c r="B267" s="11" t="s">
        <v>20</v>
      </c>
      <c r="C267" s="12" t="s">
        <v>302</v>
      </c>
      <c r="D267" s="12" t="str">
        <f>CONCATENATE(Tableau1[[#This Row],[Article]]," - ",Tableau1[[#This Row],[Intitulé]])</f>
        <v>1328 - Autres subventions d'équip. non transf.</v>
      </c>
      <c r="E267" s="13">
        <v>1328</v>
      </c>
      <c r="F267" s="19" t="s">
        <v>304</v>
      </c>
      <c r="G267" s="15">
        <v>102000</v>
      </c>
      <c r="H267" s="15">
        <v>101868.74</v>
      </c>
    </row>
    <row r="268" spans="1:8" ht="25.5" x14ac:dyDescent="0.25">
      <c r="A268" s="11" t="s">
        <v>6</v>
      </c>
      <c r="B268" s="11" t="s">
        <v>20</v>
      </c>
      <c r="C268" s="12" t="s">
        <v>305</v>
      </c>
      <c r="D268" s="12" t="str">
        <f>CONCATENATE(Tableau1[[#This Row],[Article]]," - ",Tableau1[[#This Row],[Intitulé]])</f>
        <v>16318 - Autres emprunts obligataires</v>
      </c>
      <c r="E268" s="13">
        <v>16318</v>
      </c>
      <c r="F268" s="19" t="s">
        <v>306</v>
      </c>
      <c r="G268" s="15">
        <v>1200000</v>
      </c>
      <c r="H268" s="15">
        <v>1200000</v>
      </c>
    </row>
    <row r="269" spans="1:8" x14ac:dyDescent="0.25">
      <c r="A269" s="11" t="s">
        <v>6</v>
      </c>
      <c r="B269" s="11" t="s">
        <v>20</v>
      </c>
      <c r="C269" s="12" t="s">
        <v>305</v>
      </c>
      <c r="D269" s="12" t="str">
        <f>CONCATENATE(Tableau1[[#This Row],[Article]]," - ",Tableau1[[#This Row],[Intitulé]])</f>
        <v>1641 - Emprunts en euros</v>
      </c>
      <c r="E269" s="13">
        <v>1641</v>
      </c>
      <c r="F269" s="19" t="s">
        <v>307</v>
      </c>
      <c r="G269" s="15">
        <v>165353225.03999999</v>
      </c>
      <c r="H269" s="15">
        <v>165143725.91</v>
      </c>
    </row>
    <row r="270" spans="1:8" ht="25.5" x14ac:dyDescent="0.25">
      <c r="A270" s="11" t="s">
        <v>6</v>
      </c>
      <c r="B270" s="11" t="s">
        <v>20</v>
      </c>
      <c r="C270" s="12" t="s">
        <v>305</v>
      </c>
      <c r="D270" s="12" t="str">
        <f>CONCATENATE(Tableau1[[#This Row],[Article]]," - ",Tableau1[[#This Row],[Intitulé]])</f>
        <v>16441 - Opérat° afférentes à l'emprunt</v>
      </c>
      <c r="E270" s="13">
        <v>16441</v>
      </c>
      <c r="F270" s="19" t="s">
        <v>308</v>
      </c>
      <c r="G270" s="15">
        <v>5389420.25</v>
      </c>
      <c r="H270" s="15">
        <v>5389420.25</v>
      </c>
    </row>
    <row r="271" spans="1:8" ht="38.25" x14ac:dyDescent="0.25">
      <c r="A271" s="11" t="s">
        <v>6</v>
      </c>
      <c r="B271" s="11" t="s">
        <v>20</v>
      </c>
      <c r="C271" s="12" t="s">
        <v>305</v>
      </c>
      <c r="D271" s="12" t="str">
        <f>CONCATENATE(Tableau1[[#This Row],[Article]]," - ",Tableau1[[#This Row],[Intitulé]])</f>
        <v>16449 - Opérat° de tirage sur ligne trésorerie</v>
      </c>
      <c r="E271" s="13">
        <v>16449</v>
      </c>
      <c r="F271" s="19" t="s">
        <v>309</v>
      </c>
      <c r="G271" s="15">
        <v>21983021.850000001</v>
      </c>
      <c r="H271" s="15">
        <v>11022857.15</v>
      </c>
    </row>
    <row r="272" spans="1:8" ht="38.25" x14ac:dyDescent="0.25">
      <c r="A272" s="11" t="s">
        <v>6</v>
      </c>
      <c r="B272" s="11" t="s">
        <v>20</v>
      </c>
      <c r="C272" s="12" t="s">
        <v>305</v>
      </c>
      <c r="D272" s="12" t="str">
        <f>CONCATENATE(Tableau1[[#This Row],[Article]]," - ",Tableau1[[#This Row],[Intitulé]])</f>
        <v>165 - Dépôts et cautionnements reçus</v>
      </c>
      <c r="E272" s="13">
        <v>165</v>
      </c>
      <c r="F272" s="19" t="s">
        <v>310</v>
      </c>
      <c r="G272" s="15">
        <v>14771.33</v>
      </c>
      <c r="H272" s="15">
        <v>8666.26</v>
      </c>
    </row>
    <row r="273" spans="1:8" ht="38.25" x14ac:dyDescent="0.25">
      <c r="A273" s="11" t="s">
        <v>6</v>
      </c>
      <c r="B273" s="11" t="s">
        <v>20</v>
      </c>
      <c r="C273" s="12" t="s">
        <v>311</v>
      </c>
      <c r="D273" s="12" t="str">
        <f>CONCATENATE(Tableau1[[#This Row],[Article]]," - ",Tableau1[[#This Row],[Intitulé]])</f>
        <v>275 - Dépôts et cautionnements versés</v>
      </c>
      <c r="E273" s="13">
        <v>275</v>
      </c>
      <c r="F273" s="19" t="s">
        <v>312</v>
      </c>
      <c r="G273" s="15">
        <v>15228.67</v>
      </c>
      <c r="H273" s="15">
        <v>10530.58</v>
      </c>
    </row>
    <row r="274" spans="1:8" ht="38.25" x14ac:dyDescent="0.25">
      <c r="A274" s="11" t="s">
        <v>6</v>
      </c>
      <c r="B274" s="11" t="s">
        <v>20</v>
      </c>
      <c r="C274" s="12" t="s">
        <v>311</v>
      </c>
      <c r="D274" s="12" t="str">
        <f>CONCATENATE(Tableau1[[#This Row],[Article]]," - ",Tableau1[[#This Row],[Intitulé]])</f>
        <v>2761 - Créances avances en garanties d'emprunt</v>
      </c>
      <c r="E274" s="13">
        <v>2761</v>
      </c>
      <c r="F274" s="19" t="s">
        <v>313</v>
      </c>
      <c r="G274" s="15">
        <v>246200</v>
      </c>
      <c r="H274" s="15">
        <v>246137.19</v>
      </c>
    </row>
    <row r="275" spans="1:8" ht="38.25" x14ac:dyDescent="0.25">
      <c r="A275" s="11" t="s">
        <v>6</v>
      </c>
      <c r="B275" s="11" t="s">
        <v>20</v>
      </c>
      <c r="C275" s="12" t="s">
        <v>311</v>
      </c>
      <c r="D275" s="12" t="str">
        <f>CONCATENATE(Tableau1[[#This Row],[Article]]," - ",Tableau1[[#This Row],[Intitulé]])</f>
        <v>2764 - Créances sur personnes de droit privé</v>
      </c>
      <c r="E275" s="13">
        <v>2764</v>
      </c>
      <c r="F275" s="19" t="s">
        <v>314</v>
      </c>
      <c r="G275" s="15">
        <v>9753800</v>
      </c>
      <c r="H275" s="16">
        <v>0</v>
      </c>
    </row>
    <row r="276" spans="1:8" ht="38.25" x14ac:dyDescent="0.25">
      <c r="A276" s="11" t="s">
        <v>6</v>
      </c>
      <c r="B276" s="11" t="s">
        <v>20</v>
      </c>
      <c r="C276" s="12" t="s">
        <v>315</v>
      </c>
      <c r="D276" s="12" t="str">
        <f>CONCATENATE(Tableau1[[#This Row],[Article]]," - ",Tableau1[[#This Row],[Intitulé]])</f>
        <v>454103 - Travaux de sécurité pour le compte de tiers (3)</v>
      </c>
      <c r="E276" s="13">
        <v>454103</v>
      </c>
      <c r="F276" s="19" t="s">
        <v>316</v>
      </c>
      <c r="G276" s="15">
        <v>1300000</v>
      </c>
      <c r="H276" s="15">
        <v>168126.12</v>
      </c>
    </row>
    <row r="277" spans="1:8" ht="38.25" x14ac:dyDescent="0.25">
      <c r="A277" s="11" t="s">
        <v>6</v>
      </c>
      <c r="B277" s="11" t="s">
        <v>20</v>
      </c>
      <c r="C277" s="12" t="s">
        <v>315</v>
      </c>
      <c r="D277" s="12" t="str">
        <f>CONCATENATE(Tableau1[[#This Row],[Article]]," - ",Tableau1[[#This Row],[Intitulé]])</f>
        <v>454104 - Travaux de démolition Bar de l'Escalette (3)</v>
      </c>
      <c r="E277" s="13">
        <v>454104</v>
      </c>
      <c r="F277" s="19" t="s">
        <v>317</v>
      </c>
      <c r="G277" s="16">
        <v>0</v>
      </c>
      <c r="H277" s="16">
        <v>0</v>
      </c>
    </row>
    <row r="278" spans="1:8" ht="51" x14ac:dyDescent="0.25">
      <c r="A278" s="11" t="s">
        <v>6</v>
      </c>
      <c r="B278" s="11" t="s">
        <v>20</v>
      </c>
      <c r="C278" s="12" t="s">
        <v>315</v>
      </c>
      <c r="D278" s="12" t="str">
        <f>CONCATENATE(Tableau1[[#This Row],[Article]]," - ",Tableau1[[#This Row],[Intitulé]])</f>
        <v>454201 - Mise en sécurité &amp; démolition immeuble 35 rue Cristofol (3)</v>
      </c>
      <c r="E278" s="13">
        <v>454201</v>
      </c>
      <c r="F278" s="19" t="s">
        <v>318</v>
      </c>
      <c r="G278" s="16">
        <v>0</v>
      </c>
      <c r="H278" s="16">
        <v>0</v>
      </c>
    </row>
    <row r="279" spans="1:8" ht="38.25" x14ac:dyDescent="0.25">
      <c r="A279" s="11" t="s">
        <v>6</v>
      </c>
      <c r="B279" s="11" t="s">
        <v>20</v>
      </c>
      <c r="C279" s="12" t="s">
        <v>315</v>
      </c>
      <c r="D279" s="12" t="str">
        <f>CONCATENATE(Tableau1[[#This Row],[Article]]," - ",Tableau1[[#This Row],[Intitulé]])</f>
        <v>454203 - Travaux de sécurité pour le compte de tiers (3)</v>
      </c>
      <c r="E279" s="13">
        <v>454203</v>
      </c>
      <c r="F279" s="19" t="s">
        <v>316</v>
      </c>
      <c r="G279" s="16">
        <v>0</v>
      </c>
      <c r="H279" s="16">
        <v>0</v>
      </c>
    </row>
    <row r="280" spans="1:8" ht="38.25" x14ac:dyDescent="0.25">
      <c r="A280" s="11" t="s">
        <v>6</v>
      </c>
      <c r="B280" s="11" t="s">
        <v>20</v>
      </c>
      <c r="C280" s="12" t="s">
        <v>315</v>
      </c>
      <c r="D280" s="12" t="str">
        <f>CONCATENATE(Tableau1[[#This Row],[Article]]," - ",Tableau1[[#This Row],[Intitulé]])</f>
        <v>458103 - Réalisation du collège Pierre Puget (3)</v>
      </c>
      <c r="E280" s="13">
        <v>458103</v>
      </c>
      <c r="F280" s="19" t="s">
        <v>319</v>
      </c>
      <c r="G280" s="16">
        <v>0</v>
      </c>
      <c r="H280" s="16">
        <v>0</v>
      </c>
    </row>
    <row r="281" spans="1:8" ht="38.25" x14ac:dyDescent="0.25">
      <c r="A281" s="11" t="s">
        <v>6</v>
      </c>
      <c r="B281" s="11" t="s">
        <v>20</v>
      </c>
      <c r="C281" s="12" t="s">
        <v>315</v>
      </c>
      <c r="D281" s="12" t="str">
        <f>CONCATENATE(Tableau1[[#This Row],[Article]]," - ",Tableau1[[#This Row],[Intitulé]])</f>
        <v>458104 - EXTENSION DU RESEAU BASSE TENSION (3)</v>
      </c>
      <c r="E281" s="13">
        <v>458104</v>
      </c>
      <c r="F281" s="19" t="s">
        <v>320</v>
      </c>
      <c r="G281" s="16">
        <v>0</v>
      </c>
      <c r="H281" s="16">
        <v>0</v>
      </c>
    </row>
    <row r="282" spans="1:8" ht="38.25" x14ac:dyDescent="0.25">
      <c r="A282" s="11" t="s">
        <v>6</v>
      </c>
      <c r="B282" s="11" t="s">
        <v>20</v>
      </c>
      <c r="C282" s="12" t="s">
        <v>315</v>
      </c>
      <c r="D282" s="12" t="str">
        <f>CONCATENATE(Tableau1[[#This Row],[Article]]," - ",Tableau1[[#This Row],[Intitulé]])</f>
        <v>458106 - Construction Ecole Polytechnique - Site de Château</v>
      </c>
      <c r="E282" s="13">
        <v>458106</v>
      </c>
      <c r="F282" s="19" t="s">
        <v>321</v>
      </c>
      <c r="G282" s="15">
        <v>8110</v>
      </c>
      <c r="H282" s="15">
        <v>5166.1400000000003</v>
      </c>
    </row>
    <row r="283" spans="1:8" x14ac:dyDescent="0.2">
      <c r="A283" s="11" t="s">
        <v>6</v>
      </c>
      <c r="B283" s="11" t="s">
        <v>20</v>
      </c>
      <c r="C283" s="12" t="s">
        <v>315</v>
      </c>
      <c r="D283" s="12" t="str">
        <f>CONCATENATE(Tableau1[[#This Row],[Article]]," - ",Tableau1[[#This Row],[Intitulé]])</f>
        <v xml:space="preserve"> - Gombert (3)</v>
      </c>
      <c r="E283" s="20"/>
      <c r="F283" s="19" t="s">
        <v>322</v>
      </c>
      <c r="G283" s="21"/>
      <c r="H283" s="21"/>
    </row>
    <row r="284" spans="1:8" ht="51" x14ac:dyDescent="0.25">
      <c r="A284" s="11" t="s">
        <v>6</v>
      </c>
      <c r="B284" s="11" t="s">
        <v>20</v>
      </c>
      <c r="C284" s="12" t="s">
        <v>315</v>
      </c>
      <c r="D284" s="12" t="str">
        <f>CONCATENATE(Tableau1[[#This Row],[Article]]," - ",Tableau1[[#This Row],[Intitulé]])</f>
        <v>458107 - Construction Restructuration Ecole Centrale Château</v>
      </c>
      <c r="E284" s="13">
        <v>458107</v>
      </c>
      <c r="F284" s="19" t="s">
        <v>323</v>
      </c>
      <c r="G284" s="15">
        <v>433500</v>
      </c>
      <c r="H284" s="15">
        <v>278496.61</v>
      </c>
    </row>
    <row r="285" spans="1:8" x14ac:dyDescent="0.2">
      <c r="A285" s="11" t="s">
        <v>6</v>
      </c>
      <c r="B285" s="11" t="s">
        <v>20</v>
      </c>
      <c r="C285" s="12" t="s">
        <v>315</v>
      </c>
      <c r="D285" s="12" t="str">
        <f>CONCATENATE(Tableau1[[#This Row],[Article]]," - ",Tableau1[[#This Row],[Intitulé]])</f>
        <v xml:space="preserve"> - Gombert (3)</v>
      </c>
      <c r="E285" s="20"/>
      <c r="F285" s="19" t="s">
        <v>322</v>
      </c>
      <c r="G285" s="21"/>
      <c r="H285" s="21"/>
    </row>
    <row r="286" spans="1:8" ht="51" x14ac:dyDescent="0.25">
      <c r="A286" s="11" t="s">
        <v>6</v>
      </c>
      <c r="B286" s="11" t="s">
        <v>20</v>
      </c>
      <c r="C286" s="12" t="s">
        <v>315</v>
      </c>
      <c r="D286" s="12" t="str">
        <f>CONCATENATE(Tableau1[[#This Row],[Article]]," - ",Tableau1[[#This Row],[Intitulé]])</f>
        <v>458108 - Ilôt Bernard Dubois - Regroupement des équipes de</v>
      </c>
      <c r="E286" s="13">
        <v>458108</v>
      </c>
      <c r="F286" s="19" t="s">
        <v>324</v>
      </c>
      <c r="G286" s="15">
        <v>619488</v>
      </c>
      <c r="H286" s="15">
        <v>125044.17</v>
      </c>
    </row>
    <row r="287" spans="1:8" x14ac:dyDescent="0.2">
      <c r="A287" s="11" t="s">
        <v>6</v>
      </c>
      <c r="B287" s="11" t="s">
        <v>20</v>
      </c>
      <c r="C287" s="12" t="s">
        <v>315</v>
      </c>
      <c r="D287" s="12" t="str">
        <f>CONCATENATE(Tableau1[[#This Row],[Article]]," - ",Tableau1[[#This Row],[Intitulé]])</f>
        <v xml:space="preserve"> - recherche (3)</v>
      </c>
      <c r="E287" s="20"/>
      <c r="F287" s="19" t="s">
        <v>325</v>
      </c>
      <c r="G287" s="21"/>
      <c r="H287" s="21"/>
    </row>
    <row r="288" spans="1:8" ht="38.25" x14ac:dyDescent="0.25">
      <c r="A288" s="11" t="s">
        <v>6</v>
      </c>
      <c r="B288" s="11" t="s">
        <v>20</v>
      </c>
      <c r="C288" s="12" t="s">
        <v>315</v>
      </c>
      <c r="D288" s="12" t="str">
        <f>CONCATENATE(Tableau1[[#This Row],[Article]]," - ",Tableau1[[#This Row],[Intitulé]])</f>
        <v>458203 - REALISATION DU COLLEGE PIERRE PUGET (3)</v>
      </c>
      <c r="E288" s="13">
        <v>458203</v>
      </c>
      <c r="F288" s="19" t="s">
        <v>326</v>
      </c>
      <c r="G288" s="16">
        <v>0</v>
      </c>
      <c r="H288" s="16">
        <v>0</v>
      </c>
    </row>
    <row r="289" spans="1:8" ht="38.25" x14ac:dyDescent="0.25">
      <c r="A289" s="11" t="s">
        <v>6</v>
      </c>
      <c r="B289" s="11" t="s">
        <v>20</v>
      </c>
      <c r="C289" s="12" t="s">
        <v>327</v>
      </c>
      <c r="D289" s="12" t="str">
        <f>CONCATENATE(Tableau1[[#This Row],[Article]]," - ",Tableau1[[#This Row],[Intitulé]])</f>
        <v>13911 - Etat et établissements nationaux</v>
      </c>
      <c r="E289" s="13">
        <v>13911</v>
      </c>
      <c r="F289" s="19" t="s">
        <v>328</v>
      </c>
      <c r="G289" s="15">
        <v>9410.75</v>
      </c>
      <c r="H289" s="15">
        <v>9401.24</v>
      </c>
    </row>
    <row r="290" spans="1:8" ht="38.25" x14ac:dyDescent="0.25">
      <c r="A290" s="11" t="s">
        <v>6</v>
      </c>
      <c r="B290" s="11" t="s">
        <v>20</v>
      </c>
      <c r="C290" s="12" t="s">
        <v>327</v>
      </c>
      <c r="D290" s="12" t="str">
        <f>CONCATENATE(Tableau1[[#This Row],[Article]]," - ",Tableau1[[#This Row],[Intitulé]])</f>
        <v>13913 - Sub. transf cpte résult. Départements</v>
      </c>
      <c r="E290" s="13">
        <v>13913</v>
      </c>
      <c r="F290" s="19" t="s">
        <v>329</v>
      </c>
      <c r="G290" s="15">
        <v>1532889.68</v>
      </c>
      <c r="H290" s="15">
        <v>1532889.68</v>
      </c>
    </row>
    <row r="291" spans="1:8" ht="38.25" x14ac:dyDescent="0.25">
      <c r="A291" s="11" t="s">
        <v>6</v>
      </c>
      <c r="B291" s="11" t="s">
        <v>20</v>
      </c>
      <c r="C291" s="12" t="s">
        <v>327</v>
      </c>
      <c r="D291" s="12" t="str">
        <f>CONCATENATE(Tableau1[[#This Row],[Article]]," - ",Tableau1[[#This Row],[Intitulé]])</f>
        <v>139151 - Sub. transf cpte résult. GFP de rattach.</v>
      </c>
      <c r="E291" s="13">
        <v>139151</v>
      </c>
      <c r="F291" s="19" t="s">
        <v>330</v>
      </c>
      <c r="G291" s="15">
        <v>31896.49</v>
      </c>
      <c r="H291" s="15">
        <v>31896.49</v>
      </c>
    </row>
    <row r="292" spans="1:8" ht="38.25" x14ac:dyDescent="0.25">
      <c r="A292" s="11" t="s">
        <v>6</v>
      </c>
      <c r="B292" s="11" t="s">
        <v>20</v>
      </c>
      <c r="C292" s="12" t="s">
        <v>327</v>
      </c>
      <c r="D292" s="12" t="str">
        <f>CONCATENATE(Tableau1[[#This Row],[Article]]," - ",Tableau1[[#This Row],[Intitulé]])</f>
        <v>13918 - Autres subventions d'équipement</v>
      </c>
      <c r="E292" s="13">
        <v>13918</v>
      </c>
      <c r="F292" s="19" t="s">
        <v>331</v>
      </c>
      <c r="G292" s="15">
        <v>212929.67</v>
      </c>
      <c r="H292" s="15">
        <v>212929.67</v>
      </c>
    </row>
    <row r="293" spans="1:8" ht="25.5" x14ac:dyDescent="0.25">
      <c r="A293" s="11" t="s">
        <v>6</v>
      </c>
      <c r="B293" s="11" t="s">
        <v>20</v>
      </c>
      <c r="C293" s="12" t="s">
        <v>327</v>
      </c>
      <c r="D293" s="12" t="str">
        <f>CONCATENATE(Tableau1[[#This Row],[Article]]," - ",Tableau1[[#This Row],[Intitulé]])</f>
        <v>15112 - Provisions pour litiges</v>
      </c>
      <c r="E293" s="13">
        <v>15112</v>
      </c>
      <c r="F293" s="19" t="s">
        <v>332</v>
      </c>
      <c r="G293" s="15">
        <v>38000</v>
      </c>
      <c r="H293" s="15">
        <v>38000</v>
      </c>
    </row>
    <row r="294" spans="1:8" ht="38.25" x14ac:dyDescent="0.25">
      <c r="A294" s="11" t="s">
        <v>6</v>
      </c>
      <c r="B294" s="11" t="s">
        <v>20</v>
      </c>
      <c r="C294" s="12" t="s">
        <v>327</v>
      </c>
      <c r="D294" s="12" t="str">
        <f>CONCATENATE(Tableau1[[#This Row],[Article]]," - ",Tableau1[[#This Row],[Intitulé]])</f>
        <v>15172 - Provisions pour garanties d'emprunt</v>
      </c>
      <c r="E294" s="13">
        <v>15172</v>
      </c>
      <c r="F294" s="19" t="s">
        <v>333</v>
      </c>
      <c r="G294" s="15">
        <v>246137.19</v>
      </c>
      <c r="H294" s="15">
        <v>246137.19</v>
      </c>
    </row>
    <row r="295" spans="1:8" ht="38.25" x14ac:dyDescent="0.25">
      <c r="A295" s="11" t="s">
        <v>6</v>
      </c>
      <c r="B295" s="11" t="s">
        <v>20</v>
      </c>
      <c r="C295" s="12" t="s">
        <v>327</v>
      </c>
      <c r="D295" s="12" t="str">
        <f>CONCATENATE(Tableau1[[#This Row],[Article]]," - ",Tableau1[[#This Row],[Intitulé]])</f>
        <v>192 - Plus ou moins-values sur cession immo.</v>
      </c>
      <c r="E295" s="13">
        <v>192</v>
      </c>
      <c r="F295" s="19" t="s">
        <v>334</v>
      </c>
      <c r="G295" s="16">
        <v>0</v>
      </c>
      <c r="H295" s="15">
        <v>682296.06</v>
      </c>
    </row>
    <row r="296" spans="1:8" ht="38.25" x14ac:dyDescent="0.25">
      <c r="A296" s="11" t="s">
        <v>6</v>
      </c>
      <c r="B296" s="11" t="s">
        <v>20</v>
      </c>
      <c r="C296" s="12" t="s">
        <v>327</v>
      </c>
      <c r="D296" s="12" t="str">
        <f>CONCATENATE(Tableau1[[#This Row],[Article]]," - ",Tableau1[[#This Row],[Intitulé]])</f>
        <v>4912 - Prov. dépréc. comptes redevables</v>
      </c>
      <c r="E296" s="13">
        <v>4912</v>
      </c>
      <c r="F296" s="19" t="s">
        <v>335</v>
      </c>
      <c r="G296" s="15">
        <v>2077405.9</v>
      </c>
      <c r="H296" s="15">
        <v>2077405.9</v>
      </c>
    </row>
    <row r="297" spans="1:8" ht="38.25" x14ac:dyDescent="0.25">
      <c r="A297" s="11" t="s">
        <v>6</v>
      </c>
      <c r="B297" s="11" t="s">
        <v>20</v>
      </c>
      <c r="C297" s="12" t="s">
        <v>327</v>
      </c>
      <c r="D297" s="12" t="str">
        <f>CONCATENATE(Tableau1[[#This Row],[Article]]," - ",Tableau1[[#This Row],[Intitulé]])</f>
        <v>4962 - Prov. dépréc. comptes débiteurs divers</v>
      </c>
      <c r="E297" s="13">
        <v>4962</v>
      </c>
      <c r="F297" s="19" t="s">
        <v>336</v>
      </c>
      <c r="G297" s="15">
        <v>454733.38</v>
      </c>
      <c r="H297" s="15">
        <v>454733.38</v>
      </c>
    </row>
    <row r="298" spans="1:8" ht="38.25" x14ac:dyDescent="0.25">
      <c r="A298" s="11" t="s">
        <v>6</v>
      </c>
      <c r="B298" s="11" t="s">
        <v>20</v>
      </c>
      <c r="C298" s="12" t="s">
        <v>327</v>
      </c>
      <c r="D298" s="12" t="str">
        <f>CONCATENATE(Tableau1[[#This Row],[Article]]," - ",Tableau1[[#This Row],[Intitulé]])</f>
        <v>458103 - REALISATION DU COLLEGE PIERRE PUGET</v>
      </c>
      <c r="E298" s="13">
        <v>458103</v>
      </c>
      <c r="F298" s="19" t="s">
        <v>337</v>
      </c>
      <c r="G298" s="16">
        <v>0</v>
      </c>
      <c r="H298" s="16">
        <v>0</v>
      </c>
    </row>
    <row r="299" spans="1:8" x14ac:dyDescent="0.25">
      <c r="A299" s="11" t="s">
        <v>6</v>
      </c>
      <c r="B299" s="11" t="s">
        <v>20</v>
      </c>
      <c r="C299" s="12" t="s">
        <v>338</v>
      </c>
      <c r="D299" s="12" t="str">
        <f>CONCATENATE(Tableau1[[#This Row],[Article]]," - ",Tableau1[[#This Row],[Intitulé]])</f>
        <v>2031 - Frais d'études</v>
      </c>
      <c r="E299" s="13">
        <v>2031</v>
      </c>
      <c r="F299" s="19" t="s">
        <v>254</v>
      </c>
      <c r="G299" s="15">
        <v>10000</v>
      </c>
      <c r="H299" s="16">
        <v>0</v>
      </c>
    </row>
    <row r="300" spans="1:8" ht="38.25" x14ac:dyDescent="0.25">
      <c r="A300" s="11" t="s">
        <v>6</v>
      </c>
      <c r="B300" s="11" t="s">
        <v>20</v>
      </c>
      <c r="C300" s="12" t="s">
        <v>338</v>
      </c>
      <c r="D300" s="12" t="str">
        <f>CONCATENATE(Tableau1[[#This Row],[Article]]," - ",Tableau1[[#This Row],[Intitulé]])</f>
        <v>204412 - Sub nat org pub - Bâtiments, installat°</v>
      </c>
      <c r="E300" s="13">
        <v>204412</v>
      </c>
      <c r="F300" s="19" t="s">
        <v>339</v>
      </c>
      <c r="G300" s="15">
        <v>7000000</v>
      </c>
      <c r="H300" s="15">
        <v>2857221.2</v>
      </c>
    </row>
    <row r="301" spans="1:8" ht="38.25" x14ac:dyDescent="0.25">
      <c r="A301" s="11" t="s">
        <v>6</v>
      </c>
      <c r="B301" s="11" t="s">
        <v>20</v>
      </c>
      <c r="C301" s="12" t="s">
        <v>338</v>
      </c>
      <c r="D301" s="12" t="str">
        <f>CONCATENATE(Tableau1[[#This Row],[Article]]," - ",Tableau1[[#This Row],[Intitulé]])</f>
        <v>204422 - Sub nat privé - Bâtiments et installat°</v>
      </c>
      <c r="E301" s="13">
        <v>204422</v>
      </c>
      <c r="F301" s="19" t="s">
        <v>340</v>
      </c>
      <c r="G301" s="15">
        <v>70000</v>
      </c>
      <c r="H301" s="15">
        <v>36318.370000000003</v>
      </c>
    </row>
    <row r="302" spans="1:8" ht="25.5" x14ac:dyDescent="0.25">
      <c r="A302" s="11" t="s">
        <v>6</v>
      </c>
      <c r="B302" s="11" t="s">
        <v>20</v>
      </c>
      <c r="C302" s="12" t="s">
        <v>338</v>
      </c>
      <c r="D302" s="12" t="str">
        <f>CONCATENATE(Tableau1[[#This Row],[Article]]," - ",Tableau1[[#This Row],[Intitulé]])</f>
        <v>2051 - Concessions, droits similaires</v>
      </c>
      <c r="E302" s="13">
        <v>2051</v>
      </c>
      <c r="F302" s="19" t="s">
        <v>256</v>
      </c>
      <c r="G302" s="15">
        <v>753000</v>
      </c>
      <c r="H302" s="15">
        <v>478122.46</v>
      </c>
    </row>
    <row r="303" spans="1:8" x14ac:dyDescent="0.25">
      <c r="A303" s="11" t="s">
        <v>6</v>
      </c>
      <c r="B303" s="11" t="s">
        <v>20</v>
      </c>
      <c r="C303" s="12" t="s">
        <v>338</v>
      </c>
      <c r="D303" s="12" t="str">
        <f>CONCATENATE(Tableau1[[#This Row],[Article]]," - ",Tableau1[[#This Row],[Intitulé]])</f>
        <v>2111 - Terrains nus</v>
      </c>
      <c r="E303" s="13">
        <v>2111</v>
      </c>
      <c r="F303" s="19" t="s">
        <v>270</v>
      </c>
      <c r="G303" s="15">
        <v>30000</v>
      </c>
      <c r="H303" s="16">
        <v>0</v>
      </c>
    </row>
    <row r="304" spans="1:8" x14ac:dyDescent="0.25">
      <c r="A304" s="11" t="s">
        <v>6</v>
      </c>
      <c r="B304" s="11" t="s">
        <v>20</v>
      </c>
      <c r="C304" s="12" t="s">
        <v>338</v>
      </c>
      <c r="D304" s="12" t="str">
        <f>CONCATENATE(Tableau1[[#This Row],[Article]]," - ",Tableau1[[#This Row],[Intitulé]])</f>
        <v>2115 - Terrains bâtis</v>
      </c>
      <c r="E304" s="13">
        <v>2115</v>
      </c>
      <c r="F304" s="19" t="s">
        <v>271</v>
      </c>
      <c r="G304" s="15">
        <v>40000</v>
      </c>
      <c r="H304" s="16">
        <v>1</v>
      </c>
    </row>
    <row r="305" spans="1:8" ht="38.25" x14ac:dyDescent="0.25">
      <c r="A305" s="11" t="s">
        <v>6</v>
      </c>
      <c r="B305" s="11" t="s">
        <v>20</v>
      </c>
      <c r="C305" s="12" t="s">
        <v>338</v>
      </c>
      <c r="D305" s="12" t="str">
        <f>CONCATENATE(Tableau1[[#This Row],[Article]]," - ",Tableau1[[#This Row],[Intitulé]])</f>
        <v>2128 - Autres agencements et aménagements</v>
      </c>
      <c r="E305" s="13">
        <v>2128</v>
      </c>
      <c r="F305" s="19" t="s">
        <v>272</v>
      </c>
      <c r="G305" s="15">
        <v>2030000</v>
      </c>
      <c r="H305" s="15">
        <v>2013107.12</v>
      </c>
    </row>
    <row r="306" spans="1:8" ht="25.5" x14ac:dyDescent="0.25">
      <c r="A306" s="11" t="s">
        <v>6</v>
      </c>
      <c r="B306" s="11" t="s">
        <v>20</v>
      </c>
      <c r="C306" s="12" t="s">
        <v>338</v>
      </c>
      <c r="D306" s="12" t="str">
        <f>CONCATENATE(Tableau1[[#This Row],[Article]]," - ",Tableau1[[#This Row],[Intitulé]])</f>
        <v>21312 - Bâtiments scolaires</v>
      </c>
      <c r="E306" s="13">
        <v>21312</v>
      </c>
      <c r="F306" s="19" t="s">
        <v>274</v>
      </c>
      <c r="G306" s="15">
        <v>425000</v>
      </c>
      <c r="H306" s="15">
        <v>388984.26</v>
      </c>
    </row>
    <row r="307" spans="1:8" ht="25.5" x14ac:dyDescent="0.25">
      <c r="A307" s="11" t="s">
        <v>6</v>
      </c>
      <c r="B307" s="11" t="s">
        <v>20</v>
      </c>
      <c r="C307" s="12" t="s">
        <v>338</v>
      </c>
      <c r="D307" s="12" t="str">
        <f>CONCATENATE(Tableau1[[#This Row],[Article]]," - ",Tableau1[[#This Row],[Intitulé]])</f>
        <v>21318 - Autres bâtiments publics</v>
      </c>
      <c r="E307" s="13">
        <v>21318</v>
      </c>
      <c r="F307" s="19" t="s">
        <v>276</v>
      </c>
      <c r="G307" s="15">
        <v>1295000</v>
      </c>
      <c r="H307" s="15">
        <v>1290716.21</v>
      </c>
    </row>
    <row r="308" spans="1:8" ht="25.5" x14ac:dyDescent="0.25">
      <c r="A308" s="11" t="s">
        <v>6</v>
      </c>
      <c r="B308" s="11" t="s">
        <v>20</v>
      </c>
      <c r="C308" s="12" t="s">
        <v>338</v>
      </c>
      <c r="D308" s="12" t="str">
        <f>CONCATENATE(Tableau1[[#This Row],[Article]]," - ",Tableau1[[#This Row],[Intitulé]])</f>
        <v>2138 - Autres constructions</v>
      </c>
      <c r="E308" s="13">
        <v>2138</v>
      </c>
      <c r="F308" s="19" t="s">
        <v>278</v>
      </c>
      <c r="G308" s="15">
        <v>140000</v>
      </c>
      <c r="H308" s="15">
        <v>16264.45</v>
      </c>
    </row>
    <row r="309" spans="1:8" ht="38.25" x14ac:dyDescent="0.25">
      <c r="A309" s="11" t="s">
        <v>6</v>
      </c>
      <c r="B309" s="11" t="s">
        <v>20</v>
      </c>
      <c r="C309" s="12" t="s">
        <v>338</v>
      </c>
      <c r="D309" s="12" t="str">
        <f>CONCATENATE(Tableau1[[#This Row],[Article]]," - ",Tableau1[[#This Row],[Intitulé]])</f>
        <v>2145 - Construct° sol autrui - Installat° géné.</v>
      </c>
      <c r="E309" s="13">
        <v>2145</v>
      </c>
      <c r="F309" s="19" t="s">
        <v>279</v>
      </c>
      <c r="G309" s="15">
        <v>20000</v>
      </c>
      <c r="H309" s="15">
        <v>15163.75</v>
      </c>
    </row>
    <row r="310" spans="1:8" ht="25.5" x14ac:dyDescent="0.25">
      <c r="A310" s="11" t="s">
        <v>6</v>
      </c>
      <c r="B310" s="11" t="s">
        <v>20</v>
      </c>
      <c r="C310" s="12" t="s">
        <v>338</v>
      </c>
      <c r="D310" s="12" t="str">
        <f>CONCATENATE(Tableau1[[#This Row],[Article]]," - ",Tableau1[[#This Row],[Intitulé]])</f>
        <v>2152 - Installations de voirie</v>
      </c>
      <c r="E310" s="13">
        <v>2152</v>
      </c>
      <c r="F310" s="19" t="s">
        <v>280</v>
      </c>
      <c r="G310" s="15">
        <v>1311000</v>
      </c>
      <c r="H310" s="15">
        <v>1268320.1100000001</v>
      </c>
    </row>
    <row r="311" spans="1:8" x14ac:dyDescent="0.25">
      <c r="A311" s="11" t="s">
        <v>6</v>
      </c>
      <c r="B311" s="11" t="s">
        <v>20</v>
      </c>
      <c r="C311" s="12" t="s">
        <v>338</v>
      </c>
      <c r="D311" s="12" t="str">
        <f>CONCATENATE(Tableau1[[#This Row],[Article]]," - ",Tableau1[[#This Row],[Intitulé]])</f>
        <v>21538 - Autres réseaux</v>
      </c>
      <c r="E311" s="13">
        <v>21538</v>
      </c>
      <c r="F311" s="19" t="s">
        <v>282</v>
      </c>
      <c r="G311" s="15">
        <v>15000</v>
      </c>
      <c r="H311" s="15">
        <v>14142.98</v>
      </c>
    </row>
    <row r="312" spans="1:8" ht="38.25" x14ac:dyDescent="0.25">
      <c r="A312" s="11" t="s">
        <v>6</v>
      </c>
      <c r="B312" s="11" t="s">
        <v>20</v>
      </c>
      <c r="C312" s="12" t="s">
        <v>338</v>
      </c>
      <c r="D312" s="12" t="str">
        <f>CONCATENATE(Tableau1[[#This Row],[Article]]," - ",Tableau1[[#This Row],[Intitulé]])</f>
        <v>21568 - Autres matériels, outillages incendie</v>
      </c>
      <c r="E312" s="13">
        <v>21568</v>
      </c>
      <c r="F312" s="19" t="s">
        <v>284</v>
      </c>
      <c r="G312" s="15">
        <v>1000</v>
      </c>
      <c r="H312" s="16">
        <v>0</v>
      </c>
    </row>
    <row r="313" spans="1:8" ht="38.25" x14ac:dyDescent="0.25">
      <c r="A313" s="11" t="s">
        <v>6</v>
      </c>
      <c r="B313" s="11" t="s">
        <v>20</v>
      </c>
      <c r="C313" s="12" t="s">
        <v>338</v>
      </c>
      <c r="D313" s="12" t="str">
        <f>CONCATENATE(Tableau1[[#This Row],[Article]]," - ",Tableau1[[#This Row],[Intitulé]])</f>
        <v>2158 - Autres inst.,matériel,outil. techniques</v>
      </c>
      <c r="E313" s="13">
        <v>2158</v>
      </c>
      <c r="F313" s="19" t="s">
        <v>285</v>
      </c>
      <c r="G313" s="15">
        <v>1000</v>
      </c>
      <c r="H313" s="16">
        <v>0</v>
      </c>
    </row>
    <row r="314" spans="1:8" ht="25.5" x14ac:dyDescent="0.25">
      <c r="A314" s="11" t="s">
        <v>6</v>
      </c>
      <c r="B314" s="11" t="s">
        <v>20</v>
      </c>
      <c r="C314" s="12" t="s">
        <v>338</v>
      </c>
      <c r="D314" s="12" t="str">
        <f>CONCATENATE(Tableau1[[#This Row],[Article]]," - ",Tableau1[[#This Row],[Intitulé]])</f>
        <v>2161 - Oeuvres et objets d'art</v>
      </c>
      <c r="E314" s="13">
        <v>2161</v>
      </c>
      <c r="F314" s="19" t="s">
        <v>286</v>
      </c>
      <c r="G314" s="15">
        <v>5000</v>
      </c>
      <c r="H314" s="15">
        <v>4112.6400000000003</v>
      </c>
    </row>
    <row r="315" spans="1:8" ht="25.5" x14ac:dyDescent="0.25">
      <c r="A315" s="11" t="s">
        <v>6</v>
      </c>
      <c r="B315" s="11" t="s">
        <v>20</v>
      </c>
      <c r="C315" s="12" t="s">
        <v>338</v>
      </c>
      <c r="D315" s="12" t="str">
        <f>CONCATENATE(Tableau1[[#This Row],[Article]]," - ",Tableau1[[#This Row],[Intitulé]])</f>
        <v>2168 - Autres collections et oeuvres d'art</v>
      </c>
      <c r="E315" s="13">
        <v>2168</v>
      </c>
      <c r="F315" s="19" t="s">
        <v>288</v>
      </c>
      <c r="G315" s="15">
        <v>2000</v>
      </c>
      <c r="H315" s="15">
        <v>1339.2</v>
      </c>
    </row>
    <row r="316" spans="1:8" ht="38.25" x14ac:dyDescent="0.25">
      <c r="A316" s="11" t="s">
        <v>6</v>
      </c>
      <c r="B316" s="11" t="s">
        <v>20</v>
      </c>
      <c r="C316" s="12" t="s">
        <v>338</v>
      </c>
      <c r="D316" s="12" t="str">
        <f>CONCATENATE(Tableau1[[#This Row],[Article]]," - ",Tableau1[[#This Row],[Intitulé]])</f>
        <v>2181 - Installat° générales, agencements</v>
      </c>
      <c r="E316" s="13">
        <v>2181</v>
      </c>
      <c r="F316" s="19" t="s">
        <v>289</v>
      </c>
      <c r="G316" s="15">
        <v>60000</v>
      </c>
      <c r="H316" s="15">
        <v>48169.86</v>
      </c>
    </row>
    <row r="317" spans="1:8" ht="25.5" x14ac:dyDescent="0.25">
      <c r="A317" s="11" t="s">
        <v>6</v>
      </c>
      <c r="B317" s="11" t="s">
        <v>20</v>
      </c>
      <c r="C317" s="12" t="s">
        <v>338</v>
      </c>
      <c r="D317" s="12" t="str">
        <f>CONCATENATE(Tableau1[[#This Row],[Article]]," - ",Tableau1[[#This Row],[Intitulé]])</f>
        <v>2182 - Matériel de transport</v>
      </c>
      <c r="E317" s="13">
        <v>2182</v>
      </c>
      <c r="F317" s="19" t="s">
        <v>290</v>
      </c>
      <c r="G317" s="15">
        <v>1000</v>
      </c>
      <c r="H317" s="16">
        <v>0</v>
      </c>
    </row>
    <row r="318" spans="1:8" ht="38.25" x14ac:dyDescent="0.25">
      <c r="A318" s="11" t="s">
        <v>6</v>
      </c>
      <c r="B318" s="11" t="s">
        <v>20</v>
      </c>
      <c r="C318" s="12" t="s">
        <v>338</v>
      </c>
      <c r="D318" s="12" t="str">
        <f>CONCATENATE(Tableau1[[#This Row],[Article]]," - ",Tableau1[[#This Row],[Intitulé]])</f>
        <v>2183 - Matériel de bureau et informatique</v>
      </c>
      <c r="E318" s="13">
        <v>2183</v>
      </c>
      <c r="F318" s="19" t="s">
        <v>291</v>
      </c>
      <c r="G318" s="15">
        <v>10000</v>
      </c>
      <c r="H318" s="16">
        <v>0</v>
      </c>
    </row>
    <row r="319" spans="1:8" x14ac:dyDescent="0.25">
      <c r="A319" s="11" t="s">
        <v>6</v>
      </c>
      <c r="B319" s="11" t="s">
        <v>20</v>
      </c>
      <c r="C319" s="12" t="s">
        <v>338</v>
      </c>
      <c r="D319" s="12" t="str">
        <f>CONCATENATE(Tableau1[[#This Row],[Article]]," - ",Tableau1[[#This Row],[Intitulé]])</f>
        <v>2184 - Mobilier</v>
      </c>
      <c r="E319" s="13">
        <v>2184</v>
      </c>
      <c r="F319" s="19" t="s">
        <v>292</v>
      </c>
      <c r="G319" s="15">
        <v>1000</v>
      </c>
      <c r="H319" s="16">
        <v>0</v>
      </c>
    </row>
    <row r="320" spans="1:8" ht="38.25" x14ac:dyDescent="0.25">
      <c r="A320" s="11" t="s">
        <v>6</v>
      </c>
      <c r="B320" s="11" t="s">
        <v>20</v>
      </c>
      <c r="C320" s="12" t="s">
        <v>338</v>
      </c>
      <c r="D320" s="12" t="str">
        <f>CONCATENATE(Tableau1[[#This Row],[Article]]," - ",Tableau1[[#This Row],[Intitulé]])</f>
        <v>2188 - Autres immobilisations corporelles</v>
      </c>
      <c r="E320" s="13">
        <v>2188</v>
      </c>
      <c r="F320" s="19" t="s">
        <v>293</v>
      </c>
      <c r="G320" s="15">
        <v>11000</v>
      </c>
      <c r="H320" s="16">
        <v>0</v>
      </c>
    </row>
    <row r="321" spans="1:8" ht="38.25" x14ac:dyDescent="0.25">
      <c r="A321" s="11" t="s">
        <v>6</v>
      </c>
      <c r="B321" s="11" t="s">
        <v>20</v>
      </c>
      <c r="C321" s="12" t="s">
        <v>338</v>
      </c>
      <c r="D321" s="12" t="str">
        <f>CONCATENATE(Tableau1[[#This Row],[Article]]," - ",Tableau1[[#This Row],[Intitulé]])</f>
        <v>2312 - Agencements et aménagements de terrains</v>
      </c>
      <c r="E321" s="13">
        <v>2312</v>
      </c>
      <c r="F321" s="19" t="s">
        <v>295</v>
      </c>
      <c r="G321" s="15">
        <v>1000000</v>
      </c>
      <c r="H321" s="16">
        <v>0</v>
      </c>
    </row>
    <row r="322" spans="1:8" x14ac:dyDescent="0.25">
      <c r="A322" s="11" t="s">
        <v>6</v>
      </c>
      <c r="B322" s="11" t="s">
        <v>20</v>
      </c>
      <c r="C322" s="12" t="s">
        <v>338</v>
      </c>
      <c r="D322" s="12" t="str">
        <f>CONCATENATE(Tableau1[[#This Row],[Article]]," - ",Tableau1[[#This Row],[Intitulé]])</f>
        <v>2313 - Constructions</v>
      </c>
      <c r="E322" s="13">
        <v>2313</v>
      </c>
      <c r="F322" s="19" t="s">
        <v>296</v>
      </c>
      <c r="G322" s="15">
        <v>4391000</v>
      </c>
      <c r="H322" s="15">
        <v>2532750.0699999998</v>
      </c>
    </row>
    <row r="323" spans="1:8" ht="38.25" x14ac:dyDescent="0.25">
      <c r="A323" s="11" t="s">
        <v>6</v>
      </c>
      <c r="B323" s="11" t="s">
        <v>20</v>
      </c>
      <c r="C323" s="12" t="s">
        <v>338</v>
      </c>
      <c r="D323" s="12" t="str">
        <f>CONCATENATE(Tableau1[[#This Row],[Article]]," - ",Tableau1[[#This Row],[Intitulé]])</f>
        <v>2316 - Restauration collections, oeuvres d'art</v>
      </c>
      <c r="E323" s="13">
        <v>2316</v>
      </c>
      <c r="F323" s="19" t="s">
        <v>299</v>
      </c>
      <c r="G323" s="15">
        <v>1000</v>
      </c>
      <c r="H323" s="16">
        <v>0</v>
      </c>
    </row>
    <row r="324" spans="1:8" ht="25.5" x14ac:dyDescent="0.25">
      <c r="A324" s="11" t="s">
        <v>6</v>
      </c>
      <c r="B324" s="11" t="s">
        <v>20</v>
      </c>
      <c r="C324" s="12" t="s">
        <v>338</v>
      </c>
      <c r="D324" s="12" t="str">
        <f>CONCATENATE(Tableau1[[#This Row],[Article]]," - ",Tableau1[[#This Row],[Intitulé]])</f>
        <v>2762 - Créances transfert droit déduct° TVA</v>
      </c>
      <c r="E324" s="13">
        <v>2762</v>
      </c>
      <c r="F324" s="19" t="s">
        <v>341</v>
      </c>
      <c r="G324" s="15">
        <v>47000</v>
      </c>
      <c r="H324" s="15">
        <v>46261.53</v>
      </c>
    </row>
    <row r="325" spans="1:8" ht="51" x14ac:dyDescent="0.25">
      <c r="A325" s="11" t="s">
        <v>6</v>
      </c>
      <c r="B325" s="11" t="s">
        <v>20</v>
      </c>
      <c r="C325" s="12" t="s">
        <v>338</v>
      </c>
      <c r="D325" s="12" t="str">
        <f>CONCATENATE(Tableau1[[#This Row],[Article]]," - ",Tableau1[[#This Row],[Intitulé]])</f>
        <v>458106 - Construction Ecole Polytechnique - Site de Château Gombert</v>
      </c>
      <c r="E325" s="13">
        <v>458106</v>
      </c>
      <c r="F325" s="19" t="s">
        <v>342</v>
      </c>
      <c r="G325" s="15">
        <v>1000</v>
      </c>
      <c r="H325" s="16">
        <v>0</v>
      </c>
    </row>
    <row r="326" spans="1:8" ht="51" x14ac:dyDescent="0.25">
      <c r="A326" s="11" t="s">
        <v>6</v>
      </c>
      <c r="B326" s="11" t="s">
        <v>20</v>
      </c>
      <c r="C326" s="12" t="s">
        <v>338</v>
      </c>
      <c r="D326" s="12" t="str">
        <f>CONCATENATE(Tableau1[[#This Row],[Article]]," - ",Tableau1[[#This Row],[Intitulé]])</f>
        <v>458107 - Construction Restructuration Ecole Centrale Château Gombert</v>
      </c>
      <c r="E326" s="13">
        <v>458107</v>
      </c>
      <c r="F326" s="19" t="s">
        <v>343</v>
      </c>
      <c r="G326" s="15">
        <v>580000</v>
      </c>
      <c r="H326" s="15">
        <v>580000</v>
      </c>
    </row>
    <row r="327" spans="1:8" ht="63.75" x14ac:dyDescent="0.25">
      <c r="A327" s="11" t="s">
        <v>6</v>
      </c>
      <c r="B327" s="11" t="s">
        <v>20</v>
      </c>
      <c r="C327" s="12" t="s">
        <v>338</v>
      </c>
      <c r="D327" s="12" t="str">
        <f>CONCATENATE(Tableau1[[#This Row],[Article]]," - ",Tableau1[[#This Row],[Intitulé]])</f>
        <v>458108 - Ilôt Bernard Dubois - Regroupement des équipes de recherche</v>
      </c>
      <c r="E327" s="13">
        <v>458108</v>
      </c>
      <c r="F327" s="19" t="s">
        <v>344</v>
      </c>
      <c r="G327" s="15">
        <v>2500000</v>
      </c>
      <c r="H327" s="15">
        <v>1056437.01</v>
      </c>
    </row>
    <row r="328" spans="1:8" ht="38.25" x14ac:dyDescent="0.25">
      <c r="A328" s="11" t="s">
        <v>6</v>
      </c>
      <c r="B328" s="11" t="s">
        <v>164</v>
      </c>
      <c r="C328" s="12" t="s">
        <v>302</v>
      </c>
      <c r="D328" s="12" t="str">
        <f>CONCATENATE(Tableau1[[#This Row],[Article]]," - ",Tableau1[[#This Row],[Intitulé]])</f>
        <v>1311 - Subv. transf. Etat et établ. Nationaux</v>
      </c>
      <c r="E328" s="13">
        <v>1311</v>
      </c>
      <c r="F328" s="19" t="s">
        <v>345</v>
      </c>
      <c r="G328" s="15">
        <v>916600</v>
      </c>
      <c r="H328" s="16">
        <v>0</v>
      </c>
    </row>
    <row r="329" spans="1:8" ht="25.5" x14ac:dyDescent="0.25">
      <c r="A329" s="11" t="s">
        <v>6</v>
      </c>
      <c r="B329" s="11" t="s">
        <v>164</v>
      </c>
      <c r="C329" s="12" t="s">
        <v>302</v>
      </c>
      <c r="D329" s="12" t="str">
        <f>CONCATENATE(Tableau1[[#This Row],[Article]]," - ",Tableau1[[#This Row],[Intitulé]])</f>
        <v>1312 - Subv. transf. Régions</v>
      </c>
      <c r="E329" s="13">
        <v>1312</v>
      </c>
      <c r="F329" s="19" t="s">
        <v>346</v>
      </c>
      <c r="G329" s="15">
        <v>10000</v>
      </c>
      <c r="H329" s="16">
        <v>0</v>
      </c>
    </row>
    <row r="330" spans="1:8" ht="25.5" x14ac:dyDescent="0.25">
      <c r="A330" s="11" t="s">
        <v>6</v>
      </c>
      <c r="B330" s="11" t="s">
        <v>164</v>
      </c>
      <c r="C330" s="12" t="s">
        <v>302</v>
      </c>
      <c r="D330" s="12" t="str">
        <f>CONCATENATE(Tableau1[[#This Row],[Article]]," - ",Tableau1[[#This Row],[Intitulé]])</f>
        <v>1313 - Subv. transf. Départements</v>
      </c>
      <c r="E330" s="13">
        <v>1313</v>
      </c>
      <c r="F330" s="19" t="s">
        <v>347</v>
      </c>
      <c r="G330" s="15">
        <v>5228000</v>
      </c>
      <c r="H330" s="15">
        <v>1201601</v>
      </c>
    </row>
    <row r="331" spans="1:8" ht="51" x14ac:dyDescent="0.25">
      <c r="A331" s="11" t="s">
        <v>6</v>
      </c>
      <c r="B331" s="11" t="s">
        <v>164</v>
      </c>
      <c r="C331" s="12" t="s">
        <v>302</v>
      </c>
      <c r="D331" s="12" t="str">
        <f>CONCATENATE(Tableau1[[#This Row],[Article]]," - ",Tableau1[[#This Row],[Intitulé]])</f>
        <v>1318 - Autres subventions d'équipement transf.</v>
      </c>
      <c r="E331" s="13">
        <v>1318</v>
      </c>
      <c r="F331" s="19" t="s">
        <v>348</v>
      </c>
      <c r="G331" s="15">
        <v>210600</v>
      </c>
      <c r="H331" s="15">
        <v>1755835.79</v>
      </c>
    </row>
    <row r="332" spans="1:8" ht="38.25" x14ac:dyDescent="0.25">
      <c r="A332" s="11" t="s">
        <v>6</v>
      </c>
      <c r="B332" s="11" t="s">
        <v>164</v>
      </c>
      <c r="C332" s="12" t="s">
        <v>302</v>
      </c>
      <c r="D332" s="12" t="str">
        <f>CONCATENATE(Tableau1[[#This Row],[Article]]," - ",Tableau1[[#This Row],[Intitulé]])</f>
        <v>1321 - Subv. non transf. Etat, établ. nationaux</v>
      </c>
      <c r="E332" s="13">
        <v>1321</v>
      </c>
      <c r="F332" s="19" t="s">
        <v>303</v>
      </c>
      <c r="G332" s="15">
        <v>20040947</v>
      </c>
      <c r="H332" s="15">
        <v>8317047.5899999999</v>
      </c>
    </row>
    <row r="333" spans="1:8" ht="25.5" x14ac:dyDescent="0.25">
      <c r="A333" s="11" t="s">
        <v>6</v>
      </c>
      <c r="B333" s="11" t="s">
        <v>164</v>
      </c>
      <c r="C333" s="12" t="s">
        <v>302</v>
      </c>
      <c r="D333" s="12" t="str">
        <f>CONCATENATE(Tableau1[[#This Row],[Article]]," - ",Tableau1[[#This Row],[Intitulé]])</f>
        <v>1322 - Subv. non transf. Régions</v>
      </c>
      <c r="E333" s="13">
        <v>1322</v>
      </c>
      <c r="F333" s="19" t="s">
        <v>349</v>
      </c>
      <c r="G333" s="15">
        <v>1199625</v>
      </c>
      <c r="H333" s="15">
        <v>388874.5</v>
      </c>
    </row>
    <row r="334" spans="1:8" ht="25.5" x14ac:dyDescent="0.25">
      <c r="A334" s="11" t="s">
        <v>6</v>
      </c>
      <c r="B334" s="11" t="s">
        <v>164</v>
      </c>
      <c r="C334" s="12" t="s">
        <v>302</v>
      </c>
      <c r="D334" s="12" t="str">
        <f>CONCATENATE(Tableau1[[#This Row],[Article]]," - ",Tableau1[[#This Row],[Intitulé]])</f>
        <v>1323 - Subv. non transf. Départements</v>
      </c>
      <c r="E334" s="13">
        <v>1323</v>
      </c>
      <c r="F334" s="19" t="s">
        <v>350</v>
      </c>
      <c r="G334" s="15">
        <v>29793020</v>
      </c>
      <c r="H334" s="15">
        <v>21619318.940000001</v>
      </c>
    </row>
    <row r="335" spans="1:8" ht="38.25" x14ac:dyDescent="0.25">
      <c r="A335" s="11" t="s">
        <v>6</v>
      </c>
      <c r="B335" s="11" t="s">
        <v>164</v>
      </c>
      <c r="C335" s="12" t="s">
        <v>302</v>
      </c>
      <c r="D335" s="12" t="str">
        <f>CONCATENATE(Tableau1[[#This Row],[Article]]," - ",Tableau1[[#This Row],[Intitulé]])</f>
        <v>13251 - Subv. non transf. GFP de rattachement</v>
      </c>
      <c r="E335" s="13">
        <v>13251</v>
      </c>
      <c r="F335" s="19" t="s">
        <v>351</v>
      </c>
      <c r="G335" s="15">
        <v>50000</v>
      </c>
      <c r="H335" s="15">
        <v>50000</v>
      </c>
    </row>
    <row r="336" spans="1:8" ht="38.25" x14ac:dyDescent="0.25">
      <c r="A336" s="11" t="s">
        <v>6</v>
      </c>
      <c r="B336" s="11" t="s">
        <v>164</v>
      </c>
      <c r="C336" s="12" t="s">
        <v>302</v>
      </c>
      <c r="D336" s="12" t="str">
        <f>CONCATENATE(Tableau1[[#This Row],[Article]]," - ",Tableau1[[#This Row],[Intitulé]])</f>
        <v>13258 - Subv. non transf. Autres groupements</v>
      </c>
      <c r="E336" s="13">
        <v>13258</v>
      </c>
      <c r="F336" s="19" t="s">
        <v>352</v>
      </c>
      <c r="G336" s="15">
        <v>2624239</v>
      </c>
      <c r="H336" s="15">
        <v>1592295.53</v>
      </c>
    </row>
    <row r="337" spans="1:8" ht="51" x14ac:dyDescent="0.25">
      <c r="A337" s="11" t="s">
        <v>6</v>
      </c>
      <c r="B337" s="11" t="s">
        <v>164</v>
      </c>
      <c r="C337" s="12" t="s">
        <v>302</v>
      </c>
      <c r="D337" s="12" t="str">
        <f>CONCATENATE(Tableau1[[#This Row],[Article]]," - ",Tableau1[[#This Row],[Intitulé]])</f>
        <v>1328 - Autres subventions d'équip. non transf.</v>
      </c>
      <c r="E337" s="13">
        <v>1328</v>
      </c>
      <c r="F337" s="19" t="s">
        <v>304</v>
      </c>
      <c r="G337" s="15">
        <v>1492649</v>
      </c>
      <c r="H337" s="15">
        <v>1682609.33</v>
      </c>
    </row>
    <row r="338" spans="1:8" ht="51" x14ac:dyDescent="0.25">
      <c r="A338" s="11" t="s">
        <v>6</v>
      </c>
      <c r="B338" s="11" t="s">
        <v>164</v>
      </c>
      <c r="C338" s="12" t="s">
        <v>353</v>
      </c>
      <c r="D338" s="12" t="str">
        <f>CONCATENATE(Tableau1[[#This Row],[Article]]," - ",Tableau1[[#This Row],[Intitulé]])</f>
        <v>16311 - Emprunt obligataire remboursable in fine</v>
      </c>
      <c r="E338" s="13">
        <v>16311</v>
      </c>
      <c r="F338" s="19" t="s">
        <v>354</v>
      </c>
      <c r="G338" s="16">
        <v>0</v>
      </c>
      <c r="H338" s="15">
        <v>30000000</v>
      </c>
    </row>
    <row r="339" spans="1:8" x14ac:dyDescent="0.25">
      <c r="A339" s="11" t="s">
        <v>6</v>
      </c>
      <c r="B339" s="11" t="s">
        <v>164</v>
      </c>
      <c r="C339" s="12" t="s">
        <v>353</v>
      </c>
      <c r="D339" s="12" t="str">
        <f>CONCATENATE(Tableau1[[#This Row],[Article]]," - ",Tableau1[[#This Row],[Intitulé]])</f>
        <v>1641 - Emprunts en euros</v>
      </c>
      <c r="E339" s="13">
        <v>1641</v>
      </c>
      <c r="F339" s="19" t="s">
        <v>307</v>
      </c>
      <c r="G339" s="15">
        <v>128300000</v>
      </c>
      <c r="H339" s="15">
        <v>49175007</v>
      </c>
    </row>
    <row r="340" spans="1:8" ht="38.25" x14ac:dyDescent="0.25">
      <c r="A340" s="11" t="s">
        <v>6</v>
      </c>
      <c r="B340" s="11" t="s">
        <v>164</v>
      </c>
      <c r="C340" s="12" t="s">
        <v>353</v>
      </c>
      <c r="D340" s="12" t="str">
        <f>CONCATENATE(Tableau1[[#This Row],[Article]]," - ",Tableau1[[#This Row],[Intitulé]])</f>
        <v>16449 - Opérat° de tirage sur ligne trésorerie</v>
      </c>
      <c r="E340" s="13">
        <v>16449</v>
      </c>
      <c r="F340" s="19" t="s">
        <v>309</v>
      </c>
      <c r="G340" s="15">
        <v>21983021.850000001</v>
      </c>
      <c r="H340" s="15">
        <v>11022857.15</v>
      </c>
    </row>
    <row r="341" spans="1:8" x14ac:dyDescent="0.25">
      <c r="A341" s="11" t="s">
        <v>6</v>
      </c>
      <c r="B341" s="11" t="s">
        <v>164</v>
      </c>
      <c r="C341" s="12" t="s">
        <v>355</v>
      </c>
      <c r="D341" s="12" t="str">
        <f>CONCATENATE(Tableau1[[#This Row],[Article]]," - ",Tableau1[[#This Row],[Intitulé]])</f>
        <v>2031 - Frais d'études</v>
      </c>
      <c r="E341" s="13">
        <v>2031</v>
      </c>
      <c r="F341" s="19" t="s">
        <v>254</v>
      </c>
      <c r="G341" s="15">
        <v>104000</v>
      </c>
      <c r="H341" s="15">
        <v>109239.78</v>
      </c>
    </row>
    <row r="342" spans="1:8" ht="25.5" x14ac:dyDescent="0.25">
      <c r="A342" s="11" t="s">
        <v>6</v>
      </c>
      <c r="B342" s="11" t="s">
        <v>164</v>
      </c>
      <c r="C342" s="12" t="s">
        <v>355</v>
      </c>
      <c r="D342" s="12" t="str">
        <f>CONCATENATE(Tableau1[[#This Row],[Article]]," - ",Tableau1[[#This Row],[Intitulé]])</f>
        <v>2051 - Concessions, droits similaires</v>
      </c>
      <c r="E342" s="13">
        <v>2051</v>
      </c>
      <c r="F342" s="19" t="s">
        <v>256</v>
      </c>
      <c r="G342" s="15">
        <v>43000</v>
      </c>
      <c r="H342" s="15">
        <v>42120</v>
      </c>
    </row>
    <row r="343" spans="1:8" ht="38.25" x14ac:dyDescent="0.25">
      <c r="A343" s="11" t="s">
        <v>6</v>
      </c>
      <c r="B343" s="11" t="s">
        <v>164</v>
      </c>
      <c r="C343" s="12" t="s">
        <v>356</v>
      </c>
      <c r="D343" s="12" t="str">
        <f>CONCATENATE(Tableau1[[#This Row],[Article]]," - ",Tableau1[[#This Row],[Intitulé]])</f>
        <v>2041582 - Autres grpts - Bâtiments et installat°</v>
      </c>
      <c r="E343" s="13">
        <v>2041582</v>
      </c>
      <c r="F343" s="19" t="s">
        <v>259</v>
      </c>
      <c r="G343" s="15">
        <v>4000</v>
      </c>
      <c r="H343" s="15">
        <v>3092.66</v>
      </c>
    </row>
    <row r="344" spans="1:8" ht="25.5" x14ac:dyDescent="0.25">
      <c r="A344" s="11" t="s">
        <v>6</v>
      </c>
      <c r="B344" s="11" t="s">
        <v>164</v>
      </c>
      <c r="C344" s="12" t="s">
        <v>356</v>
      </c>
      <c r="D344" s="12" t="str">
        <f>CONCATENATE(Tableau1[[#This Row],[Article]]," - ",Tableau1[[#This Row],[Intitulé]])</f>
        <v>20422 - Privé : Bâtiments, installations</v>
      </c>
      <c r="E344" s="13">
        <v>20422</v>
      </c>
      <c r="F344" s="19" t="s">
        <v>268</v>
      </c>
      <c r="G344" s="15">
        <v>15000</v>
      </c>
      <c r="H344" s="15">
        <v>1136479.54</v>
      </c>
    </row>
    <row r="345" spans="1:8" x14ac:dyDescent="0.25">
      <c r="A345" s="11" t="s">
        <v>6</v>
      </c>
      <c r="B345" s="11" t="s">
        <v>164</v>
      </c>
      <c r="C345" s="12" t="s">
        <v>357</v>
      </c>
      <c r="D345" s="12" t="str">
        <f>CONCATENATE(Tableau1[[#This Row],[Article]]," - ",Tableau1[[#This Row],[Intitulé]])</f>
        <v>2115 - Terrains bâtis</v>
      </c>
      <c r="E345" s="13">
        <v>2115</v>
      </c>
      <c r="F345" s="19" t="s">
        <v>271</v>
      </c>
      <c r="G345" s="16">
        <v>100</v>
      </c>
      <c r="H345" s="16">
        <v>45.52</v>
      </c>
    </row>
    <row r="346" spans="1:8" ht="25.5" x14ac:dyDescent="0.25">
      <c r="A346" s="11" t="s">
        <v>6</v>
      </c>
      <c r="B346" s="11" t="s">
        <v>164</v>
      </c>
      <c r="C346" s="12" t="s">
        <v>357</v>
      </c>
      <c r="D346" s="12" t="str">
        <f>CONCATENATE(Tableau1[[#This Row],[Article]]," - ",Tableau1[[#This Row],[Intitulé]])</f>
        <v>2138 - Autres constructions</v>
      </c>
      <c r="E346" s="13">
        <v>2138</v>
      </c>
      <c r="F346" s="19" t="s">
        <v>278</v>
      </c>
      <c r="G346" s="16">
        <v>200</v>
      </c>
      <c r="H346" s="16">
        <v>177.57</v>
      </c>
    </row>
    <row r="347" spans="1:8" ht="38.25" x14ac:dyDescent="0.25">
      <c r="A347" s="11" t="s">
        <v>6</v>
      </c>
      <c r="B347" s="11" t="s">
        <v>164</v>
      </c>
      <c r="C347" s="12" t="s">
        <v>357</v>
      </c>
      <c r="D347" s="12" t="str">
        <f>CONCATENATE(Tableau1[[#This Row],[Article]]," - ",Tableau1[[#This Row],[Intitulé]])</f>
        <v>2188 - Autres immobilisations corporelles</v>
      </c>
      <c r="E347" s="13">
        <v>2188</v>
      </c>
      <c r="F347" s="19" t="s">
        <v>293</v>
      </c>
      <c r="G347" s="16">
        <v>100</v>
      </c>
      <c r="H347" s="16">
        <v>543.64</v>
      </c>
    </row>
    <row r="348" spans="1:8" ht="38.25" x14ac:dyDescent="0.25">
      <c r="A348" s="11" t="s">
        <v>6</v>
      </c>
      <c r="B348" s="11" t="s">
        <v>164</v>
      </c>
      <c r="C348" s="12" t="s">
        <v>358</v>
      </c>
      <c r="D348" s="12" t="str">
        <f>CONCATENATE(Tableau1[[#This Row],[Article]]," - ",Tableau1[[#This Row],[Intitulé]])</f>
        <v>237 - Avances versées commandes immo. corpo.</v>
      </c>
      <c r="E348" s="13">
        <v>237</v>
      </c>
      <c r="F348" s="19" t="s">
        <v>359</v>
      </c>
      <c r="G348" s="15">
        <v>300000</v>
      </c>
      <c r="H348" s="15">
        <v>300000</v>
      </c>
    </row>
    <row r="349" spans="1:8" ht="38.25" x14ac:dyDescent="0.25">
      <c r="A349" s="11" t="s">
        <v>6</v>
      </c>
      <c r="B349" s="11" t="s">
        <v>164</v>
      </c>
      <c r="C349" s="12" t="s">
        <v>358</v>
      </c>
      <c r="D349" s="12" t="str">
        <f>CONCATENATE(Tableau1[[#This Row],[Article]]," - ",Tableau1[[#This Row],[Intitulé]])</f>
        <v>238 - Avances versées commandes immo. incorp.</v>
      </c>
      <c r="E349" s="13">
        <v>238</v>
      </c>
      <c r="F349" s="19" t="s">
        <v>301</v>
      </c>
      <c r="G349" s="15">
        <v>100000</v>
      </c>
      <c r="H349" s="15">
        <v>100000</v>
      </c>
    </row>
    <row r="350" spans="1:8" x14ac:dyDescent="0.25">
      <c r="A350" s="11" t="s">
        <v>6</v>
      </c>
      <c r="B350" s="11" t="s">
        <v>164</v>
      </c>
      <c r="C350" s="12" t="s">
        <v>360</v>
      </c>
      <c r="D350" s="12" t="str">
        <f>CONCATENATE(Tableau1[[#This Row],[Article]]," - ",Tableau1[[#This Row],[Intitulé]])</f>
        <v>10222 - FCTVA</v>
      </c>
      <c r="E350" s="13">
        <v>10222</v>
      </c>
      <c r="F350" s="19" t="s">
        <v>214</v>
      </c>
      <c r="G350" s="15">
        <v>19000000</v>
      </c>
      <c r="H350" s="15">
        <v>24904375.98</v>
      </c>
    </row>
    <row r="351" spans="1:8" ht="25.5" x14ac:dyDescent="0.25">
      <c r="A351" s="11" t="s">
        <v>6</v>
      </c>
      <c r="B351" s="11" t="s">
        <v>164</v>
      </c>
      <c r="C351" s="12" t="s">
        <v>360</v>
      </c>
      <c r="D351" s="12" t="str">
        <f>CONCATENATE(Tableau1[[#This Row],[Article]]," - ",Tableau1[[#This Row],[Intitulé]])</f>
        <v>10251 - Dons et legs en capital</v>
      </c>
      <c r="E351" s="13">
        <v>10251</v>
      </c>
      <c r="F351" s="19" t="s">
        <v>361</v>
      </c>
      <c r="G351" s="15">
        <v>29000</v>
      </c>
      <c r="H351" s="15">
        <v>28097.43</v>
      </c>
    </row>
    <row r="352" spans="1:8" ht="38.25" x14ac:dyDescent="0.25">
      <c r="A352" s="11" t="s">
        <v>6</v>
      </c>
      <c r="B352" s="11" t="s">
        <v>164</v>
      </c>
      <c r="C352" s="12" t="s">
        <v>360</v>
      </c>
      <c r="D352" s="12" t="str">
        <f>CONCATENATE(Tableau1[[#This Row],[Article]]," - ",Tableau1[[#This Row],[Intitulé]])</f>
        <v>1068 - Excédents de fonctionnement capitalisés</v>
      </c>
      <c r="E352" s="13">
        <v>1068</v>
      </c>
      <c r="F352" s="19" t="s">
        <v>362</v>
      </c>
      <c r="G352" s="15">
        <v>130160344.44</v>
      </c>
      <c r="H352" s="15">
        <v>130160344.44</v>
      </c>
    </row>
    <row r="353" spans="1:8" ht="38.25" x14ac:dyDescent="0.25">
      <c r="A353" s="11" t="s">
        <v>6</v>
      </c>
      <c r="B353" s="11" t="s">
        <v>164</v>
      </c>
      <c r="C353" s="12" t="s">
        <v>363</v>
      </c>
      <c r="D353" s="12" t="str">
        <f>CONCATENATE(Tableau1[[#This Row],[Article]]," - ",Tableau1[[#This Row],[Intitulé]])</f>
        <v>165 - Dépôts et cautionnements reçus</v>
      </c>
      <c r="E353" s="13">
        <v>165</v>
      </c>
      <c r="F353" s="19" t="s">
        <v>310</v>
      </c>
      <c r="G353" s="15">
        <v>11000</v>
      </c>
      <c r="H353" s="15">
        <v>17505.84</v>
      </c>
    </row>
    <row r="354" spans="1:8" x14ac:dyDescent="0.25">
      <c r="A354" s="11" t="s">
        <v>6</v>
      </c>
      <c r="B354" s="11" t="s">
        <v>164</v>
      </c>
      <c r="C354" s="12" t="s">
        <v>311</v>
      </c>
      <c r="D354" s="12" t="str">
        <f>CONCATENATE(Tableau1[[#This Row],[Article]]," - ",Tableau1[[#This Row],[Intitulé]])</f>
        <v>274 - Prêts</v>
      </c>
      <c r="E354" s="13">
        <v>274</v>
      </c>
      <c r="F354" s="19" t="s">
        <v>364</v>
      </c>
      <c r="G354" s="15">
        <v>18161000</v>
      </c>
      <c r="H354" s="15">
        <v>18160843.859999999</v>
      </c>
    </row>
    <row r="355" spans="1:8" ht="38.25" x14ac:dyDescent="0.25">
      <c r="A355" s="11" t="s">
        <v>6</v>
      </c>
      <c r="B355" s="11" t="s">
        <v>164</v>
      </c>
      <c r="C355" s="12" t="s">
        <v>311</v>
      </c>
      <c r="D355" s="12" t="str">
        <f>CONCATENATE(Tableau1[[#This Row],[Article]]," - ",Tableau1[[#This Row],[Intitulé]])</f>
        <v>2761 - Créances avances en garanties d'emprunt</v>
      </c>
      <c r="E355" s="13">
        <v>2761</v>
      </c>
      <c r="F355" s="19" t="s">
        <v>313</v>
      </c>
      <c r="G355" s="15">
        <v>246200</v>
      </c>
      <c r="H355" s="15">
        <v>246137.19</v>
      </c>
    </row>
    <row r="356" spans="1:8" ht="25.5" x14ac:dyDescent="0.25">
      <c r="A356" s="11" t="s">
        <v>6</v>
      </c>
      <c r="B356" s="11" t="s">
        <v>164</v>
      </c>
      <c r="C356" s="12" t="s">
        <v>311</v>
      </c>
      <c r="D356" s="12" t="str">
        <f>CONCATENATE(Tableau1[[#This Row],[Article]]," - ",Tableau1[[#This Row],[Intitulé]])</f>
        <v>2762 - Créances transfert droit déduct° TVA</v>
      </c>
      <c r="E356" s="13">
        <v>2762</v>
      </c>
      <c r="F356" s="19" t="s">
        <v>341</v>
      </c>
      <c r="G356" s="15">
        <v>47000</v>
      </c>
      <c r="H356" s="15">
        <v>46261.53</v>
      </c>
    </row>
    <row r="357" spans="1:8" ht="25.5" x14ac:dyDescent="0.25">
      <c r="A357" s="11" t="s">
        <v>6</v>
      </c>
      <c r="B357" s="11" t="s">
        <v>164</v>
      </c>
      <c r="C357" s="12" t="s">
        <v>311</v>
      </c>
      <c r="D357" s="12" t="str">
        <f>CONCATENATE(Tableau1[[#This Row],[Article]]," - ",Tableau1[[#This Row],[Intitulé]])</f>
        <v>276351 - Créance GFP de rattachement</v>
      </c>
      <c r="E357" s="13">
        <v>276351</v>
      </c>
      <c r="F357" s="19" t="s">
        <v>365</v>
      </c>
      <c r="G357" s="15">
        <v>2451142.13</v>
      </c>
      <c r="H357" s="15">
        <v>1731897.13</v>
      </c>
    </row>
    <row r="358" spans="1:8" ht="51" x14ac:dyDescent="0.25">
      <c r="A358" s="11" t="s">
        <v>6</v>
      </c>
      <c r="B358" s="11" t="s">
        <v>164</v>
      </c>
      <c r="C358" s="12" t="s">
        <v>366</v>
      </c>
      <c r="D358" s="12" t="str">
        <f>CONCATENATE(Tableau1[[#This Row],[Article]]," - ",Tableau1[[#This Row],[Intitulé]])</f>
        <v>454201 - Mise en sécurité et démolition immeuble 35 rue Cristofol (2)</v>
      </c>
      <c r="E358" s="13">
        <v>454201</v>
      </c>
      <c r="F358" s="19" t="s">
        <v>367</v>
      </c>
      <c r="G358" s="16">
        <v>0</v>
      </c>
      <c r="H358" s="16">
        <v>0</v>
      </c>
    </row>
    <row r="359" spans="1:8" ht="51" x14ac:dyDescent="0.25">
      <c r="A359" s="11" t="s">
        <v>6</v>
      </c>
      <c r="B359" s="11" t="s">
        <v>164</v>
      </c>
      <c r="C359" s="12" t="s">
        <v>366</v>
      </c>
      <c r="D359" s="12" t="str">
        <f>CONCATENATE(Tableau1[[#This Row],[Article]]," - ",Tableau1[[#This Row],[Intitulé]])</f>
        <v>454202 - Travaux d'urgence glissement de terrain SCI La Valentelle (2)</v>
      </c>
      <c r="E359" s="13">
        <v>454202</v>
      </c>
      <c r="F359" s="19" t="s">
        <v>368</v>
      </c>
      <c r="G359" s="15">
        <v>2971635</v>
      </c>
      <c r="H359" s="16">
        <v>0</v>
      </c>
    </row>
    <row r="360" spans="1:8" ht="38.25" x14ac:dyDescent="0.25">
      <c r="A360" s="11" t="s">
        <v>6</v>
      </c>
      <c r="B360" s="11" t="s">
        <v>164</v>
      </c>
      <c r="C360" s="12" t="s">
        <v>366</v>
      </c>
      <c r="D360" s="12" t="str">
        <f>CONCATENATE(Tableau1[[#This Row],[Article]]," - ",Tableau1[[#This Row],[Intitulé]])</f>
        <v>454203 - Travaux de sécurité pour le compte de tiers (2)</v>
      </c>
      <c r="E360" s="13">
        <v>454203</v>
      </c>
      <c r="F360" s="19" t="s">
        <v>369</v>
      </c>
      <c r="G360" s="15">
        <v>259369.32</v>
      </c>
      <c r="H360" s="15">
        <v>37784.080000000002</v>
      </c>
    </row>
    <row r="361" spans="1:8" ht="38.25" x14ac:dyDescent="0.25">
      <c r="A361" s="11" t="s">
        <v>6</v>
      </c>
      <c r="B361" s="11" t="s">
        <v>164</v>
      </c>
      <c r="C361" s="12" t="s">
        <v>366</v>
      </c>
      <c r="D361" s="12" t="str">
        <f>CONCATENATE(Tableau1[[#This Row],[Article]]," - ",Tableau1[[#This Row],[Intitulé]])</f>
        <v>458203 - Réalisation du collège Pierre Puget (2)</v>
      </c>
      <c r="E361" s="13">
        <v>458203</v>
      </c>
      <c r="F361" s="19" t="s">
        <v>370</v>
      </c>
      <c r="G361" s="16">
        <v>0</v>
      </c>
      <c r="H361" s="16">
        <v>0</v>
      </c>
    </row>
    <row r="362" spans="1:8" ht="38.25" x14ac:dyDescent="0.25">
      <c r="A362" s="11" t="s">
        <v>6</v>
      </c>
      <c r="B362" s="11" t="s">
        <v>164</v>
      </c>
      <c r="C362" s="12" t="s">
        <v>366</v>
      </c>
      <c r="D362" s="12" t="str">
        <f>CONCATENATE(Tableau1[[#This Row],[Article]]," - ",Tableau1[[#This Row],[Intitulé]])</f>
        <v>458204 - Extension du réseau basse tension (2)</v>
      </c>
      <c r="E362" s="13">
        <v>458204</v>
      </c>
      <c r="F362" s="19" t="s">
        <v>371</v>
      </c>
      <c r="G362" s="16">
        <v>0</v>
      </c>
      <c r="H362" s="16">
        <v>0</v>
      </c>
    </row>
    <row r="363" spans="1:8" ht="38.25" x14ac:dyDescent="0.25">
      <c r="A363" s="11" t="s">
        <v>6</v>
      </c>
      <c r="B363" s="11" t="s">
        <v>164</v>
      </c>
      <c r="C363" s="12" t="s">
        <v>366</v>
      </c>
      <c r="D363" s="12" t="str">
        <f>CONCATENATE(Tableau1[[#This Row],[Article]]," - ",Tableau1[[#This Row],[Intitulé]])</f>
        <v>458205 - Nécropole des Vaudrans caveaux (2)</v>
      </c>
      <c r="E363" s="13">
        <v>458205</v>
      </c>
      <c r="F363" s="19" t="s">
        <v>372</v>
      </c>
      <c r="G363" s="15">
        <v>350000</v>
      </c>
      <c r="H363" s="15">
        <v>350000</v>
      </c>
    </row>
    <row r="364" spans="1:8" ht="38.25" x14ac:dyDescent="0.25">
      <c r="A364" s="11" t="s">
        <v>6</v>
      </c>
      <c r="B364" s="11" t="s">
        <v>164</v>
      </c>
      <c r="C364" s="12" t="s">
        <v>366</v>
      </c>
      <c r="D364" s="12" t="str">
        <f>CONCATENATE(Tableau1[[#This Row],[Article]]," - ",Tableau1[[#This Row],[Intitulé]])</f>
        <v>458206 - Construction Ecole Polytechnique - Site de Château</v>
      </c>
      <c r="E364" s="13">
        <v>458206</v>
      </c>
      <c r="F364" s="19" t="s">
        <v>321</v>
      </c>
      <c r="G364" s="16">
        <v>0</v>
      </c>
      <c r="H364" s="16">
        <v>0</v>
      </c>
    </row>
    <row r="365" spans="1:8" x14ac:dyDescent="0.2">
      <c r="A365" s="11" t="s">
        <v>6</v>
      </c>
      <c r="B365" s="11" t="s">
        <v>164</v>
      </c>
      <c r="C365" s="12" t="s">
        <v>366</v>
      </c>
      <c r="D365" s="12" t="str">
        <f>CONCATENATE(Tableau1[[#This Row],[Article]]," - ",Tableau1[[#This Row],[Intitulé]])</f>
        <v xml:space="preserve"> - Gombert (2)</v>
      </c>
      <c r="E365" s="20"/>
      <c r="F365" s="19" t="s">
        <v>373</v>
      </c>
      <c r="G365" s="21"/>
      <c r="H365" s="21"/>
    </row>
    <row r="366" spans="1:8" ht="63.75" x14ac:dyDescent="0.25">
      <c r="A366" s="11" t="s">
        <v>6</v>
      </c>
      <c r="B366" s="11" t="s">
        <v>164</v>
      </c>
      <c r="C366" s="12" t="s">
        <v>366</v>
      </c>
      <c r="D366" s="12" t="str">
        <f>CONCATENATE(Tableau1[[#This Row],[Article]]," - ",Tableau1[[#This Row],[Intitulé]])</f>
        <v>458207 - Construction Restructuration Ecole Centrale Château
Gombert (2)</v>
      </c>
      <c r="E366" s="13">
        <v>458207</v>
      </c>
      <c r="F366" s="22" t="s">
        <v>374</v>
      </c>
      <c r="G366" s="15">
        <v>434000</v>
      </c>
      <c r="H366" s="15">
        <v>255710</v>
      </c>
    </row>
    <row r="367" spans="1:8" ht="63.75" x14ac:dyDescent="0.25">
      <c r="A367" s="11" t="s">
        <v>6</v>
      </c>
      <c r="B367" s="11" t="s">
        <v>164</v>
      </c>
      <c r="C367" s="12" t="s">
        <v>366</v>
      </c>
      <c r="D367" s="12" t="str">
        <f>CONCATENATE(Tableau1[[#This Row],[Article]]," - ",Tableau1[[#This Row],[Intitulé]])</f>
        <v>458208 - Ilôt Bernard Dubois - Regroupement des équipes de recherche (2)</v>
      </c>
      <c r="E367" s="13">
        <v>458208</v>
      </c>
      <c r="F367" s="19" t="s">
        <v>375</v>
      </c>
      <c r="G367" s="15">
        <v>619000</v>
      </c>
      <c r="H367" s="15">
        <v>609796.34</v>
      </c>
    </row>
    <row r="368" spans="1:8" ht="38.25" x14ac:dyDescent="0.25">
      <c r="A368" s="11" t="s">
        <v>6</v>
      </c>
      <c r="B368" s="11" t="s">
        <v>164</v>
      </c>
      <c r="C368" s="12" t="s">
        <v>376</v>
      </c>
      <c r="D368" s="12" t="str">
        <f>CONCATENATE(Tableau1[[#This Row],[Article]]," - ",Tableau1[[#This Row],[Intitulé]])</f>
        <v>21 - Virement de la sect° de fonctionnement</v>
      </c>
      <c r="E368" s="17">
        <v>21</v>
      </c>
      <c r="F368" s="19" t="s">
        <v>377</v>
      </c>
      <c r="G368" s="15">
        <v>164194000</v>
      </c>
      <c r="H368" s="23"/>
    </row>
    <row r="369" spans="1:8" ht="25.5" x14ac:dyDescent="0.25">
      <c r="A369" s="11" t="s">
        <v>6</v>
      </c>
      <c r="B369" s="11" t="s">
        <v>164</v>
      </c>
      <c r="C369" s="12" t="s">
        <v>378</v>
      </c>
      <c r="D369" s="12" t="str">
        <f>CONCATENATE(Tableau1[[#This Row],[Article]]," - ",Tableau1[[#This Row],[Intitulé]])</f>
        <v>15112 - Provisions pour litiges</v>
      </c>
      <c r="E369" s="13">
        <v>15112</v>
      </c>
      <c r="F369" s="19" t="s">
        <v>332</v>
      </c>
      <c r="G369" s="15">
        <v>2037593.95</v>
      </c>
      <c r="H369" s="15">
        <v>2037593.95</v>
      </c>
    </row>
    <row r="370" spans="1:8" ht="38.25" x14ac:dyDescent="0.25">
      <c r="A370" s="11" t="s">
        <v>6</v>
      </c>
      <c r="B370" s="11" t="s">
        <v>164</v>
      </c>
      <c r="C370" s="12" t="s">
        <v>378</v>
      </c>
      <c r="D370" s="12" t="str">
        <f>CONCATENATE(Tableau1[[#This Row],[Article]]," - ",Tableau1[[#This Row],[Intitulé]])</f>
        <v>15172 - Provisions pour garanties d'emprunt</v>
      </c>
      <c r="E370" s="13">
        <v>15172</v>
      </c>
      <c r="F370" s="19" t="s">
        <v>333</v>
      </c>
      <c r="G370" s="15">
        <v>386759.96</v>
      </c>
      <c r="H370" s="15">
        <v>386759.96</v>
      </c>
    </row>
    <row r="371" spans="1:8" ht="38.25" x14ac:dyDescent="0.25">
      <c r="A371" s="11" t="s">
        <v>6</v>
      </c>
      <c r="B371" s="11" t="s">
        <v>164</v>
      </c>
      <c r="C371" s="12" t="s">
        <v>378</v>
      </c>
      <c r="D371" s="12" t="str">
        <f>CONCATENATE(Tableau1[[#This Row],[Article]]," - ",Tableau1[[#This Row],[Intitulé]])</f>
        <v>192 - Plus ou moins-values sur cession immo.</v>
      </c>
      <c r="E371" s="13">
        <v>192</v>
      </c>
      <c r="F371" s="19" t="s">
        <v>334</v>
      </c>
      <c r="G371" s="16">
        <v>0</v>
      </c>
      <c r="H371" s="15">
        <v>4056797.49</v>
      </c>
    </row>
    <row r="372" spans="1:8" x14ac:dyDescent="0.25">
      <c r="A372" s="11" t="s">
        <v>6</v>
      </c>
      <c r="B372" s="11" t="s">
        <v>164</v>
      </c>
      <c r="C372" s="12" t="s">
        <v>378</v>
      </c>
      <c r="D372" s="12" t="str">
        <f>CONCATENATE(Tableau1[[#This Row],[Article]]," - ",Tableau1[[#This Row],[Intitulé]])</f>
        <v>2111 - Terrains nus</v>
      </c>
      <c r="E372" s="13">
        <v>2111</v>
      </c>
      <c r="F372" s="19" t="s">
        <v>270</v>
      </c>
      <c r="G372" s="16">
        <v>0</v>
      </c>
      <c r="H372" s="15">
        <v>403113.92</v>
      </c>
    </row>
    <row r="373" spans="1:8" x14ac:dyDescent="0.25">
      <c r="A373" s="11" t="s">
        <v>6</v>
      </c>
      <c r="B373" s="11" t="s">
        <v>164</v>
      </c>
      <c r="C373" s="12" t="s">
        <v>378</v>
      </c>
      <c r="D373" s="12" t="str">
        <f>CONCATENATE(Tableau1[[#This Row],[Article]]," - ",Tableau1[[#This Row],[Intitulé]])</f>
        <v>2115 - Terrains bâtis</v>
      </c>
      <c r="E373" s="13">
        <v>2115</v>
      </c>
      <c r="F373" s="19" t="s">
        <v>271</v>
      </c>
      <c r="G373" s="16">
        <v>0</v>
      </c>
      <c r="H373" s="15">
        <v>211266.42</v>
      </c>
    </row>
    <row r="374" spans="1:8" ht="38.25" x14ac:dyDescent="0.25">
      <c r="A374" s="11" t="s">
        <v>6</v>
      </c>
      <c r="B374" s="11" t="s">
        <v>164</v>
      </c>
      <c r="C374" s="12" t="s">
        <v>378</v>
      </c>
      <c r="D374" s="12" t="str">
        <f>CONCATENATE(Tableau1[[#This Row],[Article]]," - ",Tableau1[[#This Row],[Intitulé]])</f>
        <v>2128 - Autres agencements et aménagements</v>
      </c>
      <c r="E374" s="13">
        <v>2128</v>
      </c>
      <c r="F374" s="19" t="s">
        <v>272</v>
      </c>
      <c r="G374" s="16">
        <v>0</v>
      </c>
      <c r="H374" s="15">
        <v>470033.59</v>
      </c>
    </row>
    <row r="375" spans="1:8" ht="25.5" x14ac:dyDescent="0.25">
      <c r="A375" s="11" t="s">
        <v>6</v>
      </c>
      <c r="B375" s="11" t="s">
        <v>164</v>
      </c>
      <c r="C375" s="12" t="s">
        <v>378</v>
      </c>
      <c r="D375" s="12" t="str">
        <f>CONCATENATE(Tableau1[[#This Row],[Article]]," - ",Tableau1[[#This Row],[Intitulé]])</f>
        <v>21318 - Autres bâtiments publics</v>
      </c>
      <c r="E375" s="13">
        <v>21318</v>
      </c>
      <c r="F375" s="19" t="s">
        <v>276</v>
      </c>
      <c r="G375" s="16">
        <v>0</v>
      </c>
      <c r="H375" s="15">
        <v>259571.43</v>
      </c>
    </row>
    <row r="376" spans="1:8" ht="25.5" x14ac:dyDescent="0.25">
      <c r="A376" s="11" t="s">
        <v>6</v>
      </c>
      <c r="B376" s="11" t="s">
        <v>164</v>
      </c>
      <c r="C376" s="12" t="s">
        <v>378</v>
      </c>
      <c r="D376" s="12" t="str">
        <f>CONCATENATE(Tableau1[[#This Row],[Article]]," - ",Tableau1[[#This Row],[Intitulé]])</f>
        <v>2132 - Immeubles de rapport</v>
      </c>
      <c r="E376" s="13">
        <v>2132</v>
      </c>
      <c r="F376" s="19" t="s">
        <v>379</v>
      </c>
      <c r="G376" s="16">
        <v>0</v>
      </c>
      <c r="H376" s="15">
        <v>32208.91</v>
      </c>
    </row>
    <row r="377" spans="1:8" ht="25.5" x14ac:dyDescent="0.25">
      <c r="A377" s="11" t="s">
        <v>6</v>
      </c>
      <c r="B377" s="11" t="s">
        <v>164</v>
      </c>
      <c r="C377" s="12" t="s">
        <v>378</v>
      </c>
      <c r="D377" s="12" t="str">
        <f>CONCATENATE(Tableau1[[#This Row],[Article]]," - ",Tableau1[[#This Row],[Intitulé]])</f>
        <v>2138 - Autres constructions</v>
      </c>
      <c r="E377" s="13">
        <v>2138</v>
      </c>
      <c r="F377" s="19" t="s">
        <v>278</v>
      </c>
      <c r="G377" s="16">
        <v>0</v>
      </c>
      <c r="H377" s="15">
        <v>420912.14</v>
      </c>
    </row>
    <row r="378" spans="1:8" x14ac:dyDescent="0.25">
      <c r="A378" s="11" t="s">
        <v>6</v>
      </c>
      <c r="B378" s="11" t="s">
        <v>164</v>
      </c>
      <c r="C378" s="12" t="s">
        <v>378</v>
      </c>
      <c r="D378" s="12" t="str">
        <f>CONCATENATE(Tableau1[[#This Row],[Article]]," - ",Tableau1[[#This Row],[Intitulé]])</f>
        <v>21571 - Matériel roulant</v>
      </c>
      <c r="E378" s="13">
        <v>21571</v>
      </c>
      <c r="F378" s="19" t="s">
        <v>283</v>
      </c>
      <c r="G378" s="16">
        <v>0</v>
      </c>
      <c r="H378" s="15">
        <v>4954.59</v>
      </c>
    </row>
    <row r="379" spans="1:8" ht="25.5" x14ac:dyDescent="0.25">
      <c r="A379" s="11" t="s">
        <v>6</v>
      </c>
      <c r="B379" s="11" t="s">
        <v>164</v>
      </c>
      <c r="C379" s="12" t="s">
        <v>378</v>
      </c>
      <c r="D379" s="12" t="str">
        <f>CONCATENATE(Tableau1[[#This Row],[Article]]," - ",Tableau1[[#This Row],[Intitulé]])</f>
        <v>2182 - Matériel de transport</v>
      </c>
      <c r="E379" s="13">
        <v>2182</v>
      </c>
      <c r="F379" s="19" t="s">
        <v>290</v>
      </c>
      <c r="G379" s="16">
        <v>0</v>
      </c>
      <c r="H379" s="15">
        <v>21543.72</v>
      </c>
    </row>
    <row r="380" spans="1:8" ht="38.25" x14ac:dyDescent="0.25">
      <c r="A380" s="11" t="s">
        <v>6</v>
      </c>
      <c r="B380" s="11" t="s">
        <v>164</v>
      </c>
      <c r="C380" s="12" t="s">
        <v>378</v>
      </c>
      <c r="D380" s="12" t="str">
        <f>CONCATENATE(Tableau1[[#This Row],[Article]]," - ",Tableau1[[#This Row],[Intitulé]])</f>
        <v>2188 - Autres immobilisations corporelles</v>
      </c>
      <c r="E380" s="13">
        <v>2188</v>
      </c>
      <c r="F380" s="19" t="s">
        <v>293</v>
      </c>
      <c r="G380" s="16">
        <v>0</v>
      </c>
      <c r="H380" s="15">
        <v>57930.62</v>
      </c>
    </row>
    <row r="381" spans="1:8" ht="25.5" x14ac:dyDescent="0.25">
      <c r="A381" s="11" t="s">
        <v>6</v>
      </c>
      <c r="B381" s="11" t="s">
        <v>164</v>
      </c>
      <c r="C381" s="12" t="s">
        <v>378</v>
      </c>
      <c r="D381" s="12" t="str">
        <f>CONCATENATE(Tableau1[[#This Row],[Article]]," - ",Tableau1[[#This Row],[Intitulé]])</f>
        <v>261 - Titres de participation</v>
      </c>
      <c r="E381" s="13">
        <v>261</v>
      </c>
      <c r="F381" s="19" t="s">
        <v>380</v>
      </c>
      <c r="G381" s="16">
        <v>0</v>
      </c>
      <c r="H381" s="15">
        <v>3425210.23</v>
      </c>
    </row>
    <row r="382" spans="1:8" x14ac:dyDescent="0.25">
      <c r="A382" s="11" t="s">
        <v>6</v>
      </c>
      <c r="B382" s="11" t="s">
        <v>164</v>
      </c>
      <c r="C382" s="12" t="s">
        <v>378</v>
      </c>
      <c r="D382" s="12" t="str">
        <f>CONCATENATE(Tableau1[[#This Row],[Article]]," - ",Tableau1[[#This Row],[Intitulé]])</f>
        <v>28031 - Frais d'études</v>
      </c>
      <c r="E382" s="13">
        <v>28031</v>
      </c>
      <c r="F382" s="19" t="s">
        <v>254</v>
      </c>
      <c r="G382" s="15">
        <v>279000</v>
      </c>
      <c r="H382" s="15">
        <v>277694.74</v>
      </c>
    </row>
    <row r="383" spans="1:8" x14ac:dyDescent="0.25">
      <c r="A383" s="11" t="s">
        <v>6</v>
      </c>
      <c r="B383" s="11" t="s">
        <v>164</v>
      </c>
      <c r="C383" s="12" t="s">
        <v>378</v>
      </c>
      <c r="D383" s="12" t="str">
        <f>CONCATENATE(Tableau1[[#This Row],[Article]]," - ",Tableau1[[#This Row],[Intitulé]])</f>
        <v>28033 - Frais d'insertion</v>
      </c>
      <c r="E383" s="13">
        <v>28033</v>
      </c>
      <c r="F383" s="19" t="s">
        <v>255</v>
      </c>
      <c r="G383" s="15">
        <v>6000</v>
      </c>
      <c r="H383" s="15">
        <v>3251.83</v>
      </c>
    </row>
    <row r="384" spans="1:8" ht="38.25" x14ac:dyDescent="0.25">
      <c r="A384" s="11" t="s">
        <v>6</v>
      </c>
      <c r="B384" s="11" t="s">
        <v>164</v>
      </c>
      <c r="C384" s="12" t="s">
        <v>378</v>
      </c>
      <c r="D384" s="12" t="str">
        <f>CONCATENATE(Tableau1[[#This Row],[Article]]," - ",Tableau1[[#This Row],[Intitulé]])</f>
        <v>2804112 - Subv. Etat : Bâtiments, installations</v>
      </c>
      <c r="E384" s="13">
        <v>2804112</v>
      </c>
      <c r="F384" s="19" t="s">
        <v>381</v>
      </c>
      <c r="G384" s="15">
        <v>1304192.74</v>
      </c>
      <c r="H384" s="15">
        <v>1304192.74</v>
      </c>
    </row>
    <row r="385" spans="1:8" ht="38.25" x14ac:dyDescent="0.25">
      <c r="A385" s="11" t="s">
        <v>6</v>
      </c>
      <c r="B385" s="11" t="s">
        <v>164</v>
      </c>
      <c r="C385" s="12" t="s">
        <v>378</v>
      </c>
      <c r="D385" s="12" t="str">
        <f>CONCATENATE(Tableau1[[#This Row],[Article]]," - ",Tableau1[[#This Row],[Intitulé]])</f>
        <v>2804122 - Subv.Régions : Bâtiments, installations</v>
      </c>
      <c r="E385" s="13">
        <v>2804122</v>
      </c>
      <c r="F385" s="19" t="s">
        <v>382</v>
      </c>
      <c r="G385" s="15">
        <v>219115.66</v>
      </c>
      <c r="H385" s="15">
        <v>219115.66</v>
      </c>
    </row>
    <row r="386" spans="1:8" ht="38.25" x14ac:dyDescent="0.25">
      <c r="A386" s="11" t="s">
        <v>6</v>
      </c>
      <c r="B386" s="11" t="s">
        <v>164</v>
      </c>
      <c r="C386" s="12" t="s">
        <v>378</v>
      </c>
      <c r="D386" s="12" t="str">
        <f>CONCATENATE(Tableau1[[#This Row],[Article]]," - ",Tableau1[[#This Row],[Intitulé]])</f>
        <v>2804132 - Subv. Dpt : Bâtiments, installations</v>
      </c>
      <c r="E386" s="13">
        <v>2804132</v>
      </c>
      <c r="F386" s="19" t="s">
        <v>383</v>
      </c>
      <c r="G386" s="15">
        <v>118375.44</v>
      </c>
      <c r="H386" s="15">
        <v>118375.44</v>
      </c>
    </row>
    <row r="387" spans="1:8" ht="38.25" x14ac:dyDescent="0.25">
      <c r="A387" s="11" t="s">
        <v>6</v>
      </c>
      <c r="B387" s="11" t="s">
        <v>164</v>
      </c>
      <c r="C387" s="12" t="s">
        <v>378</v>
      </c>
      <c r="D387" s="12" t="str">
        <f>CONCATENATE(Tableau1[[#This Row],[Article]]," - ",Tableau1[[#This Row],[Intitulé]])</f>
        <v>28041512 - GFP rat : Bâtiments, installations</v>
      </c>
      <c r="E387" s="13">
        <v>28041512</v>
      </c>
      <c r="F387" s="19" t="s">
        <v>384</v>
      </c>
      <c r="G387" s="15">
        <v>493117.48</v>
      </c>
      <c r="H387" s="15">
        <v>493117.48</v>
      </c>
    </row>
    <row r="388" spans="1:8" ht="25.5" x14ac:dyDescent="0.25">
      <c r="A388" s="11" t="s">
        <v>6</v>
      </c>
      <c r="B388" s="11" t="s">
        <v>164</v>
      </c>
      <c r="C388" s="12" t="s">
        <v>378</v>
      </c>
      <c r="D388" s="12" t="str">
        <f>CONCATENATE(Tableau1[[#This Row],[Article]]," - ",Tableau1[[#This Row],[Intitulé]])</f>
        <v>28041582 - GFP : Bâtiments, installations</v>
      </c>
      <c r="E388" s="13">
        <v>28041582</v>
      </c>
      <c r="F388" s="19" t="s">
        <v>385</v>
      </c>
      <c r="G388" s="15">
        <v>2889972.76</v>
      </c>
      <c r="H388" s="15">
        <v>2889972.76</v>
      </c>
    </row>
    <row r="389" spans="1:8" ht="25.5" x14ac:dyDescent="0.25">
      <c r="A389" s="11" t="s">
        <v>6</v>
      </c>
      <c r="B389" s="11" t="s">
        <v>164</v>
      </c>
      <c r="C389" s="12" t="s">
        <v>378</v>
      </c>
      <c r="D389" s="12" t="str">
        <f>CONCATENATE(Tableau1[[#This Row],[Article]]," - ",Tableau1[[#This Row],[Intitulé]])</f>
        <v>28041622 - CCAS : Bâtiments, installations</v>
      </c>
      <c r="E389" s="13">
        <v>28041622</v>
      </c>
      <c r="F389" s="19" t="s">
        <v>260</v>
      </c>
      <c r="G389" s="15">
        <v>63531.58</v>
      </c>
      <c r="H389" s="15">
        <v>63531.58</v>
      </c>
    </row>
    <row r="390" spans="1:8" ht="25.5" x14ac:dyDescent="0.25">
      <c r="A390" s="11" t="s">
        <v>6</v>
      </c>
      <c r="B390" s="11" t="s">
        <v>164</v>
      </c>
      <c r="C390" s="12" t="s">
        <v>378</v>
      </c>
      <c r="D390" s="12" t="str">
        <f>CONCATENATE(Tableau1[[#This Row],[Article]]," - ",Tableau1[[#This Row],[Intitulé]])</f>
        <v>28041642 - IC : Bâtiments, installations</v>
      </c>
      <c r="E390" s="13">
        <v>28041642</v>
      </c>
      <c r="F390" s="19" t="s">
        <v>261</v>
      </c>
      <c r="G390" s="16">
        <v>900</v>
      </c>
      <c r="H390" s="16">
        <v>900</v>
      </c>
    </row>
    <row r="391" spans="1:8" ht="25.5" x14ac:dyDescent="0.25">
      <c r="A391" s="11" t="s">
        <v>6</v>
      </c>
      <c r="B391" s="11" t="s">
        <v>164</v>
      </c>
      <c r="C391" s="12" t="s">
        <v>378</v>
      </c>
      <c r="D391" s="12" t="str">
        <f>CONCATENATE(Tableau1[[#This Row],[Article]]," - ",Tableau1[[#This Row],[Intitulé]])</f>
        <v>2804171 - Autres EPL : Bien mobilier, matériel</v>
      </c>
      <c r="E391" s="13">
        <v>2804171</v>
      </c>
      <c r="F391" s="19" t="s">
        <v>262</v>
      </c>
      <c r="G391" s="15">
        <v>9200</v>
      </c>
      <c r="H391" s="15">
        <v>9200</v>
      </c>
    </row>
    <row r="392" spans="1:8" ht="38.25" x14ac:dyDescent="0.25">
      <c r="A392" s="11" t="s">
        <v>6</v>
      </c>
      <c r="B392" s="11" t="s">
        <v>164</v>
      </c>
      <c r="C392" s="12" t="s">
        <v>378</v>
      </c>
      <c r="D392" s="12" t="str">
        <f>CONCATENATE(Tableau1[[#This Row],[Article]]," - ",Tableau1[[#This Row],[Intitulé]])</f>
        <v>2804172 - Autres EPL : Bâtiments, installations</v>
      </c>
      <c r="E392" s="13">
        <v>2804172</v>
      </c>
      <c r="F392" s="19" t="s">
        <v>263</v>
      </c>
      <c r="G392" s="15">
        <v>4632324.8099999996</v>
      </c>
      <c r="H392" s="15">
        <v>4632324.8099999996</v>
      </c>
    </row>
    <row r="393" spans="1:8" ht="38.25" x14ac:dyDescent="0.25">
      <c r="A393" s="11" t="s">
        <v>6</v>
      </c>
      <c r="B393" s="11" t="s">
        <v>164</v>
      </c>
      <c r="C393" s="12" t="s">
        <v>378</v>
      </c>
      <c r="D393" s="12" t="str">
        <f>CONCATENATE(Tableau1[[#This Row],[Article]]," - ",Tableau1[[#This Row],[Intitulé]])</f>
        <v>2804181 - Autres org pub - Biens mob, mat, études</v>
      </c>
      <c r="E393" s="13">
        <v>2804181</v>
      </c>
      <c r="F393" s="19" t="s">
        <v>264</v>
      </c>
      <c r="G393" s="15">
        <v>477055.28</v>
      </c>
      <c r="H393" s="15">
        <v>477055.28</v>
      </c>
    </row>
    <row r="394" spans="1:8" ht="38.25" x14ac:dyDescent="0.25">
      <c r="A394" s="11" t="s">
        <v>6</v>
      </c>
      <c r="B394" s="11" t="s">
        <v>164</v>
      </c>
      <c r="C394" s="12" t="s">
        <v>378</v>
      </c>
      <c r="D394" s="12" t="str">
        <f>CONCATENATE(Tableau1[[#This Row],[Article]]," - ",Tableau1[[#This Row],[Intitulé]])</f>
        <v>2804182 - Autres org pub - Bâtiments et installat°</v>
      </c>
      <c r="E394" s="13">
        <v>2804182</v>
      </c>
      <c r="F394" s="19" t="s">
        <v>265</v>
      </c>
      <c r="G394" s="15">
        <v>6073641.4400000004</v>
      </c>
      <c r="H394" s="15">
        <v>6073641.4400000004</v>
      </c>
    </row>
    <row r="395" spans="1:8" ht="38.25" x14ac:dyDescent="0.25">
      <c r="A395" s="11" t="s">
        <v>6</v>
      </c>
      <c r="B395" s="11" t="s">
        <v>164</v>
      </c>
      <c r="C395" s="12" t="s">
        <v>378</v>
      </c>
      <c r="D395" s="12" t="str">
        <f>CONCATENATE(Tableau1[[#This Row],[Article]]," - ",Tableau1[[#This Row],[Intitulé]])</f>
        <v>2804183 - Autres org pub-Proj infrastruct int nat.</v>
      </c>
      <c r="E395" s="13">
        <v>2804183</v>
      </c>
      <c r="F395" s="19" t="s">
        <v>266</v>
      </c>
      <c r="G395" s="15">
        <v>69999.990000000005</v>
      </c>
      <c r="H395" s="15">
        <v>69999.990000000005</v>
      </c>
    </row>
    <row r="396" spans="1:8" ht="25.5" x14ac:dyDescent="0.25">
      <c r="A396" s="11" t="s">
        <v>6</v>
      </c>
      <c r="B396" s="11" t="s">
        <v>164</v>
      </c>
      <c r="C396" s="12" t="s">
        <v>378</v>
      </c>
      <c r="D396" s="12" t="str">
        <f>CONCATENATE(Tableau1[[#This Row],[Article]]," - ",Tableau1[[#This Row],[Intitulé]])</f>
        <v>280421 - Privé : Bien mobilier, matériel</v>
      </c>
      <c r="E396" s="13">
        <v>280421</v>
      </c>
      <c r="F396" s="19" t="s">
        <v>267</v>
      </c>
      <c r="G396" s="15">
        <v>125369.39</v>
      </c>
      <c r="H396" s="15">
        <v>125369.39</v>
      </c>
    </row>
    <row r="397" spans="1:8" ht="25.5" x14ac:dyDescent="0.25">
      <c r="A397" s="11" t="s">
        <v>6</v>
      </c>
      <c r="B397" s="11" t="s">
        <v>164</v>
      </c>
      <c r="C397" s="12" t="s">
        <v>378</v>
      </c>
      <c r="D397" s="12" t="str">
        <f>CONCATENATE(Tableau1[[#This Row],[Article]]," - ",Tableau1[[#This Row],[Intitulé]])</f>
        <v>280422 - Privé : Bâtiments, installations</v>
      </c>
      <c r="E397" s="13">
        <v>280422</v>
      </c>
      <c r="F397" s="19" t="s">
        <v>268</v>
      </c>
      <c r="G397" s="15">
        <v>8262515.3799999999</v>
      </c>
      <c r="H397" s="15">
        <v>8261767.4000000004</v>
      </c>
    </row>
    <row r="398" spans="1:8" ht="38.25" x14ac:dyDescent="0.25">
      <c r="A398" s="11" t="s">
        <v>6</v>
      </c>
      <c r="B398" s="11" t="s">
        <v>164</v>
      </c>
      <c r="C398" s="12" t="s">
        <v>378</v>
      </c>
      <c r="D398" s="12" t="str">
        <f>CONCATENATE(Tableau1[[#This Row],[Article]]," - ",Tableau1[[#This Row],[Intitulé]])</f>
        <v>2804411 - Sub nat org pub - Biens mob, mat, études</v>
      </c>
      <c r="E398" s="13">
        <v>2804411</v>
      </c>
      <c r="F398" s="19" t="s">
        <v>386</v>
      </c>
      <c r="G398" s="15">
        <v>17318.03</v>
      </c>
      <c r="H398" s="15">
        <v>17318.03</v>
      </c>
    </row>
    <row r="399" spans="1:8" ht="38.25" x14ac:dyDescent="0.25">
      <c r="A399" s="11" t="s">
        <v>6</v>
      </c>
      <c r="B399" s="11" t="s">
        <v>164</v>
      </c>
      <c r="C399" s="12" t="s">
        <v>378</v>
      </c>
      <c r="D399" s="12" t="str">
        <f>CONCATENATE(Tableau1[[#This Row],[Article]]," - ",Tableau1[[#This Row],[Intitulé]])</f>
        <v>2804412 - Sub nat org pub - Bâtiments, installat°</v>
      </c>
      <c r="E399" s="13">
        <v>2804412</v>
      </c>
      <c r="F399" s="19" t="s">
        <v>339</v>
      </c>
      <c r="G399" s="15">
        <v>2408069.5</v>
      </c>
      <c r="H399" s="15">
        <v>2408069.5</v>
      </c>
    </row>
    <row r="400" spans="1:8" ht="38.25" x14ac:dyDescent="0.25">
      <c r="A400" s="11" t="s">
        <v>6</v>
      </c>
      <c r="B400" s="11" t="s">
        <v>164</v>
      </c>
      <c r="C400" s="12" t="s">
        <v>378</v>
      </c>
      <c r="D400" s="12" t="str">
        <f>CONCATENATE(Tableau1[[#This Row],[Article]]," - ",Tableau1[[#This Row],[Intitulé]])</f>
        <v>2804422 - Sub nat privé - Bâtiments et installat°</v>
      </c>
      <c r="E400" s="13">
        <v>2804422</v>
      </c>
      <c r="F400" s="19" t="s">
        <v>340</v>
      </c>
      <c r="G400" s="15">
        <v>80698.899999999994</v>
      </c>
      <c r="H400" s="15">
        <v>80698.899999999994</v>
      </c>
    </row>
    <row r="401" spans="1:8" ht="25.5" x14ac:dyDescent="0.25">
      <c r="A401" s="11" t="s">
        <v>6</v>
      </c>
      <c r="B401" s="11" t="s">
        <v>164</v>
      </c>
      <c r="C401" s="12" t="s">
        <v>378</v>
      </c>
      <c r="D401" s="12" t="str">
        <f>CONCATENATE(Tableau1[[#This Row],[Article]]," - ",Tableau1[[#This Row],[Intitulé]])</f>
        <v>28051 - Concessions et droits similaires</v>
      </c>
      <c r="E401" s="13">
        <v>28051</v>
      </c>
      <c r="F401" s="19" t="s">
        <v>387</v>
      </c>
      <c r="G401" s="15">
        <v>6077769.5599999996</v>
      </c>
      <c r="H401" s="15">
        <v>6077769.5599999996</v>
      </c>
    </row>
    <row r="402" spans="1:8" ht="38.25" x14ac:dyDescent="0.25">
      <c r="A402" s="11" t="s">
        <v>6</v>
      </c>
      <c r="B402" s="11" t="s">
        <v>164</v>
      </c>
      <c r="C402" s="12" t="s">
        <v>378</v>
      </c>
      <c r="D402" s="12" t="str">
        <f>CONCATENATE(Tableau1[[#This Row],[Article]]," - ",Tableau1[[#This Row],[Intitulé]])</f>
        <v>28128 - Autres aménagements de terrains</v>
      </c>
      <c r="E402" s="13">
        <v>28128</v>
      </c>
      <c r="F402" s="19" t="s">
        <v>388</v>
      </c>
      <c r="G402" s="15">
        <v>3137.9</v>
      </c>
      <c r="H402" s="15">
        <v>3137.9</v>
      </c>
    </row>
    <row r="403" spans="1:8" ht="25.5" x14ac:dyDescent="0.25">
      <c r="A403" s="11" t="s">
        <v>6</v>
      </c>
      <c r="B403" s="11" t="s">
        <v>164</v>
      </c>
      <c r="C403" s="12" t="s">
        <v>378</v>
      </c>
      <c r="D403" s="12" t="str">
        <f>CONCATENATE(Tableau1[[#This Row],[Article]]," - ",Tableau1[[#This Row],[Intitulé]])</f>
        <v>281318 - Autres bâtiments publics</v>
      </c>
      <c r="E403" s="13">
        <v>281318</v>
      </c>
      <c r="F403" s="19" t="s">
        <v>276</v>
      </c>
      <c r="G403" s="15">
        <v>1319667.03</v>
      </c>
      <c r="H403" s="15">
        <v>1319667.03</v>
      </c>
    </row>
    <row r="404" spans="1:8" x14ac:dyDescent="0.25">
      <c r="A404" s="11" t="s">
        <v>6</v>
      </c>
      <c r="B404" s="11" t="s">
        <v>164</v>
      </c>
      <c r="C404" s="12" t="s">
        <v>378</v>
      </c>
      <c r="D404" s="12" t="str">
        <f>CONCATENATE(Tableau1[[#This Row],[Article]]," - ",Tableau1[[#This Row],[Intitulé]])</f>
        <v>281561 - Matériel roulant</v>
      </c>
      <c r="E404" s="13">
        <v>281561</v>
      </c>
      <c r="F404" s="19" t="s">
        <v>283</v>
      </c>
      <c r="G404" s="15">
        <v>4752972.12</v>
      </c>
      <c r="H404" s="15">
        <v>4752972.12</v>
      </c>
    </row>
    <row r="405" spans="1:8" ht="38.25" x14ac:dyDescent="0.25">
      <c r="A405" s="11" t="s">
        <v>6</v>
      </c>
      <c r="B405" s="11" t="s">
        <v>164</v>
      </c>
      <c r="C405" s="12" t="s">
        <v>378</v>
      </c>
      <c r="D405" s="12" t="str">
        <f>CONCATENATE(Tableau1[[#This Row],[Article]]," - ",Tableau1[[#This Row],[Intitulé]])</f>
        <v>281568 - Autres matériels, outillages incendie</v>
      </c>
      <c r="E405" s="13">
        <v>281568</v>
      </c>
      <c r="F405" s="19" t="s">
        <v>284</v>
      </c>
      <c r="G405" s="15">
        <v>1808389.01</v>
      </c>
      <c r="H405" s="15">
        <v>1808147.27</v>
      </c>
    </row>
    <row r="406" spans="1:8" ht="38.25" x14ac:dyDescent="0.25">
      <c r="A406" s="11" t="s">
        <v>6</v>
      </c>
      <c r="B406" s="11" t="s">
        <v>164</v>
      </c>
      <c r="C406" s="12" t="s">
        <v>378</v>
      </c>
      <c r="D406" s="12" t="str">
        <f>CONCATENATE(Tableau1[[#This Row],[Article]]," - ",Tableau1[[#This Row],[Intitulé]])</f>
        <v>28158 - Autres installat°, matériel et outillage</v>
      </c>
      <c r="E406" s="13">
        <v>28158</v>
      </c>
      <c r="F406" s="19" t="s">
        <v>389</v>
      </c>
      <c r="G406" s="15">
        <v>1556690.8</v>
      </c>
      <c r="H406" s="15">
        <v>1556690.8</v>
      </c>
    </row>
    <row r="407" spans="1:8" ht="38.25" x14ac:dyDescent="0.25">
      <c r="A407" s="11" t="s">
        <v>6</v>
      </c>
      <c r="B407" s="11" t="s">
        <v>164</v>
      </c>
      <c r="C407" s="12" t="s">
        <v>378</v>
      </c>
      <c r="D407" s="12" t="str">
        <f>CONCATENATE(Tableau1[[#This Row],[Article]]," - ",Tableau1[[#This Row],[Intitulé]])</f>
        <v>28181 - Installations générales, aménagt divers</v>
      </c>
      <c r="E407" s="13">
        <v>28181</v>
      </c>
      <c r="F407" s="19" t="s">
        <v>390</v>
      </c>
      <c r="G407" s="15">
        <v>276749.81</v>
      </c>
      <c r="H407" s="15">
        <v>276749.81</v>
      </c>
    </row>
    <row r="408" spans="1:8" ht="25.5" x14ac:dyDescent="0.25">
      <c r="A408" s="11" t="s">
        <v>6</v>
      </c>
      <c r="B408" s="11" t="s">
        <v>164</v>
      </c>
      <c r="C408" s="12" t="s">
        <v>378</v>
      </c>
      <c r="D408" s="12" t="str">
        <f>CONCATENATE(Tableau1[[#This Row],[Article]]," - ",Tableau1[[#This Row],[Intitulé]])</f>
        <v>28182 - Matériel de transport</v>
      </c>
      <c r="E408" s="13">
        <v>28182</v>
      </c>
      <c r="F408" s="19" t="s">
        <v>290</v>
      </c>
      <c r="G408" s="15">
        <v>1946673.98</v>
      </c>
      <c r="H408" s="15">
        <v>1946673.98</v>
      </c>
    </row>
    <row r="409" spans="1:8" ht="38.25" x14ac:dyDescent="0.25">
      <c r="A409" s="11" t="s">
        <v>6</v>
      </c>
      <c r="B409" s="11" t="s">
        <v>164</v>
      </c>
      <c r="C409" s="12" t="s">
        <v>378</v>
      </c>
      <c r="D409" s="12" t="str">
        <f>CONCATENATE(Tableau1[[#This Row],[Article]]," - ",Tableau1[[#This Row],[Intitulé]])</f>
        <v>28183 - Matériel de bureau et informatique</v>
      </c>
      <c r="E409" s="13">
        <v>28183</v>
      </c>
      <c r="F409" s="19" t="s">
        <v>291</v>
      </c>
      <c r="G409" s="15">
        <v>3620784.58</v>
      </c>
      <c r="H409" s="15">
        <v>3620250.64</v>
      </c>
    </row>
    <row r="410" spans="1:8" x14ac:dyDescent="0.25">
      <c r="A410" s="11" t="s">
        <v>6</v>
      </c>
      <c r="B410" s="11" t="s">
        <v>164</v>
      </c>
      <c r="C410" s="12" t="s">
        <v>378</v>
      </c>
      <c r="D410" s="12" t="str">
        <f>CONCATENATE(Tableau1[[#This Row],[Article]]," - ",Tableau1[[#This Row],[Intitulé]])</f>
        <v>28184 - Mobilier</v>
      </c>
      <c r="E410" s="13">
        <v>28184</v>
      </c>
      <c r="F410" s="19" t="s">
        <v>292</v>
      </c>
      <c r="G410" s="15">
        <v>3252171.34</v>
      </c>
      <c r="H410" s="15">
        <v>3245006.62</v>
      </c>
    </row>
    <row r="411" spans="1:8" ht="25.5" x14ac:dyDescent="0.25">
      <c r="A411" s="11" t="s">
        <v>6</v>
      </c>
      <c r="B411" s="11" t="s">
        <v>164</v>
      </c>
      <c r="C411" s="12" t="s">
        <v>378</v>
      </c>
      <c r="D411" s="12" t="str">
        <f>CONCATENATE(Tableau1[[#This Row],[Article]]," - ",Tableau1[[#This Row],[Intitulé]])</f>
        <v>28188 - Autres immo. corporelles</v>
      </c>
      <c r="E411" s="13">
        <v>28188</v>
      </c>
      <c r="F411" s="19" t="s">
        <v>391</v>
      </c>
      <c r="G411" s="15">
        <v>5339836.84</v>
      </c>
      <c r="H411" s="15">
        <v>5338626.32</v>
      </c>
    </row>
    <row r="412" spans="1:8" ht="38.25" x14ac:dyDescent="0.25">
      <c r="A412" s="11" t="s">
        <v>6</v>
      </c>
      <c r="B412" s="11" t="s">
        <v>164</v>
      </c>
      <c r="C412" s="12" t="s">
        <v>378</v>
      </c>
      <c r="D412" s="12" t="str">
        <f>CONCATENATE(Tableau1[[#This Row],[Article]]," - ",Tableau1[[#This Row],[Intitulé]])</f>
        <v>4912 - Prov. dépréc. comptes redevables</v>
      </c>
      <c r="E412" s="13">
        <v>4912</v>
      </c>
      <c r="F412" s="19" t="s">
        <v>335</v>
      </c>
      <c r="G412" s="15">
        <v>1491679.16</v>
      </c>
      <c r="H412" s="15">
        <v>1491679.16</v>
      </c>
    </row>
    <row r="413" spans="1:8" ht="38.25" x14ac:dyDescent="0.25">
      <c r="A413" s="11" t="s">
        <v>6</v>
      </c>
      <c r="B413" s="11" t="s">
        <v>164</v>
      </c>
      <c r="C413" s="12" t="s">
        <v>378</v>
      </c>
      <c r="D413" s="12" t="str">
        <f>CONCATENATE(Tableau1[[#This Row],[Article]]," - ",Tableau1[[#This Row],[Intitulé]])</f>
        <v>4962 - Prov. dépréc. comptes débiteurs divers</v>
      </c>
      <c r="E413" s="13">
        <v>4962</v>
      </c>
      <c r="F413" s="19" t="s">
        <v>336</v>
      </c>
      <c r="G413" s="15">
        <v>246137.19</v>
      </c>
      <c r="H413" s="15">
        <v>246137.19</v>
      </c>
    </row>
    <row r="414" spans="1:8" ht="38.25" x14ac:dyDescent="0.25">
      <c r="A414" s="11" t="s">
        <v>6</v>
      </c>
      <c r="B414" s="11" t="s">
        <v>164</v>
      </c>
      <c r="C414" s="12" t="s">
        <v>392</v>
      </c>
      <c r="D414" s="12" t="str">
        <f>CONCATENATE(Tableau1[[#This Row],[Article]]," - ",Tableau1[[#This Row],[Intitulé]])</f>
        <v>1321 - Subv. non transf. Etat, établ. nationaux</v>
      </c>
      <c r="E414" s="13">
        <v>1321</v>
      </c>
      <c r="F414" s="19" t="s">
        <v>303</v>
      </c>
      <c r="G414" s="15">
        <v>1201000</v>
      </c>
      <c r="H414" s="15">
        <v>1200833.3700000001</v>
      </c>
    </row>
    <row r="415" spans="1:8" ht="38.25" x14ac:dyDescent="0.25">
      <c r="A415" s="11" t="s">
        <v>6</v>
      </c>
      <c r="B415" s="11" t="s">
        <v>164</v>
      </c>
      <c r="C415" s="12" t="s">
        <v>392</v>
      </c>
      <c r="D415" s="12" t="str">
        <f>CONCATENATE(Tableau1[[#This Row],[Article]]," - ",Tableau1[[#This Row],[Intitulé]])</f>
        <v>13251 - Subv. non transf. GFP de rattachement</v>
      </c>
      <c r="E415" s="13">
        <v>13251</v>
      </c>
      <c r="F415" s="19" t="s">
        <v>351</v>
      </c>
      <c r="G415" s="15">
        <v>30000</v>
      </c>
      <c r="H415" s="16">
        <v>0</v>
      </c>
    </row>
    <row r="416" spans="1:8" ht="51" x14ac:dyDescent="0.25">
      <c r="A416" s="11" t="s">
        <v>6</v>
      </c>
      <c r="B416" s="11" t="s">
        <v>164</v>
      </c>
      <c r="C416" s="12" t="s">
        <v>392</v>
      </c>
      <c r="D416" s="12" t="str">
        <f>CONCATENATE(Tableau1[[#This Row],[Article]]," - ",Tableau1[[#This Row],[Intitulé]])</f>
        <v>1328 - Autres subventions d'équip. non transf.</v>
      </c>
      <c r="E416" s="13">
        <v>1328</v>
      </c>
      <c r="F416" s="19" t="s">
        <v>304</v>
      </c>
      <c r="G416" s="15">
        <v>160000</v>
      </c>
      <c r="H416" s="16">
        <v>1</v>
      </c>
    </row>
    <row r="417" spans="1:8" x14ac:dyDescent="0.25">
      <c r="A417" s="11" t="s">
        <v>6</v>
      </c>
      <c r="B417" s="11" t="s">
        <v>164</v>
      </c>
      <c r="C417" s="12" t="s">
        <v>392</v>
      </c>
      <c r="D417" s="12" t="str">
        <f>CONCATENATE(Tableau1[[#This Row],[Article]]," - ",Tableau1[[#This Row],[Intitulé]])</f>
        <v>2031 - Frais d'études</v>
      </c>
      <c r="E417" s="13">
        <v>2031</v>
      </c>
      <c r="F417" s="19" t="s">
        <v>254</v>
      </c>
      <c r="G417" s="15">
        <v>2350000</v>
      </c>
      <c r="H417" s="15">
        <v>2326787.38</v>
      </c>
    </row>
    <row r="418" spans="1:8" x14ac:dyDescent="0.25">
      <c r="A418" s="11" t="s">
        <v>6</v>
      </c>
      <c r="B418" s="11" t="s">
        <v>164</v>
      </c>
      <c r="C418" s="12" t="s">
        <v>392</v>
      </c>
      <c r="D418" s="12" t="str">
        <f>CONCATENATE(Tableau1[[#This Row],[Article]]," - ",Tableau1[[#This Row],[Intitulé]])</f>
        <v>2033 - Frais d'insertion</v>
      </c>
      <c r="E418" s="13">
        <v>2033</v>
      </c>
      <c r="F418" s="19" t="s">
        <v>255</v>
      </c>
      <c r="G418" s="15">
        <v>50000</v>
      </c>
      <c r="H418" s="15">
        <v>21599.38</v>
      </c>
    </row>
    <row r="419" spans="1:8" x14ac:dyDescent="0.25">
      <c r="A419" s="11" t="s">
        <v>6</v>
      </c>
      <c r="B419" s="11" t="s">
        <v>164</v>
      </c>
      <c r="C419" s="12" t="s">
        <v>392</v>
      </c>
      <c r="D419" s="12" t="str">
        <f>CONCATENATE(Tableau1[[#This Row],[Article]]," - ",Tableau1[[#This Row],[Intitulé]])</f>
        <v>2111 - Terrains nus</v>
      </c>
      <c r="E419" s="13">
        <v>2111</v>
      </c>
      <c r="F419" s="19" t="s">
        <v>270</v>
      </c>
      <c r="G419" s="15">
        <v>545000</v>
      </c>
      <c r="H419" s="15">
        <v>576473.05000000005</v>
      </c>
    </row>
    <row r="420" spans="1:8" x14ac:dyDescent="0.25">
      <c r="A420" s="11" t="s">
        <v>6</v>
      </c>
      <c r="B420" s="11" t="s">
        <v>164</v>
      </c>
      <c r="C420" s="12" t="s">
        <v>392</v>
      </c>
      <c r="D420" s="12" t="str">
        <f>CONCATENATE(Tableau1[[#This Row],[Article]]," - ",Tableau1[[#This Row],[Intitulé]])</f>
        <v>2115 - Terrains bâtis</v>
      </c>
      <c r="E420" s="13">
        <v>2115</v>
      </c>
      <c r="F420" s="19" t="s">
        <v>271</v>
      </c>
      <c r="G420" s="15">
        <v>2260000</v>
      </c>
      <c r="H420" s="15">
        <v>2253420.52</v>
      </c>
    </row>
    <row r="421" spans="1:8" ht="38.25" x14ac:dyDescent="0.25">
      <c r="A421" s="11" t="s">
        <v>6</v>
      </c>
      <c r="B421" s="11" t="s">
        <v>164</v>
      </c>
      <c r="C421" s="12" t="s">
        <v>392</v>
      </c>
      <c r="D421" s="12" t="str">
        <f>CONCATENATE(Tableau1[[#This Row],[Article]]," - ",Tableau1[[#This Row],[Intitulé]])</f>
        <v>2128 - Autres agencements et aménagements</v>
      </c>
      <c r="E421" s="13">
        <v>2128</v>
      </c>
      <c r="F421" s="19" t="s">
        <v>272</v>
      </c>
      <c r="G421" s="15">
        <v>170000</v>
      </c>
      <c r="H421" s="15">
        <v>63646</v>
      </c>
    </row>
    <row r="422" spans="1:8" ht="25.5" x14ac:dyDescent="0.25">
      <c r="A422" s="11" t="s">
        <v>6</v>
      </c>
      <c r="B422" s="11" t="s">
        <v>164</v>
      </c>
      <c r="C422" s="12" t="s">
        <v>392</v>
      </c>
      <c r="D422" s="12" t="str">
        <f>CONCATENATE(Tableau1[[#This Row],[Article]]," - ",Tableau1[[#This Row],[Intitulé]])</f>
        <v>21312 - Bâtiments scolaires</v>
      </c>
      <c r="E422" s="13">
        <v>21312</v>
      </c>
      <c r="F422" s="19" t="s">
        <v>274</v>
      </c>
      <c r="G422" s="15">
        <v>20000</v>
      </c>
      <c r="H422" s="16">
        <v>0</v>
      </c>
    </row>
    <row r="423" spans="1:8" ht="25.5" x14ac:dyDescent="0.25">
      <c r="A423" s="11" t="s">
        <v>6</v>
      </c>
      <c r="B423" s="11" t="s">
        <v>164</v>
      </c>
      <c r="C423" s="12" t="s">
        <v>392</v>
      </c>
      <c r="D423" s="12" t="str">
        <f>CONCATENATE(Tableau1[[#This Row],[Article]]," - ",Tableau1[[#This Row],[Intitulé]])</f>
        <v>21318 - Autres bâtiments publics</v>
      </c>
      <c r="E423" s="13">
        <v>21318</v>
      </c>
      <c r="F423" s="19" t="s">
        <v>276</v>
      </c>
      <c r="G423" s="15">
        <v>4075000</v>
      </c>
      <c r="H423" s="15">
        <v>46261.53</v>
      </c>
    </row>
    <row r="424" spans="1:8" ht="38.25" x14ac:dyDescent="0.25">
      <c r="A424" s="11" t="s">
        <v>6</v>
      </c>
      <c r="B424" s="11" t="s">
        <v>164</v>
      </c>
      <c r="C424" s="12" t="s">
        <v>392</v>
      </c>
      <c r="D424" s="12" t="str">
        <f>CONCATENATE(Tableau1[[#This Row],[Article]]," - ",Tableau1[[#This Row],[Intitulé]])</f>
        <v>2135 - Installations générales, agencements</v>
      </c>
      <c r="E424" s="13">
        <v>2135</v>
      </c>
      <c r="F424" s="19" t="s">
        <v>277</v>
      </c>
      <c r="G424" s="15">
        <v>10000</v>
      </c>
      <c r="H424" s="16">
        <v>0</v>
      </c>
    </row>
    <row r="425" spans="1:8" ht="25.5" x14ac:dyDescent="0.25">
      <c r="A425" s="11" t="s">
        <v>6</v>
      </c>
      <c r="B425" s="11" t="s">
        <v>164</v>
      </c>
      <c r="C425" s="12" t="s">
        <v>392</v>
      </c>
      <c r="D425" s="12" t="str">
        <f>CONCATENATE(Tableau1[[#This Row],[Article]]," - ",Tableau1[[#This Row],[Intitulé]])</f>
        <v>2138 - Autres constructions</v>
      </c>
      <c r="E425" s="13">
        <v>2138</v>
      </c>
      <c r="F425" s="19" t="s">
        <v>278</v>
      </c>
      <c r="G425" s="15">
        <v>10000</v>
      </c>
      <c r="H425" s="16">
        <v>0</v>
      </c>
    </row>
    <row r="426" spans="1:8" ht="38.25" x14ac:dyDescent="0.25">
      <c r="A426" s="11" t="s">
        <v>6</v>
      </c>
      <c r="B426" s="11" t="s">
        <v>164</v>
      </c>
      <c r="C426" s="12" t="s">
        <v>392</v>
      </c>
      <c r="D426" s="12" t="str">
        <f>CONCATENATE(Tableau1[[#This Row],[Article]]," - ",Tableau1[[#This Row],[Intitulé]])</f>
        <v>237 - Avances versées commandes immo. corpo.</v>
      </c>
      <c r="E426" s="13">
        <v>237</v>
      </c>
      <c r="F426" s="19" t="s">
        <v>359</v>
      </c>
      <c r="G426" s="15">
        <v>20000</v>
      </c>
      <c r="H426" s="16">
        <v>0</v>
      </c>
    </row>
    <row r="427" spans="1:8" ht="38.25" x14ac:dyDescent="0.25">
      <c r="A427" s="11" t="s">
        <v>6</v>
      </c>
      <c r="B427" s="11" t="s">
        <v>164</v>
      </c>
      <c r="C427" s="12" t="s">
        <v>392</v>
      </c>
      <c r="D427" s="12" t="str">
        <f>CONCATENATE(Tableau1[[#This Row],[Article]]," - ",Tableau1[[#This Row],[Intitulé]])</f>
        <v>238 - Avances versées commandes immo. incorp.</v>
      </c>
      <c r="E427" s="13">
        <v>238</v>
      </c>
      <c r="F427" s="19" t="s">
        <v>301</v>
      </c>
      <c r="G427" s="15">
        <v>8750000</v>
      </c>
      <c r="H427" s="15">
        <v>4521972.9800000004</v>
      </c>
    </row>
    <row r="428" spans="1:8" ht="38.25" x14ac:dyDescent="0.25">
      <c r="A428" s="11" t="s">
        <v>6</v>
      </c>
      <c r="B428" s="11" t="s">
        <v>164</v>
      </c>
      <c r="C428" s="12" t="s">
        <v>392</v>
      </c>
      <c r="D428" s="12" t="str">
        <f>CONCATENATE(Tableau1[[#This Row],[Article]]," - ",Tableau1[[#This Row],[Intitulé]])</f>
        <v>2764 - Créances sur personnes de droit privé</v>
      </c>
      <c r="E428" s="13">
        <v>2764</v>
      </c>
      <c r="F428" s="19" t="s">
        <v>314</v>
      </c>
      <c r="G428" s="15">
        <v>2100000</v>
      </c>
      <c r="H428" s="15">
        <v>1636437.01</v>
      </c>
    </row>
    <row r="429" spans="1:8" ht="38.25" x14ac:dyDescent="0.25">
      <c r="A429" s="11" t="s">
        <v>6</v>
      </c>
      <c r="B429" s="11" t="s">
        <v>164</v>
      </c>
      <c r="C429" s="12" t="s">
        <v>392</v>
      </c>
      <c r="D429" s="12" t="str">
        <f>CONCATENATE(Tableau1[[#This Row],[Article]]," - ",Tableau1[[#This Row],[Intitulé]])</f>
        <v>454203 - Travaux de sécurité pour le compte de tiers</v>
      </c>
      <c r="E429" s="13">
        <v>454203</v>
      </c>
      <c r="F429" s="19" t="s">
        <v>393</v>
      </c>
      <c r="G429" s="16">
        <v>0</v>
      </c>
      <c r="H429" s="16">
        <v>0</v>
      </c>
    </row>
    <row r="430" spans="1:8" ht="51" x14ac:dyDescent="0.25">
      <c r="A430" s="11" t="s">
        <v>6</v>
      </c>
      <c r="B430" s="11" t="s">
        <v>164</v>
      </c>
      <c r="C430" s="12" t="s">
        <v>392</v>
      </c>
      <c r="D430" s="12" t="str">
        <f>CONCATENATE(Tableau1[[#This Row],[Article]]," - ",Tableau1[[#This Row],[Intitulé]])</f>
        <v>454205 - Études et travaux de mise en sécurité sur terrains instables</v>
      </c>
      <c r="E430" s="13">
        <v>454205</v>
      </c>
      <c r="F430" s="19" t="s">
        <v>394</v>
      </c>
      <c r="G430" s="16">
        <v>0</v>
      </c>
      <c r="H430" s="16">
        <v>0</v>
      </c>
    </row>
    <row r="431" spans="1:8" ht="38.25" x14ac:dyDescent="0.25">
      <c r="A431" s="11" t="s">
        <v>6</v>
      </c>
      <c r="B431" s="11" t="s">
        <v>164</v>
      </c>
      <c r="C431" s="12" t="s">
        <v>392</v>
      </c>
      <c r="D431" s="12" t="str">
        <f>CONCATENATE(Tableau1[[#This Row],[Article]]," - ",Tableau1[[#This Row],[Intitulé]])</f>
        <v>458201 - Aménagement de locaux pour le PC circulation</v>
      </c>
      <c r="E431" s="13">
        <v>458201</v>
      </c>
      <c r="F431" s="19" t="s">
        <v>395</v>
      </c>
      <c r="G431" s="16">
        <v>0</v>
      </c>
      <c r="H431" s="16">
        <v>0</v>
      </c>
    </row>
    <row r="432" spans="1:8" ht="51" x14ac:dyDescent="0.25">
      <c r="A432" s="11" t="s">
        <v>6</v>
      </c>
      <c r="B432" s="11" t="s">
        <v>164</v>
      </c>
      <c r="C432" s="12" t="s">
        <v>392</v>
      </c>
      <c r="D432" s="12" t="str">
        <f>CONCATENATE(Tableau1[[#This Row],[Article]]," - ",Tableau1[[#This Row],[Intitulé]])</f>
        <v>458206 - Construction Ecole Polytechnique - Site de Château Gombert</v>
      </c>
      <c r="E432" s="13">
        <v>458206</v>
      </c>
      <c r="F432" s="19" t="s">
        <v>342</v>
      </c>
      <c r="G432" s="16">
        <v>0</v>
      </c>
      <c r="H432" s="16"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workbookViewId="0">
      <selection activeCell="G3" sqref="G3:H5"/>
    </sheetView>
  </sheetViews>
  <sheetFormatPr baseColWidth="10" defaultRowHeight="15" x14ac:dyDescent="0.25"/>
  <cols>
    <col min="1" max="1" width="46.42578125" bestFit="1" customWidth="1"/>
    <col min="3" max="3" width="47.7109375" bestFit="1" customWidth="1"/>
    <col min="7" max="7" width="47.7109375" bestFit="1" customWidth="1"/>
    <col min="8" max="8" width="16.140625" customWidth="1"/>
  </cols>
  <sheetData>
    <row r="1" spans="1:8" x14ac:dyDescent="0.25">
      <c r="A1" t="s">
        <v>500</v>
      </c>
      <c r="B1" t="s">
        <v>502</v>
      </c>
      <c r="C1" t="s">
        <v>501</v>
      </c>
    </row>
    <row r="2" spans="1:8" x14ac:dyDescent="0.25">
      <c r="A2" s="25" t="s">
        <v>408</v>
      </c>
      <c r="B2" t="s">
        <v>476</v>
      </c>
      <c r="C2" s="27">
        <v>268541.88</v>
      </c>
      <c r="G2" s="24" t="s">
        <v>403</v>
      </c>
      <c r="H2" t="s">
        <v>503</v>
      </c>
    </row>
    <row r="3" spans="1:8" x14ac:dyDescent="0.25">
      <c r="A3" s="25" t="s">
        <v>409</v>
      </c>
      <c r="B3" t="s">
        <v>477</v>
      </c>
      <c r="C3" s="27">
        <v>26346.959999999999</v>
      </c>
      <c r="G3" s="25" t="s">
        <v>478</v>
      </c>
      <c r="H3" s="27">
        <v>52723122.079999998</v>
      </c>
    </row>
    <row r="4" spans="1:8" x14ac:dyDescent="0.25">
      <c r="A4" s="25" t="s">
        <v>410</v>
      </c>
      <c r="B4" t="s">
        <v>478</v>
      </c>
      <c r="C4" s="27">
        <v>5073133.59</v>
      </c>
      <c r="G4" s="25" t="s">
        <v>480</v>
      </c>
      <c r="H4" s="27">
        <v>21401283.510000002</v>
      </c>
    </row>
    <row r="5" spans="1:8" x14ac:dyDescent="0.25">
      <c r="A5" s="25" t="s">
        <v>411</v>
      </c>
      <c r="B5" t="s">
        <v>478</v>
      </c>
      <c r="C5" s="27">
        <v>28103937.010000002</v>
      </c>
      <c r="G5" s="25" t="s">
        <v>423</v>
      </c>
      <c r="H5" s="27">
        <v>20766827</v>
      </c>
    </row>
    <row r="6" spans="1:8" x14ac:dyDescent="0.25">
      <c r="A6" s="25" t="s">
        <v>412</v>
      </c>
      <c r="B6" t="s">
        <v>478</v>
      </c>
      <c r="C6" s="27">
        <v>110806.81</v>
      </c>
      <c r="G6" s="25" t="s">
        <v>479</v>
      </c>
      <c r="H6" s="27">
        <v>16032066.49</v>
      </c>
    </row>
    <row r="7" spans="1:8" x14ac:dyDescent="0.25">
      <c r="A7" s="25" t="s">
        <v>413</v>
      </c>
      <c r="B7" t="s">
        <v>478</v>
      </c>
      <c r="C7" s="27">
        <v>2281815.7999999998</v>
      </c>
      <c r="G7" s="25" t="s">
        <v>496</v>
      </c>
      <c r="H7" s="27">
        <v>13849058.590000002</v>
      </c>
    </row>
    <row r="8" spans="1:8" x14ac:dyDescent="0.25">
      <c r="A8" s="25" t="s">
        <v>414</v>
      </c>
      <c r="B8" t="s">
        <v>478</v>
      </c>
      <c r="C8" s="27">
        <v>2500540.9900000002</v>
      </c>
      <c r="G8" s="25" t="s">
        <v>485</v>
      </c>
      <c r="H8" s="27">
        <v>11139982.950000001</v>
      </c>
    </row>
    <row r="9" spans="1:8" x14ac:dyDescent="0.25">
      <c r="A9" s="25" t="s">
        <v>415</v>
      </c>
      <c r="B9" t="s">
        <v>478</v>
      </c>
      <c r="C9" s="27">
        <v>524111.73</v>
      </c>
      <c r="G9" s="25" t="s">
        <v>487</v>
      </c>
      <c r="H9" s="27">
        <v>6375333.7699999996</v>
      </c>
    </row>
    <row r="10" spans="1:8" x14ac:dyDescent="0.25">
      <c r="A10" s="25" t="s">
        <v>416</v>
      </c>
      <c r="B10" t="s">
        <v>478</v>
      </c>
      <c r="C10" s="27">
        <v>966094.52</v>
      </c>
      <c r="G10" s="25" t="s">
        <v>493</v>
      </c>
      <c r="H10" s="27">
        <v>4214005.3899999997</v>
      </c>
    </row>
    <row r="11" spans="1:8" x14ac:dyDescent="0.25">
      <c r="A11" s="25" t="s">
        <v>417</v>
      </c>
      <c r="B11" t="s">
        <v>478</v>
      </c>
      <c r="C11" s="27">
        <v>4077236.69</v>
      </c>
      <c r="G11" s="25" t="s">
        <v>426</v>
      </c>
      <c r="H11" s="27">
        <v>3466707.32</v>
      </c>
    </row>
    <row r="12" spans="1:8" x14ac:dyDescent="0.25">
      <c r="A12" s="25" t="s">
        <v>418</v>
      </c>
      <c r="B12" t="s">
        <v>478</v>
      </c>
      <c r="C12" s="27">
        <v>1640551.85</v>
      </c>
      <c r="G12" s="25" t="s">
        <v>466</v>
      </c>
      <c r="H12" s="27">
        <v>3418333.65</v>
      </c>
    </row>
    <row r="13" spans="1:8" x14ac:dyDescent="0.25">
      <c r="A13" s="25" t="s">
        <v>419</v>
      </c>
      <c r="B13" t="s">
        <v>478</v>
      </c>
      <c r="C13" s="27">
        <v>299456.53999999998</v>
      </c>
      <c r="G13" s="25" t="s">
        <v>486</v>
      </c>
      <c r="H13" s="27">
        <v>2916183.32</v>
      </c>
    </row>
    <row r="14" spans="1:8" x14ac:dyDescent="0.25">
      <c r="A14" s="25" t="s">
        <v>420</v>
      </c>
      <c r="B14" t="s">
        <v>478</v>
      </c>
      <c r="C14" s="27">
        <v>1054127.31</v>
      </c>
      <c r="G14" s="25" t="s">
        <v>494</v>
      </c>
      <c r="H14" s="27">
        <v>2427389.7000000002</v>
      </c>
    </row>
    <row r="15" spans="1:8" x14ac:dyDescent="0.25">
      <c r="A15" s="25" t="s">
        <v>421</v>
      </c>
      <c r="B15" t="s">
        <v>478</v>
      </c>
      <c r="C15" s="27">
        <v>2941284.05</v>
      </c>
      <c r="G15" s="25" t="s">
        <v>497</v>
      </c>
      <c r="H15" s="27">
        <v>2408642.2400000002</v>
      </c>
    </row>
    <row r="16" spans="1:8" x14ac:dyDescent="0.25">
      <c r="A16" s="25" t="s">
        <v>422</v>
      </c>
      <c r="B16" t="s">
        <v>478</v>
      </c>
      <c r="C16" s="27">
        <v>3150025.19</v>
      </c>
      <c r="G16" s="25" t="s">
        <v>464</v>
      </c>
      <c r="H16" s="27">
        <v>1883002.25</v>
      </c>
    </row>
    <row r="17" spans="1:8" x14ac:dyDescent="0.25">
      <c r="A17" s="25" t="s">
        <v>423</v>
      </c>
      <c r="B17" t="s">
        <v>423</v>
      </c>
      <c r="C17" s="27">
        <v>20766827</v>
      </c>
      <c r="G17" s="25" t="s">
        <v>481</v>
      </c>
      <c r="H17" s="27">
        <v>1875343.95</v>
      </c>
    </row>
    <row r="18" spans="1:8" x14ac:dyDescent="0.25">
      <c r="A18" s="25" t="s">
        <v>424</v>
      </c>
      <c r="B18" t="s">
        <v>479</v>
      </c>
      <c r="C18" s="27">
        <v>14707763.58</v>
      </c>
      <c r="G18" s="25" t="s">
        <v>489</v>
      </c>
      <c r="H18" s="27">
        <v>1849048.25</v>
      </c>
    </row>
    <row r="19" spans="1:8" x14ac:dyDescent="0.25">
      <c r="A19" s="25" t="s">
        <v>425</v>
      </c>
      <c r="B19" t="s">
        <v>479</v>
      </c>
      <c r="C19" s="27">
        <v>1324302.9099999999</v>
      </c>
      <c r="G19" s="25" t="s">
        <v>488</v>
      </c>
      <c r="H19" s="27">
        <v>1392194.53</v>
      </c>
    </row>
    <row r="20" spans="1:8" x14ac:dyDescent="0.25">
      <c r="A20" s="25" t="s">
        <v>426</v>
      </c>
      <c r="B20" t="s">
        <v>426</v>
      </c>
      <c r="C20" s="27">
        <v>3466707.32</v>
      </c>
      <c r="G20" s="25" t="s">
        <v>438</v>
      </c>
      <c r="H20" s="27">
        <v>1184729.06</v>
      </c>
    </row>
    <row r="21" spans="1:8" x14ac:dyDescent="0.25">
      <c r="A21" s="25" t="s">
        <v>427</v>
      </c>
      <c r="B21" t="s">
        <v>480</v>
      </c>
      <c r="C21" s="27">
        <v>3962233.84</v>
      </c>
      <c r="G21" s="25" t="s">
        <v>492</v>
      </c>
      <c r="H21" s="27">
        <v>1027262.48</v>
      </c>
    </row>
    <row r="22" spans="1:8" x14ac:dyDescent="0.25">
      <c r="A22" s="25" t="s">
        <v>428</v>
      </c>
      <c r="B22" t="s">
        <v>480</v>
      </c>
      <c r="C22" s="27">
        <v>3493607.45</v>
      </c>
      <c r="G22" s="25" t="s">
        <v>483</v>
      </c>
      <c r="H22" s="27">
        <v>953765.21000000008</v>
      </c>
    </row>
    <row r="23" spans="1:8" x14ac:dyDescent="0.25">
      <c r="A23" s="25" t="s">
        <v>429</v>
      </c>
      <c r="B23" t="s">
        <v>480</v>
      </c>
      <c r="C23" s="27">
        <v>1926869.61</v>
      </c>
      <c r="G23" s="25" t="s">
        <v>491</v>
      </c>
      <c r="H23" s="27">
        <v>946664.03</v>
      </c>
    </row>
    <row r="24" spans="1:8" x14ac:dyDescent="0.25">
      <c r="A24" s="25" t="s">
        <v>430</v>
      </c>
      <c r="B24" t="s">
        <v>480</v>
      </c>
      <c r="C24" s="27">
        <v>12927.82</v>
      </c>
      <c r="G24" s="25" t="s">
        <v>495</v>
      </c>
      <c r="H24" s="27">
        <v>436089.29</v>
      </c>
    </row>
    <row r="25" spans="1:8" x14ac:dyDescent="0.25">
      <c r="A25" s="25" t="s">
        <v>431</v>
      </c>
      <c r="B25" t="s">
        <v>480</v>
      </c>
      <c r="C25" s="27">
        <v>1824976.54</v>
      </c>
      <c r="G25" s="25" t="s">
        <v>498</v>
      </c>
      <c r="H25" s="27">
        <v>280793</v>
      </c>
    </row>
    <row r="26" spans="1:8" x14ac:dyDescent="0.25">
      <c r="A26" s="25" t="s">
        <v>432</v>
      </c>
      <c r="B26" t="s">
        <v>480</v>
      </c>
      <c r="C26" s="27">
        <v>1000203.02</v>
      </c>
      <c r="G26" s="25" t="s">
        <v>476</v>
      </c>
      <c r="H26" s="27">
        <v>268541.88</v>
      </c>
    </row>
    <row r="27" spans="1:8" x14ac:dyDescent="0.25">
      <c r="A27" s="25" t="s">
        <v>433</v>
      </c>
      <c r="B27" t="s">
        <v>480</v>
      </c>
      <c r="C27" s="27">
        <v>858127.54</v>
      </c>
      <c r="G27" s="25" t="s">
        <v>482</v>
      </c>
      <c r="H27" s="27">
        <v>263478.71000000002</v>
      </c>
    </row>
    <row r="28" spans="1:8" x14ac:dyDescent="0.25">
      <c r="A28" s="25" t="s">
        <v>434</v>
      </c>
      <c r="B28" t="s">
        <v>480</v>
      </c>
      <c r="C28" s="27">
        <v>8322337.6900000004</v>
      </c>
      <c r="G28" s="25" t="s">
        <v>490</v>
      </c>
      <c r="H28" s="27">
        <v>35055.83</v>
      </c>
    </row>
    <row r="29" spans="1:8" x14ac:dyDescent="0.25">
      <c r="A29" s="25" t="s">
        <v>435</v>
      </c>
      <c r="B29" t="s">
        <v>481</v>
      </c>
      <c r="C29" s="27">
        <v>1875343.95</v>
      </c>
      <c r="G29" s="25" t="s">
        <v>477</v>
      </c>
      <c r="H29" s="27">
        <v>26346.959999999999</v>
      </c>
    </row>
    <row r="30" spans="1:8" x14ac:dyDescent="0.25">
      <c r="A30" s="25" t="s">
        <v>436</v>
      </c>
      <c r="B30" t="s">
        <v>482</v>
      </c>
      <c r="C30" s="27">
        <v>263478.71000000002</v>
      </c>
      <c r="G30" s="25" t="s">
        <v>499</v>
      </c>
      <c r="H30" s="27">
        <v>22985.919999999998</v>
      </c>
    </row>
    <row r="31" spans="1:8" x14ac:dyDescent="0.25">
      <c r="A31" s="25" t="s">
        <v>437</v>
      </c>
      <c r="B31" t="s">
        <v>483</v>
      </c>
      <c r="C31" s="27">
        <v>647790.81000000006</v>
      </c>
      <c r="G31" s="25" t="s">
        <v>465</v>
      </c>
      <c r="H31" s="27">
        <v>1155.07</v>
      </c>
    </row>
    <row r="32" spans="1:8" x14ac:dyDescent="0.25">
      <c r="A32" s="25" t="s">
        <v>438</v>
      </c>
      <c r="B32" t="s">
        <v>438</v>
      </c>
      <c r="C32" s="27">
        <v>1184729.06</v>
      </c>
      <c r="G32" s="25" t="s">
        <v>484</v>
      </c>
      <c r="H32" s="27">
        <v>220</v>
      </c>
    </row>
    <row r="33" spans="1:8" x14ac:dyDescent="0.25">
      <c r="A33" s="25" t="s">
        <v>439</v>
      </c>
      <c r="B33" t="s">
        <v>483</v>
      </c>
      <c r="C33" s="27">
        <v>850</v>
      </c>
      <c r="G33" s="25" t="s">
        <v>404</v>
      </c>
      <c r="H33" s="27">
        <v>173585612.42999995</v>
      </c>
    </row>
    <row r="34" spans="1:8" x14ac:dyDescent="0.25">
      <c r="A34" s="25" t="s">
        <v>440</v>
      </c>
      <c r="B34" t="s">
        <v>483</v>
      </c>
      <c r="C34" s="27">
        <v>305124.40000000002</v>
      </c>
    </row>
    <row r="35" spans="1:8" x14ac:dyDescent="0.25">
      <c r="A35" s="25" t="s">
        <v>441</v>
      </c>
      <c r="B35" t="s">
        <v>484</v>
      </c>
      <c r="C35" s="27">
        <v>220</v>
      </c>
    </row>
    <row r="36" spans="1:8" x14ac:dyDescent="0.25">
      <c r="A36" s="25" t="s">
        <v>442</v>
      </c>
      <c r="B36" t="s">
        <v>485</v>
      </c>
      <c r="C36" s="27">
        <v>592778.77</v>
      </c>
    </row>
    <row r="37" spans="1:8" x14ac:dyDescent="0.25">
      <c r="A37" s="25" t="s">
        <v>443</v>
      </c>
      <c r="B37" t="s">
        <v>485</v>
      </c>
      <c r="C37" s="27">
        <v>45419.53</v>
      </c>
    </row>
    <row r="38" spans="1:8" x14ac:dyDescent="0.25">
      <c r="A38" s="25" t="s">
        <v>444</v>
      </c>
      <c r="B38" t="s">
        <v>485</v>
      </c>
      <c r="C38" s="27">
        <v>10501784.65</v>
      </c>
    </row>
    <row r="39" spans="1:8" x14ac:dyDescent="0.25">
      <c r="A39" s="25" t="s">
        <v>445</v>
      </c>
      <c r="B39" t="s">
        <v>486</v>
      </c>
      <c r="C39" s="27">
        <v>2916183.32</v>
      </c>
    </row>
    <row r="40" spans="1:8" x14ac:dyDescent="0.25">
      <c r="A40" s="25" t="s">
        <v>446</v>
      </c>
      <c r="B40" t="s">
        <v>487</v>
      </c>
      <c r="C40" s="27">
        <v>1407272.86</v>
      </c>
    </row>
    <row r="41" spans="1:8" x14ac:dyDescent="0.25">
      <c r="A41" s="25" t="s">
        <v>447</v>
      </c>
      <c r="B41" t="s">
        <v>487</v>
      </c>
      <c r="C41" s="27">
        <v>3309045.19</v>
      </c>
    </row>
    <row r="42" spans="1:8" x14ac:dyDescent="0.25">
      <c r="A42" s="25" t="s">
        <v>448</v>
      </c>
      <c r="B42" t="s">
        <v>487</v>
      </c>
      <c r="C42" s="27">
        <v>352693.37</v>
      </c>
    </row>
    <row r="43" spans="1:8" x14ac:dyDescent="0.25">
      <c r="A43" s="25" t="s">
        <v>449</v>
      </c>
      <c r="B43" t="s">
        <v>487</v>
      </c>
      <c r="C43" s="27">
        <v>1306322.3500000001</v>
      </c>
    </row>
    <row r="44" spans="1:8" x14ac:dyDescent="0.25">
      <c r="A44" s="25" t="s">
        <v>450</v>
      </c>
      <c r="B44" t="s">
        <v>488</v>
      </c>
      <c r="C44" s="27">
        <v>1392194.53</v>
      </c>
    </row>
    <row r="45" spans="1:8" x14ac:dyDescent="0.25">
      <c r="A45" s="25" t="s">
        <v>451</v>
      </c>
      <c r="B45" t="s">
        <v>489</v>
      </c>
      <c r="C45" s="27">
        <v>1727266.27</v>
      </c>
    </row>
    <row r="46" spans="1:8" x14ac:dyDescent="0.25">
      <c r="A46" s="25" t="s">
        <v>452</v>
      </c>
      <c r="B46" t="s">
        <v>489</v>
      </c>
      <c r="C46" s="27">
        <v>121781.98</v>
      </c>
    </row>
    <row r="47" spans="1:8" x14ac:dyDescent="0.25">
      <c r="A47" s="25" t="s">
        <v>453</v>
      </c>
      <c r="B47" t="s">
        <v>490</v>
      </c>
      <c r="C47" s="27">
        <v>35055.83</v>
      </c>
    </row>
    <row r="48" spans="1:8" x14ac:dyDescent="0.25">
      <c r="A48" s="25" t="s">
        <v>454</v>
      </c>
      <c r="B48" t="s">
        <v>491</v>
      </c>
      <c r="C48" s="27">
        <v>115884.08</v>
      </c>
    </row>
    <row r="49" spans="1:3" x14ac:dyDescent="0.25">
      <c r="A49" s="25" t="s">
        <v>455</v>
      </c>
      <c r="B49" t="s">
        <v>491</v>
      </c>
      <c r="C49" s="27">
        <v>371491.9</v>
      </c>
    </row>
    <row r="50" spans="1:3" x14ac:dyDescent="0.25">
      <c r="A50" s="25" t="s">
        <v>456</v>
      </c>
      <c r="B50" t="s">
        <v>491</v>
      </c>
      <c r="C50" s="27">
        <v>459288.05</v>
      </c>
    </row>
    <row r="51" spans="1:3" x14ac:dyDescent="0.25">
      <c r="A51" s="25" t="s">
        <v>457</v>
      </c>
      <c r="B51" t="s">
        <v>492</v>
      </c>
      <c r="C51" s="27">
        <v>1027262.48</v>
      </c>
    </row>
    <row r="52" spans="1:3" x14ac:dyDescent="0.25">
      <c r="A52" s="25" t="s">
        <v>458</v>
      </c>
      <c r="B52" t="s">
        <v>493</v>
      </c>
      <c r="C52" s="27">
        <v>4214005.3899999997</v>
      </c>
    </row>
    <row r="53" spans="1:3" x14ac:dyDescent="0.25">
      <c r="A53" s="25" t="s">
        <v>459</v>
      </c>
      <c r="B53" t="s">
        <v>494</v>
      </c>
      <c r="C53" s="27">
        <v>2427389.7000000002</v>
      </c>
    </row>
    <row r="54" spans="1:3" x14ac:dyDescent="0.25">
      <c r="A54" s="25" t="s">
        <v>460</v>
      </c>
      <c r="B54" t="s">
        <v>495</v>
      </c>
      <c r="C54" s="27">
        <v>436089.29</v>
      </c>
    </row>
    <row r="55" spans="1:3" x14ac:dyDescent="0.25">
      <c r="A55" s="25" t="s">
        <v>461</v>
      </c>
      <c r="B55" t="s">
        <v>496</v>
      </c>
      <c r="C55" s="27">
        <v>8040956.4400000004</v>
      </c>
    </row>
    <row r="56" spans="1:3" x14ac:dyDescent="0.25">
      <c r="A56" s="25" t="s">
        <v>462</v>
      </c>
      <c r="B56" t="s">
        <v>496</v>
      </c>
      <c r="C56" s="27">
        <v>5262779.97</v>
      </c>
    </row>
    <row r="57" spans="1:3" x14ac:dyDescent="0.25">
      <c r="A57" s="25" t="s">
        <v>463</v>
      </c>
      <c r="B57" t="s">
        <v>496</v>
      </c>
      <c r="C57" s="27">
        <v>98261.13</v>
      </c>
    </row>
    <row r="58" spans="1:3" x14ac:dyDescent="0.25">
      <c r="A58" s="25" t="s">
        <v>464</v>
      </c>
      <c r="B58" t="s">
        <v>496</v>
      </c>
      <c r="C58" s="27">
        <v>447061.05</v>
      </c>
    </row>
    <row r="59" spans="1:3" x14ac:dyDescent="0.25">
      <c r="A59" s="25" t="s">
        <v>465</v>
      </c>
      <c r="B59" t="s">
        <v>464</v>
      </c>
      <c r="C59" s="27">
        <v>1883002.25</v>
      </c>
    </row>
    <row r="60" spans="1:3" x14ac:dyDescent="0.25">
      <c r="A60" s="25" t="s">
        <v>466</v>
      </c>
      <c r="B60" t="s">
        <v>465</v>
      </c>
      <c r="C60" s="27">
        <v>1155.07</v>
      </c>
    </row>
    <row r="61" spans="1:3" x14ac:dyDescent="0.25">
      <c r="A61" s="25" t="s">
        <v>467</v>
      </c>
      <c r="B61" t="s">
        <v>466</v>
      </c>
      <c r="C61" s="27">
        <v>3418333.65</v>
      </c>
    </row>
    <row r="62" spans="1:3" x14ac:dyDescent="0.25">
      <c r="A62" s="25" t="s">
        <v>468</v>
      </c>
      <c r="B62" t="s">
        <v>497</v>
      </c>
      <c r="C62" s="27">
        <v>2408642.2400000002</v>
      </c>
    </row>
    <row r="63" spans="1:3" x14ac:dyDescent="0.25">
      <c r="A63" s="25" t="s">
        <v>469</v>
      </c>
      <c r="B63" t="s">
        <v>498</v>
      </c>
      <c r="C63" s="27">
        <v>246824</v>
      </c>
    </row>
    <row r="64" spans="1:3" x14ac:dyDescent="0.25">
      <c r="A64" s="25" t="s">
        <v>470</v>
      </c>
      <c r="B64" t="s">
        <v>498</v>
      </c>
      <c r="C64" s="27">
        <v>11288</v>
      </c>
    </row>
    <row r="65" spans="1:3" x14ac:dyDescent="0.25">
      <c r="A65" s="25" t="s">
        <v>471</v>
      </c>
      <c r="B65" t="s">
        <v>498</v>
      </c>
      <c r="C65" s="27">
        <v>0</v>
      </c>
    </row>
    <row r="66" spans="1:3" x14ac:dyDescent="0.25">
      <c r="A66" s="25" t="s">
        <v>472</v>
      </c>
      <c r="B66" t="s">
        <v>498</v>
      </c>
      <c r="C66" s="27">
        <v>4712</v>
      </c>
    </row>
    <row r="67" spans="1:3" x14ac:dyDescent="0.25">
      <c r="A67" s="25" t="s">
        <v>473</v>
      </c>
      <c r="B67" t="s">
        <v>498</v>
      </c>
      <c r="C67" s="27">
        <v>17969</v>
      </c>
    </row>
    <row r="68" spans="1:3" x14ac:dyDescent="0.25">
      <c r="A68" s="25" t="s">
        <v>474</v>
      </c>
      <c r="B68" t="s">
        <v>499</v>
      </c>
      <c r="C68" s="27">
        <v>22985.919999999998</v>
      </c>
    </row>
  </sheetData>
  <pageMargins left="0.7" right="0.7" top="0.75" bottom="0.75" header="0.3" footer="0.3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2"/>
  <sheetViews>
    <sheetView showGridLines="0" topLeftCell="A2" workbookViewId="0">
      <selection activeCell="F15" sqref="F15"/>
    </sheetView>
  </sheetViews>
  <sheetFormatPr baseColWidth="10" defaultColWidth="8" defaultRowHeight="12.75" x14ac:dyDescent="0.25"/>
  <cols>
    <col min="1" max="1" width="70.42578125" style="11" bestFit="1" customWidth="1"/>
    <col min="2" max="2" width="24.28515625" style="11" customWidth="1"/>
    <col min="3" max="4" width="18.7109375" style="11" customWidth="1"/>
    <col min="5" max="5" width="24.140625" style="11" customWidth="1"/>
    <col min="6" max="6" width="29.5703125" style="11" customWidth="1"/>
    <col min="7" max="7" width="18.7109375" style="11" customWidth="1"/>
    <col min="8" max="8" width="26.7109375" style="11" customWidth="1"/>
    <col min="9" max="9" width="18.7109375" style="11" customWidth="1"/>
    <col min="10" max="10" width="34.42578125" style="11" customWidth="1"/>
    <col min="11" max="16" width="18.7109375" style="11" customWidth="1"/>
    <col min="17" max="17" width="22.140625" style="11" customWidth="1"/>
    <col min="18" max="18" width="39.28515625" style="11" customWidth="1"/>
    <col min="19" max="20" width="18.7109375" style="11" customWidth="1"/>
    <col min="21" max="16384" width="8" style="11"/>
  </cols>
  <sheetData>
    <row r="1" spans="1:20" x14ac:dyDescent="0.25">
      <c r="A1" s="48" t="s">
        <v>504</v>
      </c>
      <c r="B1" s="48" t="s">
        <v>508</v>
      </c>
      <c r="C1" s="49" t="s">
        <v>509</v>
      </c>
      <c r="D1" s="49" t="s">
        <v>510</v>
      </c>
      <c r="E1" s="48" t="s">
        <v>511</v>
      </c>
      <c r="F1" s="48" t="s">
        <v>512</v>
      </c>
      <c r="G1" s="48" t="s">
        <v>513</v>
      </c>
      <c r="H1" s="48" t="s">
        <v>514</v>
      </c>
      <c r="I1" s="48" t="s">
        <v>515</v>
      </c>
      <c r="J1" s="50" t="s">
        <v>516</v>
      </c>
      <c r="K1" s="51" t="s">
        <v>517</v>
      </c>
      <c r="L1" s="52" t="s">
        <v>518</v>
      </c>
      <c r="M1" s="53" t="s">
        <v>519</v>
      </c>
      <c r="N1" s="51" t="s">
        <v>1966</v>
      </c>
      <c r="O1" s="52" t="s">
        <v>1967</v>
      </c>
      <c r="P1" s="53" t="s">
        <v>520</v>
      </c>
      <c r="Q1" s="48" t="s">
        <v>521</v>
      </c>
      <c r="R1" s="54" t="s">
        <v>522</v>
      </c>
      <c r="S1" s="51" t="s">
        <v>523</v>
      </c>
      <c r="T1" s="52" t="s">
        <v>524</v>
      </c>
    </row>
    <row r="2" spans="1:20" x14ac:dyDescent="0.25">
      <c r="A2" s="32" t="s">
        <v>507</v>
      </c>
      <c r="B2" s="33" t="s">
        <v>629</v>
      </c>
      <c r="C2" s="34">
        <v>1978</v>
      </c>
      <c r="D2" s="35" t="s">
        <v>526</v>
      </c>
      <c r="E2" s="33" t="s">
        <v>630</v>
      </c>
      <c r="F2" s="33" t="s">
        <v>543</v>
      </c>
      <c r="G2" s="36">
        <v>38630.58</v>
      </c>
      <c r="H2" s="42">
        <v>0</v>
      </c>
      <c r="I2" s="37">
        <v>0</v>
      </c>
      <c r="J2" s="38" t="s">
        <v>529</v>
      </c>
      <c r="K2" s="35" t="s">
        <v>530</v>
      </c>
      <c r="L2" s="33" t="s">
        <v>531</v>
      </c>
      <c r="M2" s="39">
        <v>2.7639999999999998</v>
      </c>
      <c r="N2" s="40" t="s">
        <v>530</v>
      </c>
      <c r="O2" s="33" t="s">
        <v>531</v>
      </c>
      <c r="P2" s="41">
        <v>3.6</v>
      </c>
      <c r="Q2" s="35" t="s">
        <v>532</v>
      </c>
      <c r="R2" s="45"/>
      <c r="S2" s="42">
        <v>66.19</v>
      </c>
      <c r="T2" s="36">
        <v>1839.4</v>
      </c>
    </row>
    <row r="3" spans="1:20" x14ac:dyDescent="0.25">
      <c r="A3" s="32" t="s">
        <v>507</v>
      </c>
      <c r="B3" s="33" t="s">
        <v>629</v>
      </c>
      <c r="C3" s="34">
        <v>1979</v>
      </c>
      <c r="D3" s="35" t="s">
        <v>526</v>
      </c>
      <c r="E3" s="33" t="s">
        <v>630</v>
      </c>
      <c r="F3" s="33" t="s">
        <v>543</v>
      </c>
      <c r="G3" s="36">
        <v>53204.71</v>
      </c>
      <c r="H3" s="36">
        <v>2517.33</v>
      </c>
      <c r="I3" s="37">
        <v>0</v>
      </c>
      <c r="J3" s="38" t="s">
        <v>529</v>
      </c>
      <c r="K3" s="35" t="s">
        <v>530</v>
      </c>
      <c r="L3" s="33" t="s">
        <v>531</v>
      </c>
      <c r="M3" s="39">
        <v>3.093</v>
      </c>
      <c r="N3" s="40" t="s">
        <v>530</v>
      </c>
      <c r="O3" s="33" t="s">
        <v>531</v>
      </c>
      <c r="P3" s="41">
        <v>3.6</v>
      </c>
      <c r="Q3" s="35" t="s">
        <v>532</v>
      </c>
      <c r="R3" s="45"/>
      <c r="S3" s="42">
        <v>178.09</v>
      </c>
      <c r="T3" s="36">
        <v>2429.75</v>
      </c>
    </row>
    <row r="4" spans="1:20" ht="25.5" x14ac:dyDescent="0.25">
      <c r="A4" s="32" t="s">
        <v>507</v>
      </c>
      <c r="B4" s="33" t="s">
        <v>629</v>
      </c>
      <c r="C4" s="34">
        <v>1978</v>
      </c>
      <c r="D4" s="35" t="s">
        <v>526</v>
      </c>
      <c r="E4" s="33" t="s">
        <v>631</v>
      </c>
      <c r="F4" s="33" t="s">
        <v>543</v>
      </c>
      <c r="G4" s="36">
        <v>60781.42</v>
      </c>
      <c r="H4" s="36">
        <v>8770.26</v>
      </c>
      <c r="I4" s="37">
        <v>4</v>
      </c>
      <c r="J4" s="38" t="s">
        <v>529</v>
      </c>
      <c r="K4" s="35" t="s">
        <v>530</v>
      </c>
      <c r="L4" s="33" t="s">
        <v>531</v>
      </c>
      <c r="M4" s="39">
        <v>1.042</v>
      </c>
      <c r="N4" s="40" t="s">
        <v>530</v>
      </c>
      <c r="O4" s="33" t="s">
        <v>531</v>
      </c>
      <c r="P4" s="41">
        <v>1.2</v>
      </c>
      <c r="Q4" s="35" t="s">
        <v>532</v>
      </c>
      <c r="R4" s="45"/>
      <c r="S4" s="42">
        <v>125.55</v>
      </c>
      <c r="T4" s="36">
        <v>1692.16</v>
      </c>
    </row>
    <row r="5" spans="1:20" x14ac:dyDescent="0.25">
      <c r="A5" s="32" t="s">
        <v>507</v>
      </c>
      <c r="B5" s="33" t="s">
        <v>629</v>
      </c>
      <c r="C5" s="34">
        <v>1978</v>
      </c>
      <c r="D5" s="35" t="s">
        <v>526</v>
      </c>
      <c r="E5" s="33" t="s">
        <v>632</v>
      </c>
      <c r="F5" s="33" t="s">
        <v>543</v>
      </c>
      <c r="G5" s="36">
        <v>6829.72</v>
      </c>
      <c r="H5" s="42">
        <v>994.48</v>
      </c>
      <c r="I5" s="37">
        <v>4.75</v>
      </c>
      <c r="J5" s="38" t="s">
        <v>529</v>
      </c>
      <c r="K5" s="35" t="s">
        <v>530</v>
      </c>
      <c r="L5" s="33" t="s">
        <v>531</v>
      </c>
      <c r="M5" s="39">
        <v>1.03</v>
      </c>
      <c r="N5" s="40" t="s">
        <v>530</v>
      </c>
      <c r="O5" s="33" t="s">
        <v>531</v>
      </c>
      <c r="P5" s="41">
        <v>1.2</v>
      </c>
      <c r="Q5" s="35" t="s">
        <v>532</v>
      </c>
      <c r="R5" s="45"/>
      <c r="S5" s="42">
        <v>14.24</v>
      </c>
      <c r="T5" s="42">
        <v>191.87</v>
      </c>
    </row>
    <row r="6" spans="1:20" x14ac:dyDescent="0.25">
      <c r="A6" s="32" t="s">
        <v>507</v>
      </c>
      <c r="B6" s="33" t="s">
        <v>629</v>
      </c>
      <c r="C6" s="34">
        <v>1978</v>
      </c>
      <c r="D6" s="35" t="s">
        <v>526</v>
      </c>
      <c r="E6" s="33" t="s">
        <v>633</v>
      </c>
      <c r="F6" s="33" t="s">
        <v>543</v>
      </c>
      <c r="G6" s="36">
        <v>14314.96</v>
      </c>
      <c r="H6" s="36">
        <v>2065.5100000000002</v>
      </c>
      <c r="I6" s="37">
        <v>4</v>
      </c>
      <c r="J6" s="38" t="s">
        <v>529</v>
      </c>
      <c r="K6" s="35" t="s">
        <v>530</v>
      </c>
      <c r="L6" s="33" t="s">
        <v>531</v>
      </c>
      <c r="M6" s="39">
        <v>1.042</v>
      </c>
      <c r="N6" s="40" t="s">
        <v>530</v>
      </c>
      <c r="O6" s="33" t="s">
        <v>531</v>
      </c>
      <c r="P6" s="41">
        <v>1.2</v>
      </c>
      <c r="Q6" s="35" t="s">
        <v>532</v>
      </c>
      <c r="R6" s="45"/>
      <c r="S6" s="42">
        <v>29.57</v>
      </c>
      <c r="T6" s="42">
        <v>398.53</v>
      </c>
    </row>
    <row r="7" spans="1:20" x14ac:dyDescent="0.25">
      <c r="A7" s="32" t="s">
        <v>507</v>
      </c>
      <c r="B7" s="33" t="s">
        <v>629</v>
      </c>
      <c r="C7" s="34">
        <v>1978</v>
      </c>
      <c r="D7" s="35" t="s">
        <v>526</v>
      </c>
      <c r="E7" s="33" t="s">
        <v>634</v>
      </c>
      <c r="F7" s="33" t="s">
        <v>543</v>
      </c>
      <c r="G7" s="36">
        <v>51222.87</v>
      </c>
      <c r="H7" s="36">
        <v>7391.17</v>
      </c>
      <c r="I7" s="37">
        <v>4</v>
      </c>
      <c r="J7" s="38" t="s">
        <v>529</v>
      </c>
      <c r="K7" s="35" t="s">
        <v>530</v>
      </c>
      <c r="L7" s="33" t="s">
        <v>531</v>
      </c>
      <c r="M7" s="39">
        <v>1.042</v>
      </c>
      <c r="N7" s="40" t="s">
        <v>530</v>
      </c>
      <c r="O7" s="33" t="s">
        <v>531</v>
      </c>
      <c r="P7" s="41">
        <v>1.2</v>
      </c>
      <c r="Q7" s="35" t="s">
        <v>532</v>
      </c>
      <c r="R7" s="45"/>
      <c r="S7" s="42">
        <v>105.81</v>
      </c>
      <c r="T7" s="36">
        <v>1426.04</v>
      </c>
    </row>
    <row r="8" spans="1:20" x14ac:dyDescent="0.25">
      <c r="A8" s="32" t="s">
        <v>507</v>
      </c>
      <c r="B8" s="33" t="s">
        <v>629</v>
      </c>
      <c r="C8" s="34">
        <v>1978</v>
      </c>
      <c r="D8" s="35" t="s">
        <v>526</v>
      </c>
      <c r="E8" s="33" t="s">
        <v>635</v>
      </c>
      <c r="F8" s="33" t="s">
        <v>543</v>
      </c>
      <c r="G8" s="36">
        <v>25626.68</v>
      </c>
      <c r="H8" s="42">
        <v>0</v>
      </c>
      <c r="I8" s="37">
        <v>0</v>
      </c>
      <c r="J8" s="38" t="s">
        <v>529</v>
      </c>
      <c r="K8" s="35" t="s">
        <v>530</v>
      </c>
      <c r="L8" s="33" t="s">
        <v>531</v>
      </c>
      <c r="M8" s="39">
        <v>5.2169999999999996</v>
      </c>
      <c r="N8" s="40" t="s">
        <v>530</v>
      </c>
      <c r="O8" s="33" t="s">
        <v>531</v>
      </c>
      <c r="P8" s="41">
        <v>7.15</v>
      </c>
      <c r="Q8" s="35" t="s">
        <v>532</v>
      </c>
      <c r="R8" s="45"/>
      <c r="S8" s="42">
        <v>132.57</v>
      </c>
      <c r="T8" s="36">
        <v>1854.15</v>
      </c>
    </row>
    <row r="9" spans="1:20" x14ac:dyDescent="0.25">
      <c r="A9" s="32" t="s">
        <v>507</v>
      </c>
      <c r="B9" s="33" t="s">
        <v>629</v>
      </c>
      <c r="C9" s="34">
        <v>1980</v>
      </c>
      <c r="D9" s="35" t="s">
        <v>526</v>
      </c>
      <c r="E9" s="33" t="s">
        <v>636</v>
      </c>
      <c r="F9" s="33" t="s">
        <v>543</v>
      </c>
      <c r="G9" s="36">
        <v>6067.47</v>
      </c>
      <c r="H9" s="42">
        <v>883.39</v>
      </c>
      <c r="I9" s="37">
        <v>4.75</v>
      </c>
      <c r="J9" s="38" t="s">
        <v>529</v>
      </c>
      <c r="K9" s="35" t="s">
        <v>530</v>
      </c>
      <c r="L9" s="33" t="s">
        <v>531</v>
      </c>
      <c r="M9" s="39">
        <v>1.1259999999999999</v>
      </c>
      <c r="N9" s="40" t="s">
        <v>530</v>
      </c>
      <c r="O9" s="33" t="s">
        <v>531</v>
      </c>
      <c r="P9" s="41">
        <v>1.2</v>
      </c>
      <c r="Q9" s="35" t="s">
        <v>532</v>
      </c>
      <c r="R9" s="45"/>
      <c r="S9" s="42">
        <v>12.65</v>
      </c>
      <c r="T9" s="42">
        <v>170.46</v>
      </c>
    </row>
    <row r="10" spans="1:20" x14ac:dyDescent="0.25">
      <c r="A10" s="32" t="s">
        <v>507</v>
      </c>
      <c r="B10" s="33" t="s">
        <v>629</v>
      </c>
      <c r="C10" s="34">
        <v>1978</v>
      </c>
      <c r="D10" s="35" t="s">
        <v>526</v>
      </c>
      <c r="E10" s="33" t="s">
        <v>637</v>
      </c>
      <c r="F10" s="33" t="s">
        <v>543</v>
      </c>
      <c r="G10" s="36">
        <v>19940.330000000002</v>
      </c>
      <c r="H10" s="42">
        <v>0</v>
      </c>
      <c r="I10" s="37">
        <v>0</v>
      </c>
      <c r="J10" s="38" t="s">
        <v>529</v>
      </c>
      <c r="K10" s="35" t="s">
        <v>530</v>
      </c>
      <c r="L10" s="33" t="s">
        <v>531</v>
      </c>
      <c r="M10" s="39">
        <v>2.831</v>
      </c>
      <c r="N10" s="40" t="s">
        <v>530</v>
      </c>
      <c r="O10" s="33" t="s">
        <v>531</v>
      </c>
      <c r="P10" s="41">
        <v>3.35</v>
      </c>
      <c r="Q10" s="35" t="s">
        <v>532</v>
      </c>
      <c r="R10" s="45"/>
      <c r="S10" s="42">
        <v>30.61</v>
      </c>
      <c r="T10" s="42">
        <v>911.19</v>
      </c>
    </row>
    <row r="11" spans="1:20" x14ac:dyDescent="0.25">
      <c r="A11" s="32" t="s">
        <v>507</v>
      </c>
      <c r="B11" s="33" t="s">
        <v>629</v>
      </c>
      <c r="C11" s="34">
        <v>1980</v>
      </c>
      <c r="D11" s="35" t="s">
        <v>526</v>
      </c>
      <c r="E11" s="33" t="s">
        <v>638</v>
      </c>
      <c r="F11" s="33" t="s">
        <v>543</v>
      </c>
      <c r="G11" s="36">
        <v>1570.22</v>
      </c>
      <c r="H11" s="42">
        <v>228.58</v>
      </c>
      <c r="I11" s="37">
        <v>4.75</v>
      </c>
      <c r="J11" s="38" t="s">
        <v>529</v>
      </c>
      <c r="K11" s="35" t="s">
        <v>530</v>
      </c>
      <c r="L11" s="33" t="s">
        <v>531</v>
      </c>
      <c r="M11" s="39">
        <v>1.1259999999999999</v>
      </c>
      <c r="N11" s="40" t="s">
        <v>530</v>
      </c>
      <c r="O11" s="33" t="s">
        <v>531</v>
      </c>
      <c r="P11" s="41">
        <v>1.2</v>
      </c>
      <c r="Q11" s="35" t="s">
        <v>532</v>
      </c>
      <c r="R11" s="45"/>
      <c r="S11" s="42">
        <v>3.27</v>
      </c>
      <c r="T11" s="42">
        <v>44.12</v>
      </c>
    </row>
    <row r="12" spans="1:20" x14ac:dyDescent="0.25">
      <c r="A12" s="32" t="s">
        <v>507</v>
      </c>
      <c r="B12" s="33" t="s">
        <v>629</v>
      </c>
      <c r="C12" s="34">
        <v>1980</v>
      </c>
      <c r="D12" s="35" t="s">
        <v>526</v>
      </c>
      <c r="E12" s="33" t="s">
        <v>639</v>
      </c>
      <c r="F12" s="33" t="s">
        <v>543</v>
      </c>
      <c r="G12" s="36">
        <v>31053.86</v>
      </c>
      <c r="H12" s="36">
        <v>2792.42</v>
      </c>
      <c r="I12" s="37">
        <v>1</v>
      </c>
      <c r="J12" s="38" t="s">
        <v>529</v>
      </c>
      <c r="K12" s="35" t="s">
        <v>530</v>
      </c>
      <c r="L12" s="33" t="s">
        <v>531</v>
      </c>
      <c r="M12" s="39">
        <v>2.8839999999999999</v>
      </c>
      <c r="N12" s="40" t="s">
        <v>530</v>
      </c>
      <c r="O12" s="33" t="s">
        <v>531</v>
      </c>
      <c r="P12" s="41">
        <v>3.35</v>
      </c>
      <c r="Q12" s="35" t="s">
        <v>532</v>
      </c>
      <c r="R12" s="45"/>
      <c r="S12" s="42">
        <v>138.06</v>
      </c>
      <c r="T12" s="36">
        <v>1328.63</v>
      </c>
    </row>
    <row r="13" spans="1:20" ht="25.5" x14ac:dyDescent="0.25">
      <c r="A13" s="32" t="s">
        <v>507</v>
      </c>
      <c r="B13" s="33" t="s">
        <v>640</v>
      </c>
      <c r="C13" s="34">
        <v>2017</v>
      </c>
      <c r="D13" s="40" t="s">
        <v>541</v>
      </c>
      <c r="E13" s="28" t="s">
        <v>1731</v>
      </c>
      <c r="F13" s="33" t="s">
        <v>543</v>
      </c>
      <c r="G13" s="36">
        <v>665772.25</v>
      </c>
      <c r="H13" s="36">
        <v>660313.23</v>
      </c>
      <c r="I13" s="37">
        <v>58.17</v>
      </c>
      <c r="J13" s="38" t="s">
        <v>529</v>
      </c>
      <c r="K13" s="35" t="s">
        <v>538</v>
      </c>
      <c r="L13" s="33" t="s">
        <v>544</v>
      </c>
      <c r="M13" s="39">
        <v>1.319</v>
      </c>
      <c r="N13" s="40" t="s">
        <v>538</v>
      </c>
      <c r="O13" s="33" t="s">
        <v>544</v>
      </c>
      <c r="P13" s="41">
        <v>1.3</v>
      </c>
      <c r="Q13" s="35" t="s">
        <v>532</v>
      </c>
      <c r="R13" s="45"/>
      <c r="S13" s="36">
        <v>8655.0400000000009</v>
      </c>
      <c r="T13" s="36">
        <v>5459.02</v>
      </c>
    </row>
    <row r="14" spans="1:20" ht="25.5" x14ac:dyDescent="0.25">
      <c r="A14" s="32" t="s">
        <v>507</v>
      </c>
      <c r="B14" s="33" t="s">
        <v>640</v>
      </c>
      <c r="C14" s="34">
        <v>2017</v>
      </c>
      <c r="D14" s="40" t="s">
        <v>541</v>
      </c>
      <c r="E14" s="28" t="s">
        <v>1732</v>
      </c>
      <c r="F14" s="33" t="s">
        <v>543</v>
      </c>
      <c r="G14" s="36">
        <v>227120.3</v>
      </c>
      <c r="H14" s="36">
        <v>222028.45</v>
      </c>
      <c r="I14" s="37">
        <v>38.83</v>
      </c>
      <c r="J14" s="38" t="s">
        <v>529</v>
      </c>
      <c r="K14" s="35" t="s">
        <v>538</v>
      </c>
      <c r="L14" s="33" t="s">
        <v>544</v>
      </c>
      <c r="M14" s="39">
        <v>0.55000000000000004</v>
      </c>
      <c r="N14" s="40" t="s">
        <v>538</v>
      </c>
      <c r="O14" s="33" t="s">
        <v>544</v>
      </c>
      <c r="P14" s="41">
        <v>0.55000000000000004</v>
      </c>
      <c r="Q14" s="35" t="s">
        <v>532</v>
      </c>
      <c r="R14" s="45"/>
      <c r="S14" s="36">
        <v>1249.1600000000001</v>
      </c>
      <c r="T14" s="36">
        <v>5091.8500000000004</v>
      </c>
    </row>
    <row r="15" spans="1:20" ht="25.5" x14ac:dyDescent="0.25">
      <c r="A15" s="32" t="s">
        <v>507</v>
      </c>
      <c r="B15" s="33" t="s">
        <v>640</v>
      </c>
      <c r="C15" s="34">
        <v>2017</v>
      </c>
      <c r="D15" s="40" t="s">
        <v>541</v>
      </c>
      <c r="E15" s="28" t="s">
        <v>1731</v>
      </c>
      <c r="F15" s="33" t="s">
        <v>543</v>
      </c>
      <c r="G15" s="36">
        <v>1345833.5</v>
      </c>
      <c r="H15" s="36">
        <v>1334798.29</v>
      </c>
      <c r="I15" s="37">
        <v>58.17</v>
      </c>
      <c r="J15" s="38" t="s">
        <v>529</v>
      </c>
      <c r="K15" s="35" t="s">
        <v>538</v>
      </c>
      <c r="L15" s="33" t="s">
        <v>544</v>
      </c>
      <c r="M15" s="39">
        <v>1.319</v>
      </c>
      <c r="N15" s="40" t="s">
        <v>538</v>
      </c>
      <c r="O15" s="33" t="s">
        <v>544</v>
      </c>
      <c r="P15" s="41">
        <v>1.3</v>
      </c>
      <c r="Q15" s="35" t="s">
        <v>532</v>
      </c>
      <c r="R15" s="45"/>
      <c r="S15" s="36">
        <v>17495.84</v>
      </c>
      <c r="T15" s="36">
        <v>11035.21</v>
      </c>
    </row>
    <row r="16" spans="1:20" ht="25.5" x14ac:dyDescent="0.25">
      <c r="A16" s="32" t="s">
        <v>507</v>
      </c>
      <c r="B16" s="33" t="s">
        <v>640</v>
      </c>
      <c r="C16" s="34">
        <v>2017</v>
      </c>
      <c r="D16" s="40" t="s">
        <v>541</v>
      </c>
      <c r="E16" s="28" t="s">
        <v>1731</v>
      </c>
      <c r="F16" s="33" t="s">
        <v>543</v>
      </c>
      <c r="G16" s="36">
        <v>1963753</v>
      </c>
      <c r="H16" s="36">
        <v>1931765.89</v>
      </c>
      <c r="I16" s="37">
        <v>38.17</v>
      </c>
      <c r="J16" s="38" t="s">
        <v>529</v>
      </c>
      <c r="K16" s="35" t="s">
        <v>538</v>
      </c>
      <c r="L16" s="33" t="s">
        <v>544</v>
      </c>
      <c r="M16" s="39">
        <v>1.37</v>
      </c>
      <c r="N16" s="40" t="s">
        <v>538</v>
      </c>
      <c r="O16" s="33" t="s">
        <v>544</v>
      </c>
      <c r="P16" s="41">
        <v>1.35</v>
      </c>
      <c r="Q16" s="35" t="s">
        <v>532</v>
      </c>
      <c r="R16" s="45"/>
      <c r="S16" s="36">
        <v>26510.67</v>
      </c>
      <c r="T16" s="36">
        <v>31987.11</v>
      </c>
    </row>
    <row r="17" spans="1:20" ht="25.5" x14ac:dyDescent="0.25">
      <c r="A17" s="32" t="s">
        <v>507</v>
      </c>
      <c r="B17" s="33" t="s">
        <v>640</v>
      </c>
      <c r="C17" s="34">
        <v>2017</v>
      </c>
      <c r="D17" s="40" t="s">
        <v>541</v>
      </c>
      <c r="E17" s="28" t="s">
        <v>1731</v>
      </c>
      <c r="F17" s="33" t="s">
        <v>543</v>
      </c>
      <c r="G17" s="36">
        <v>573703.9</v>
      </c>
      <c r="H17" s="36">
        <v>568999.79</v>
      </c>
      <c r="I17" s="37">
        <v>58.17</v>
      </c>
      <c r="J17" s="38" t="s">
        <v>529</v>
      </c>
      <c r="K17" s="35" t="s">
        <v>538</v>
      </c>
      <c r="L17" s="33" t="s">
        <v>544</v>
      </c>
      <c r="M17" s="39">
        <v>1.319</v>
      </c>
      <c r="N17" s="40" t="s">
        <v>538</v>
      </c>
      <c r="O17" s="33" t="s">
        <v>544</v>
      </c>
      <c r="P17" s="41">
        <v>1.3</v>
      </c>
      <c r="Q17" s="35" t="s">
        <v>532</v>
      </c>
      <c r="R17" s="45"/>
      <c r="S17" s="36">
        <v>7458.15</v>
      </c>
      <c r="T17" s="36">
        <v>4704.1099999999997</v>
      </c>
    </row>
    <row r="18" spans="1:20" ht="25.5" x14ac:dyDescent="0.25">
      <c r="A18" s="32" t="s">
        <v>507</v>
      </c>
      <c r="B18" s="33" t="s">
        <v>640</v>
      </c>
      <c r="C18" s="34">
        <v>2017</v>
      </c>
      <c r="D18" s="40" t="s">
        <v>541</v>
      </c>
      <c r="E18" s="28" t="s">
        <v>1732</v>
      </c>
      <c r="F18" s="33" t="s">
        <v>543</v>
      </c>
      <c r="G18" s="36">
        <v>1053874.8</v>
      </c>
      <c r="H18" s="36">
        <v>1035505.25</v>
      </c>
      <c r="I18" s="37">
        <v>48.83</v>
      </c>
      <c r="J18" s="38" t="s">
        <v>529</v>
      </c>
      <c r="K18" s="35" t="s">
        <v>538</v>
      </c>
      <c r="L18" s="33" t="s">
        <v>544</v>
      </c>
      <c r="M18" s="39">
        <v>0.55000000000000004</v>
      </c>
      <c r="N18" s="40" t="s">
        <v>538</v>
      </c>
      <c r="O18" s="33" t="s">
        <v>544</v>
      </c>
      <c r="P18" s="41">
        <v>0.55000000000000004</v>
      </c>
      <c r="Q18" s="35" t="s">
        <v>532</v>
      </c>
      <c r="R18" s="45"/>
      <c r="S18" s="36">
        <v>5796.31</v>
      </c>
      <c r="T18" s="36">
        <v>18369.55</v>
      </c>
    </row>
    <row r="19" spans="1:20" ht="25.5" x14ac:dyDescent="0.25">
      <c r="A19" s="32" t="s">
        <v>507</v>
      </c>
      <c r="B19" s="33" t="s">
        <v>640</v>
      </c>
      <c r="C19" s="34">
        <v>2017</v>
      </c>
      <c r="D19" s="40" t="s">
        <v>541</v>
      </c>
      <c r="E19" s="28" t="s">
        <v>1733</v>
      </c>
      <c r="F19" s="33" t="s">
        <v>543</v>
      </c>
      <c r="G19" s="36">
        <v>3705762.5</v>
      </c>
      <c r="H19" s="36">
        <v>3671255.6</v>
      </c>
      <c r="I19" s="37">
        <v>48.17</v>
      </c>
      <c r="J19" s="38" t="s">
        <v>529</v>
      </c>
      <c r="K19" s="35" t="s">
        <v>538</v>
      </c>
      <c r="L19" s="33" t="s">
        <v>544</v>
      </c>
      <c r="M19" s="39">
        <v>1.887</v>
      </c>
      <c r="N19" s="40" t="s">
        <v>538</v>
      </c>
      <c r="O19" s="33" t="s">
        <v>544</v>
      </c>
      <c r="P19" s="41">
        <v>1.86</v>
      </c>
      <c r="Q19" s="35" t="s">
        <v>532</v>
      </c>
      <c r="R19" s="45"/>
      <c r="S19" s="36">
        <v>68927.179999999993</v>
      </c>
      <c r="T19" s="36">
        <v>34506.9</v>
      </c>
    </row>
    <row r="20" spans="1:20" ht="25.5" x14ac:dyDescent="0.25">
      <c r="A20" s="32" t="s">
        <v>507</v>
      </c>
      <c r="B20" s="33" t="s">
        <v>640</v>
      </c>
      <c r="C20" s="34">
        <v>2017</v>
      </c>
      <c r="D20" s="40" t="s">
        <v>541</v>
      </c>
      <c r="E20" s="28" t="s">
        <v>1731</v>
      </c>
      <c r="F20" s="33" t="s">
        <v>543</v>
      </c>
      <c r="G20" s="36">
        <v>940574.8</v>
      </c>
      <c r="H20" s="36">
        <v>927201.97</v>
      </c>
      <c r="I20" s="37">
        <v>38.17</v>
      </c>
      <c r="J20" s="38" t="s">
        <v>529</v>
      </c>
      <c r="K20" s="35" t="s">
        <v>538</v>
      </c>
      <c r="L20" s="33" t="s">
        <v>544</v>
      </c>
      <c r="M20" s="39">
        <v>1.887</v>
      </c>
      <c r="N20" s="40" t="s">
        <v>538</v>
      </c>
      <c r="O20" s="33" t="s">
        <v>544</v>
      </c>
      <c r="P20" s="41">
        <v>1.86</v>
      </c>
      <c r="Q20" s="35" t="s">
        <v>532</v>
      </c>
      <c r="R20" s="45"/>
      <c r="S20" s="36">
        <v>17494.689999999999</v>
      </c>
      <c r="T20" s="36">
        <v>13372.83</v>
      </c>
    </row>
    <row r="21" spans="1:20" ht="25.5" x14ac:dyDescent="0.25">
      <c r="A21" s="32" t="s">
        <v>507</v>
      </c>
      <c r="B21" s="33" t="s">
        <v>640</v>
      </c>
      <c r="C21" s="34">
        <v>2017</v>
      </c>
      <c r="D21" s="40" t="s">
        <v>541</v>
      </c>
      <c r="E21" s="28" t="s">
        <v>1731</v>
      </c>
      <c r="F21" s="33" t="s">
        <v>543</v>
      </c>
      <c r="G21" s="36">
        <v>1008271.55</v>
      </c>
      <c r="H21" s="36">
        <v>988219.63</v>
      </c>
      <c r="I21" s="37">
        <v>38.17</v>
      </c>
      <c r="J21" s="38" t="s">
        <v>529</v>
      </c>
      <c r="K21" s="35" t="s">
        <v>538</v>
      </c>
      <c r="L21" s="33" t="s">
        <v>544</v>
      </c>
      <c r="M21" s="39">
        <v>0.55800000000000005</v>
      </c>
      <c r="N21" s="40" t="s">
        <v>538</v>
      </c>
      <c r="O21" s="33" t="s">
        <v>544</v>
      </c>
      <c r="P21" s="41">
        <v>0.55000000000000004</v>
      </c>
      <c r="Q21" s="35" t="s">
        <v>532</v>
      </c>
      <c r="R21" s="45"/>
      <c r="S21" s="36">
        <v>5545.5</v>
      </c>
      <c r="T21" s="36">
        <v>20051.919999999998</v>
      </c>
    </row>
    <row r="22" spans="1:20" x14ac:dyDescent="0.25">
      <c r="A22" s="32" t="s">
        <v>507</v>
      </c>
      <c r="B22" s="33" t="s">
        <v>641</v>
      </c>
      <c r="C22" s="34">
        <v>2012</v>
      </c>
      <c r="D22" s="40" t="s">
        <v>541</v>
      </c>
      <c r="E22" s="33" t="s">
        <v>642</v>
      </c>
      <c r="F22" s="33" t="s">
        <v>543</v>
      </c>
      <c r="G22" s="36">
        <v>338175.2</v>
      </c>
      <c r="H22" s="36">
        <v>277217.03999999998</v>
      </c>
      <c r="I22" s="37">
        <v>18.670000000000002</v>
      </c>
      <c r="J22" s="38" t="s">
        <v>529</v>
      </c>
      <c r="K22" s="35" t="s">
        <v>538</v>
      </c>
      <c r="L22" s="33" t="s">
        <v>544</v>
      </c>
      <c r="M22" s="39">
        <v>2.8479999999999999</v>
      </c>
      <c r="N22" s="40" t="s">
        <v>538</v>
      </c>
      <c r="O22" s="33" t="s">
        <v>544</v>
      </c>
      <c r="P22" s="41">
        <v>2.85</v>
      </c>
      <c r="Q22" s="35" t="s">
        <v>532</v>
      </c>
      <c r="R22" s="45"/>
      <c r="S22" s="36">
        <v>8210.9599999999991</v>
      </c>
      <c r="T22" s="36">
        <v>10886.57</v>
      </c>
    </row>
    <row r="23" spans="1:20" ht="25.5" x14ac:dyDescent="0.25">
      <c r="A23" s="32" t="s">
        <v>507</v>
      </c>
      <c r="B23" s="33" t="s">
        <v>641</v>
      </c>
      <c r="C23" s="34">
        <v>2016</v>
      </c>
      <c r="D23" s="35" t="s">
        <v>526</v>
      </c>
      <c r="E23" s="28" t="s">
        <v>1734</v>
      </c>
      <c r="F23" s="33" t="s">
        <v>543</v>
      </c>
      <c r="G23" s="36">
        <v>4149750</v>
      </c>
      <c r="H23" s="36">
        <v>3782016.06</v>
      </c>
      <c r="I23" s="37">
        <v>17.670000000000002</v>
      </c>
      <c r="J23" s="38" t="s">
        <v>529</v>
      </c>
      <c r="K23" s="35" t="s">
        <v>538</v>
      </c>
      <c r="L23" s="33" t="s">
        <v>544</v>
      </c>
      <c r="M23" s="39">
        <v>1.32</v>
      </c>
      <c r="N23" s="40" t="s">
        <v>538</v>
      </c>
      <c r="O23" s="33" t="s">
        <v>544</v>
      </c>
      <c r="P23" s="41">
        <v>1.32</v>
      </c>
      <c r="Q23" s="35" t="s">
        <v>532</v>
      </c>
      <c r="R23" s="45"/>
      <c r="S23" s="36">
        <v>52365.57</v>
      </c>
      <c r="T23" s="36">
        <v>185072.54</v>
      </c>
    </row>
    <row r="24" spans="1:20" x14ac:dyDescent="0.25">
      <c r="A24" s="32" t="s">
        <v>507</v>
      </c>
      <c r="B24" s="33" t="s">
        <v>641</v>
      </c>
      <c r="C24" s="34">
        <v>2007</v>
      </c>
      <c r="D24" s="40" t="s">
        <v>541</v>
      </c>
      <c r="E24" s="33" t="s">
        <v>643</v>
      </c>
      <c r="F24" s="33" t="s">
        <v>543</v>
      </c>
      <c r="G24" s="36">
        <v>1100000</v>
      </c>
      <c r="H24" s="36">
        <v>849414.32</v>
      </c>
      <c r="I24" s="37">
        <v>23.58</v>
      </c>
      <c r="J24" s="38" t="s">
        <v>529</v>
      </c>
      <c r="K24" s="35" t="s">
        <v>538</v>
      </c>
      <c r="L24" s="33" t="s">
        <v>544</v>
      </c>
      <c r="M24" s="39">
        <v>2.7309999999999999</v>
      </c>
      <c r="N24" s="40" t="s">
        <v>538</v>
      </c>
      <c r="O24" s="33" t="s">
        <v>544</v>
      </c>
      <c r="P24" s="41">
        <v>2.25</v>
      </c>
      <c r="Q24" s="35" t="s">
        <v>532</v>
      </c>
      <c r="R24" s="45"/>
      <c r="S24" s="36">
        <v>19707.7</v>
      </c>
      <c r="T24" s="36">
        <v>26483.64</v>
      </c>
    </row>
    <row r="25" spans="1:20" x14ac:dyDescent="0.25">
      <c r="A25" s="32" t="s">
        <v>507</v>
      </c>
      <c r="B25" s="33" t="s">
        <v>641</v>
      </c>
      <c r="C25" s="34">
        <v>2018</v>
      </c>
      <c r="D25" s="40" t="s">
        <v>541</v>
      </c>
      <c r="E25" s="33" t="s">
        <v>644</v>
      </c>
      <c r="F25" s="33" t="s">
        <v>543</v>
      </c>
      <c r="G25" s="36">
        <v>825000</v>
      </c>
      <c r="H25" s="36">
        <v>825000</v>
      </c>
      <c r="I25" s="37">
        <v>39.75</v>
      </c>
      <c r="J25" s="38" t="s">
        <v>529</v>
      </c>
      <c r="K25" s="35" t="s">
        <v>538</v>
      </c>
      <c r="L25" s="33" t="s">
        <v>544</v>
      </c>
      <c r="M25" s="39">
        <v>0.55000000000000004</v>
      </c>
      <c r="N25" s="40" t="s">
        <v>538</v>
      </c>
      <c r="O25" s="33" t="s">
        <v>544</v>
      </c>
      <c r="P25" s="41">
        <v>0.55000000000000004</v>
      </c>
      <c r="Q25" s="35" t="s">
        <v>532</v>
      </c>
      <c r="R25" s="45"/>
      <c r="S25" s="42">
        <v>0</v>
      </c>
      <c r="T25" s="42">
        <v>0</v>
      </c>
    </row>
    <row r="26" spans="1:20" x14ac:dyDescent="0.25">
      <c r="A26" s="32" t="s">
        <v>507</v>
      </c>
      <c r="B26" s="33" t="s">
        <v>641</v>
      </c>
      <c r="C26" s="34">
        <v>1994</v>
      </c>
      <c r="D26" s="40" t="s">
        <v>541</v>
      </c>
      <c r="E26" s="33" t="s">
        <v>645</v>
      </c>
      <c r="F26" s="33" t="s">
        <v>543</v>
      </c>
      <c r="G26" s="36">
        <v>3595655.05</v>
      </c>
      <c r="H26" s="36">
        <v>1836815.06</v>
      </c>
      <c r="I26" s="37">
        <v>10.33</v>
      </c>
      <c r="J26" s="38" t="s">
        <v>529</v>
      </c>
      <c r="K26" s="35" t="s">
        <v>538</v>
      </c>
      <c r="L26" s="33" t="s">
        <v>544</v>
      </c>
      <c r="M26" s="39">
        <v>4.8410000000000002</v>
      </c>
      <c r="N26" s="40" t="s">
        <v>538</v>
      </c>
      <c r="O26" s="33" t="s">
        <v>544</v>
      </c>
      <c r="P26" s="41">
        <v>3.55</v>
      </c>
      <c r="Q26" s="35" t="s">
        <v>532</v>
      </c>
      <c r="R26" s="45"/>
      <c r="S26" s="36">
        <v>70073.149999999994</v>
      </c>
      <c r="T26" s="36">
        <v>137076.32999999999</v>
      </c>
    </row>
    <row r="27" spans="1:20" x14ac:dyDescent="0.25">
      <c r="A27" s="32" t="s">
        <v>507</v>
      </c>
      <c r="B27" s="33" t="s">
        <v>641</v>
      </c>
      <c r="C27" s="34">
        <v>2001</v>
      </c>
      <c r="D27" s="40" t="s">
        <v>541</v>
      </c>
      <c r="E27" s="33" t="s">
        <v>646</v>
      </c>
      <c r="F27" s="33" t="s">
        <v>543</v>
      </c>
      <c r="G27" s="36">
        <v>402465.4</v>
      </c>
      <c r="H27" s="36">
        <v>229919.68</v>
      </c>
      <c r="I27" s="37">
        <v>14.58</v>
      </c>
      <c r="J27" s="38" t="s">
        <v>529</v>
      </c>
      <c r="K27" s="35" t="s">
        <v>538</v>
      </c>
      <c r="L27" s="33" t="s">
        <v>544</v>
      </c>
      <c r="M27" s="39">
        <v>4.17</v>
      </c>
      <c r="N27" s="40" t="s">
        <v>538</v>
      </c>
      <c r="O27" s="33" t="s">
        <v>544</v>
      </c>
      <c r="P27" s="41">
        <v>3.45</v>
      </c>
      <c r="Q27" s="35" t="s">
        <v>532</v>
      </c>
      <c r="R27" s="45"/>
      <c r="S27" s="36">
        <v>8367.01</v>
      </c>
      <c r="T27" s="36">
        <v>12602.45</v>
      </c>
    </row>
    <row r="28" spans="1:20" x14ac:dyDescent="0.25">
      <c r="A28" s="32" t="s">
        <v>507</v>
      </c>
      <c r="B28" s="33" t="s">
        <v>641</v>
      </c>
      <c r="C28" s="34">
        <v>2016</v>
      </c>
      <c r="D28" s="40" t="s">
        <v>541</v>
      </c>
      <c r="E28" s="33" t="s">
        <v>647</v>
      </c>
      <c r="F28" s="33" t="s">
        <v>543</v>
      </c>
      <c r="G28" s="36">
        <v>71500</v>
      </c>
      <c r="H28" s="36">
        <v>68285.240000000005</v>
      </c>
      <c r="I28" s="37">
        <v>37.17</v>
      </c>
      <c r="J28" s="38" t="s">
        <v>529</v>
      </c>
      <c r="K28" s="35" t="s">
        <v>538</v>
      </c>
      <c r="L28" s="33" t="s">
        <v>544</v>
      </c>
      <c r="M28" s="39">
        <v>0.55000000000000004</v>
      </c>
      <c r="N28" s="40" t="s">
        <v>538</v>
      </c>
      <c r="O28" s="33" t="s">
        <v>544</v>
      </c>
      <c r="P28" s="41">
        <v>0.55000000000000004</v>
      </c>
      <c r="Q28" s="35" t="s">
        <v>532</v>
      </c>
      <c r="R28" s="45"/>
      <c r="S28" s="42">
        <v>384.43</v>
      </c>
      <c r="T28" s="36">
        <v>1611.79</v>
      </c>
    </row>
    <row r="29" spans="1:20" x14ac:dyDescent="0.25">
      <c r="A29" s="32" t="s">
        <v>507</v>
      </c>
      <c r="B29" s="33" t="s">
        <v>641</v>
      </c>
      <c r="C29" s="34">
        <v>2008</v>
      </c>
      <c r="D29" s="40" t="s">
        <v>541</v>
      </c>
      <c r="E29" s="33" t="s">
        <v>648</v>
      </c>
      <c r="F29" s="33" t="s">
        <v>543</v>
      </c>
      <c r="G29" s="36">
        <v>775500</v>
      </c>
      <c r="H29" s="36">
        <v>594547.15</v>
      </c>
      <c r="I29" s="37">
        <v>24.92</v>
      </c>
      <c r="J29" s="38" t="s">
        <v>529</v>
      </c>
      <c r="K29" s="35" t="s">
        <v>538</v>
      </c>
      <c r="L29" s="33" t="s">
        <v>544</v>
      </c>
      <c r="M29" s="39">
        <v>3.29</v>
      </c>
      <c r="N29" s="40" t="s">
        <v>538</v>
      </c>
      <c r="O29" s="33" t="s">
        <v>544</v>
      </c>
      <c r="P29" s="41">
        <v>1.55</v>
      </c>
      <c r="Q29" s="35" t="s">
        <v>532</v>
      </c>
      <c r="R29" s="45"/>
      <c r="S29" s="36">
        <v>9515.4500000000007</v>
      </c>
      <c r="T29" s="36">
        <v>19352.59</v>
      </c>
    </row>
    <row r="30" spans="1:20" x14ac:dyDescent="0.25">
      <c r="A30" s="32" t="s">
        <v>507</v>
      </c>
      <c r="B30" s="33" t="s">
        <v>641</v>
      </c>
      <c r="C30" s="34">
        <v>2004</v>
      </c>
      <c r="D30" s="40" t="s">
        <v>541</v>
      </c>
      <c r="E30" s="33" t="s">
        <v>649</v>
      </c>
      <c r="F30" s="33" t="s">
        <v>543</v>
      </c>
      <c r="G30" s="36">
        <v>118385.3</v>
      </c>
      <c r="H30" s="36">
        <v>82727.12</v>
      </c>
      <c r="I30" s="37">
        <v>19.920000000000002</v>
      </c>
      <c r="J30" s="38" t="s">
        <v>529</v>
      </c>
      <c r="K30" s="35" t="s">
        <v>538</v>
      </c>
      <c r="L30" s="33" t="s">
        <v>544</v>
      </c>
      <c r="M30" s="39">
        <v>3.1320000000000001</v>
      </c>
      <c r="N30" s="40" t="s">
        <v>538</v>
      </c>
      <c r="O30" s="33" t="s">
        <v>544</v>
      </c>
      <c r="P30" s="41">
        <v>2.95</v>
      </c>
      <c r="Q30" s="35" t="s">
        <v>532</v>
      </c>
      <c r="R30" s="45"/>
      <c r="S30" s="36">
        <v>2529.12</v>
      </c>
      <c r="T30" s="36">
        <v>3005.77</v>
      </c>
    </row>
    <row r="31" spans="1:20" x14ac:dyDescent="0.25">
      <c r="A31" s="32" t="s">
        <v>507</v>
      </c>
      <c r="B31" s="33" t="s">
        <v>641</v>
      </c>
      <c r="C31" s="34">
        <v>2006</v>
      </c>
      <c r="D31" s="40" t="s">
        <v>541</v>
      </c>
      <c r="E31" s="33" t="s">
        <v>650</v>
      </c>
      <c r="F31" s="33" t="s">
        <v>543</v>
      </c>
      <c r="G31" s="36">
        <v>167750</v>
      </c>
      <c r="H31" s="36">
        <v>130854.88</v>
      </c>
      <c r="I31" s="37">
        <v>22.25</v>
      </c>
      <c r="J31" s="38" t="s">
        <v>529</v>
      </c>
      <c r="K31" s="35" t="s">
        <v>538</v>
      </c>
      <c r="L31" s="33" t="s">
        <v>544</v>
      </c>
      <c r="M31" s="39">
        <v>3.7360000000000002</v>
      </c>
      <c r="N31" s="40" t="s">
        <v>538</v>
      </c>
      <c r="O31" s="33" t="s">
        <v>544</v>
      </c>
      <c r="P31" s="41">
        <v>2.75</v>
      </c>
      <c r="Q31" s="35" t="s">
        <v>532</v>
      </c>
      <c r="R31" s="45"/>
      <c r="S31" s="36">
        <v>3704.26</v>
      </c>
      <c r="T31" s="36">
        <v>3845.59</v>
      </c>
    </row>
    <row r="32" spans="1:20" x14ac:dyDescent="0.25">
      <c r="A32" s="32" t="s">
        <v>507</v>
      </c>
      <c r="B32" s="33" t="s">
        <v>641</v>
      </c>
      <c r="C32" s="34">
        <v>2001</v>
      </c>
      <c r="D32" s="40" t="s">
        <v>541</v>
      </c>
      <c r="E32" s="33" t="s">
        <v>646</v>
      </c>
      <c r="F32" s="33" t="s">
        <v>543</v>
      </c>
      <c r="G32" s="36">
        <v>125770.44</v>
      </c>
      <c r="H32" s="36">
        <v>76879.5</v>
      </c>
      <c r="I32" s="37">
        <v>14.83</v>
      </c>
      <c r="J32" s="38" t="s">
        <v>529</v>
      </c>
      <c r="K32" s="35" t="s">
        <v>538</v>
      </c>
      <c r="L32" s="33" t="s">
        <v>544</v>
      </c>
      <c r="M32" s="39">
        <v>3.464</v>
      </c>
      <c r="N32" s="40" t="s">
        <v>538</v>
      </c>
      <c r="O32" s="33" t="s">
        <v>544</v>
      </c>
      <c r="P32" s="41">
        <v>3.7</v>
      </c>
      <c r="Q32" s="35" t="s">
        <v>532</v>
      </c>
      <c r="R32" s="45"/>
      <c r="S32" s="36">
        <v>2984.61</v>
      </c>
      <c r="T32" s="36">
        <v>3785.75</v>
      </c>
    </row>
    <row r="33" spans="1:20" x14ac:dyDescent="0.25">
      <c r="A33" s="32" t="s">
        <v>507</v>
      </c>
      <c r="B33" s="33" t="s">
        <v>641</v>
      </c>
      <c r="C33" s="34">
        <v>2008</v>
      </c>
      <c r="D33" s="40" t="s">
        <v>541</v>
      </c>
      <c r="E33" s="33" t="s">
        <v>651</v>
      </c>
      <c r="F33" s="33" t="s">
        <v>543</v>
      </c>
      <c r="G33" s="36">
        <v>108350</v>
      </c>
      <c r="H33" s="36">
        <v>62079.49</v>
      </c>
      <c r="I33" s="37">
        <v>9.25</v>
      </c>
      <c r="J33" s="38" t="s">
        <v>529</v>
      </c>
      <c r="K33" s="35" t="s">
        <v>538</v>
      </c>
      <c r="L33" s="33" t="s">
        <v>544</v>
      </c>
      <c r="M33" s="39">
        <v>4.1310000000000002</v>
      </c>
      <c r="N33" s="40" t="s">
        <v>538</v>
      </c>
      <c r="O33" s="33" t="s">
        <v>544</v>
      </c>
      <c r="P33" s="41">
        <v>2.9</v>
      </c>
      <c r="Q33" s="35" t="s">
        <v>532</v>
      </c>
      <c r="R33" s="45"/>
      <c r="S33" s="36">
        <v>1953.63</v>
      </c>
      <c r="T33" s="36">
        <v>5286.89</v>
      </c>
    </row>
    <row r="34" spans="1:20" x14ac:dyDescent="0.25">
      <c r="A34" s="32" t="s">
        <v>507</v>
      </c>
      <c r="B34" s="33" t="s">
        <v>641</v>
      </c>
      <c r="C34" s="34">
        <v>2012</v>
      </c>
      <c r="D34" s="40" t="s">
        <v>541</v>
      </c>
      <c r="E34" s="33" t="s">
        <v>652</v>
      </c>
      <c r="F34" s="33" t="s">
        <v>543</v>
      </c>
      <c r="G34" s="36">
        <v>950840</v>
      </c>
      <c r="H34" s="36">
        <v>852486.93</v>
      </c>
      <c r="I34" s="37">
        <v>33.67</v>
      </c>
      <c r="J34" s="38" t="s">
        <v>529</v>
      </c>
      <c r="K34" s="35" t="s">
        <v>538</v>
      </c>
      <c r="L34" s="33" t="s">
        <v>544</v>
      </c>
      <c r="M34" s="39">
        <v>2.0489999999999999</v>
      </c>
      <c r="N34" s="40" t="s">
        <v>538</v>
      </c>
      <c r="O34" s="33" t="s">
        <v>544</v>
      </c>
      <c r="P34" s="41">
        <v>2.0499999999999998</v>
      </c>
      <c r="Q34" s="35" t="s">
        <v>532</v>
      </c>
      <c r="R34" s="45"/>
      <c r="S34" s="36">
        <v>17829.3</v>
      </c>
      <c r="T34" s="36">
        <v>17234.89</v>
      </c>
    </row>
    <row r="35" spans="1:20" x14ac:dyDescent="0.25">
      <c r="A35" s="32" t="s">
        <v>507</v>
      </c>
      <c r="B35" s="33" t="s">
        <v>641</v>
      </c>
      <c r="C35" s="34">
        <v>2015</v>
      </c>
      <c r="D35" s="40" t="s">
        <v>541</v>
      </c>
      <c r="E35" s="33" t="s">
        <v>653</v>
      </c>
      <c r="F35" s="33" t="s">
        <v>543</v>
      </c>
      <c r="G35" s="36">
        <v>323400</v>
      </c>
      <c r="H35" s="36">
        <v>301945.09000000003</v>
      </c>
      <c r="I35" s="37">
        <v>36.5</v>
      </c>
      <c r="J35" s="38" t="s">
        <v>529</v>
      </c>
      <c r="K35" s="35" t="s">
        <v>538</v>
      </c>
      <c r="L35" s="33" t="s">
        <v>544</v>
      </c>
      <c r="M35" s="39">
        <v>0.55000000000000004</v>
      </c>
      <c r="N35" s="40" t="s">
        <v>538</v>
      </c>
      <c r="O35" s="33" t="s">
        <v>544</v>
      </c>
      <c r="P35" s="41">
        <v>0.55000000000000004</v>
      </c>
      <c r="Q35" s="35" t="s">
        <v>532</v>
      </c>
      <c r="R35" s="45"/>
      <c r="S35" s="36">
        <v>1701</v>
      </c>
      <c r="T35" s="36">
        <v>7328.06</v>
      </c>
    </row>
    <row r="36" spans="1:20" x14ac:dyDescent="0.25">
      <c r="A36" s="32" t="s">
        <v>507</v>
      </c>
      <c r="B36" s="33" t="s">
        <v>654</v>
      </c>
      <c r="C36" s="34">
        <v>2011</v>
      </c>
      <c r="D36" s="40" t="s">
        <v>541</v>
      </c>
      <c r="E36" s="33" t="s">
        <v>655</v>
      </c>
      <c r="F36" s="33" t="s">
        <v>543</v>
      </c>
      <c r="G36" s="36">
        <v>1375000</v>
      </c>
      <c r="H36" s="36">
        <v>1155825.6399999999</v>
      </c>
      <c r="I36" s="37">
        <v>22.5</v>
      </c>
      <c r="J36" s="38" t="s">
        <v>529</v>
      </c>
      <c r="K36" s="35" t="s">
        <v>538</v>
      </c>
      <c r="L36" s="33" t="s">
        <v>544</v>
      </c>
      <c r="M36" s="39">
        <v>1.7969999999999999</v>
      </c>
      <c r="N36" s="40" t="s">
        <v>538</v>
      </c>
      <c r="O36" s="33" t="s">
        <v>544</v>
      </c>
      <c r="P36" s="41">
        <v>2.0499999999999998</v>
      </c>
      <c r="Q36" s="35" t="s">
        <v>532</v>
      </c>
      <c r="R36" s="45"/>
      <c r="S36" s="36">
        <v>24392.02</v>
      </c>
      <c r="T36" s="36">
        <v>34028.85</v>
      </c>
    </row>
    <row r="37" spans="1:20" x14ac:dyDescent="0.25">
      <c r="A37" s="32" t="s">
        <v>507</v>
      </c>
      <c r="B37" s="33" t="s">
        <v>656</v>
      </c>
      <c r="C37" s="34">
        <v>2009</v>
      </c>
      <c r="D37" s="40" t="s">
        <v>541</v>
      </c>
      <c r="E37" s="33" t="s">
        <v>657</v>
      </c>
      <c r="F37" s="33" t="s">
        <v>543</v>
      </c>
      <c r="G37" s="36">
        <v>811096</v>
      </c>
      <c r="H37" s="36">
        <v>721181.6</v>
      </c>
      <c r="I37" s="37">
        <v>31.33</v>
      </c>
      <c r="J37" s="38" t="s">
        <v>529</v>
      </c>
      <c r="K37" s="35" t="s">
        <v>538</v>
      </c>
      <c r="L37" s="33" t="s">
        <v>544</v>
      </c>
      <c r="M37" s="39">
        <v>1.718</v>
      </c>
      <c r="N37" s="40" t="s">
        <v>538</v>
      </c>
      <c r="O37" s="33" t="s">
        <v>544</v>
      </c>
      <c r="P37" s="41">
        <v>2.0499999999999998</v>
      </c>
      <c r="Q37" s="35" t="s">
        <v>532</v>
      </c>
      <c r="R37" s="45"/>
      <c r="S37" s="36">
        <v>15022.62</v>
      </c>
      <c r="T37" s="36">
        <v>11629.15</v>
      </c>
    </row>
    <row r="38" spans="1:20" ht="25.5" x14ac:dyDescent="0.25">
      <c r="A38" s="32" t="s">
        <v>507</v>
      </c>
      <c r="B38" s="33" t="s">
        <v>658</v>
      </c>
      <c r="C38" s="34">
        <v>1998</v>
      </c>
      <c r="D38" s="35" t="s">
        <v>526</v>
      </c>
      <c r="E38" s="28" t="s">
        <v>1735</v>
      </c>
      <c r="F38" s="33" t="s">
        <v>659</v>
      </c>
      <c r="G38" s="36">
        <v>58692.87</v>
      </c>
      <c r="H38" s="36">
        <v>31527.07</v>
      </c>
      <c r="I38" s="37">
        <v>9</v>
      </c>
      <c r="J38" s="38" t="s">
        <v>529</v>
      </c>
      <c r="K38" s="35" t="s">
        <v>530</v>
      </c>
      <c r="L38" s="33" t="s">
        <v>531</v>
      </c>
      <c r="M38" s="39">
        <v>1.5089999999999999</v>
      </c>
      <c r="N38" s="40" t="s">
        <v>530</v>
      </c>
      <c r="O38" s="33" t="s">
        <v>531</v>
      </c>
      <c r="P38" s="41">
        <v>1.5</v>
      </c>
      <c r="Q38" s="35" t="s">
        <v>532</v>
      </c>
      <c r="R38" s="45"/>
      <c r="S38" s="42">
        <v>516.44000000000005</v>
      </c>
      <c r="T38" s="36">
        <v>2902.17</v>
      </c>
    </row>
    <row r="39" spans="1:20" ht="25.5" x14ac:dyDescent="0.25">
      <c r="A39" s="32" t="s">
        <v>507</v>
      </c>
      <c r="B39" s="33" t="s">
        <v>658</v>
      </c>
      <c r="C39" s="34">
        <v>1997</v>
      </c>
      <c r="D39" s="40" t="s">
        <v>541</v>
      </c>
      <c r="E39" s="28" t="s">
        <v>1735</v>
      </c>
      <c r="F39" s="33" t="s">
        <v>543</v>
      </c>
      <c r="G39" s="36">
        <v>184463.31</v>
      </c>
      <c r="H39" s="36">
        <v>52293.19</v>
      </c>
      <c r="I39" s="37">
        <v>5.58</v>
      </c>
      <c r="J39" s="38" t="s">
        <v>529</v>
      </c>
      <c r="K39" s="35" t="s">
        <v>538</v>
      </c>
      <c r="L39" s="33" t="s">
        <v>544</v>
      </c>
      <c r="M39" s="39">
        <v>4.4029999999999996</v>
      </c>
      <c r="N39" s="40" t="s">
        <v>538</v>
      </c>
      <c r="O39" s="33" t="s">
        <v>544</v>
      </c>
      <c r="P39" s="41">
        <v>2.0499999999999998</v>
      </c>
      <c r="Q39" s="35" t="s">
        <v>532</v>
      </c>
      <c r="R39" s="45"/>
      <c r="S39" s="36">
        <v>1246.1099999999999</v>
      </c>
      <c r="T39" s="36">
        <v>8492.7800000000007</v>
      </c>
    </row>
    <row r="40" spans="1:20" ht="25.5" x14ac:dyDescent="0.25">
      <c r="A40" s="32" t="s">
        <v>506</v>
      </c>
      <c r="B40" s="33" t="s">
        <v>550</v>
      </c>
      <c r="C40" s="34">
        <v>2010</v>
      </c>
      <c r="D40" s="35" t="s">
        <v>526</v>
      </c>
      <c r="E40" s="33" t="s">
        <v>551</v>
      </c>
      <c r="F40" s="33" t="s">
        <v>528</v>
      </c>
      <c r="G40" s="36">
        <v>500000</v>
      </c>
      <c r="H40" s="36">
        <v>115445.22</v>
      </c>
      <c r="I40" s="37">
        <v>1.25</v>
      </c>
      <c r="J40" s="38" t="s">
        <v>529</v>
      </c>
      <c r="K40" s="35" t="s">
        <v>530</v>
      </c>
      <c r="L40" s="33" t="s">
        <v>531</v>
      </c>
      <c r="M40" s="39">
        <v>3.8069999999999999</v>
      </c>
      <c r="N40" s="40" t="s">
        <v>530</v>
      </c>
      <c r="O40" s="33" t="s">
        <v>531</v>
      </c>
      <c r="P40" s="41">
        <v>3.8</v>
      </c>
      <c r="Q40" s="35" t="s">
        <v>532</v>
      </c>
      <c r="R40" s="46"/>
      <c r="S40" s="36">
        <v>6460.68</v>
      </c>
      <c r="T40" s="36">
        <v>54572.57</v>
      </c>
    </row>
    <row r="41" spans="1:20" ht="25.5" x14ac:dyDescent="0.25">
      <c r="A41" s="32" t="s">
        <v>506</v>
      </c>
      <c r="B41" s="33" t="s">
        <v>550</v>
      </c>
      <c r="C41" s="34">
        <v>2013</v>
      </c>
      <c r="D41" s="35" t="s">
        <v>526</v>
      </c>
      <c r="E41" s="33" t="s">
        <v>552</v>
      </c>
      <c r="F41" s="33" t="s">
        <v>528</v>
      </c>
      <c r="G41" s="36">
        <v>1000000</v>
      </c>
      <c r="H41" s="36">
        <v>930329.52</v>
      </c>
      <c r="I41" s="37">
        <v>25.83</v>
      </c>
      <c r="J41" s="40" t="s">
        <v>549</v>
      </c>
      <c r="K41" s="35" t="s">
        <v>530</v>
      </c>
      <c r="L41" s="33" t="s">
        <v>531</v>
      </c>
      <c r="M41" s="39">
        <v>4.68</v>
      </c>
      <c r="N41" s="40" t="s">
        <v>530</v>
      </c>
      <c r="O41" s="33" t="s">
        <v>531</v>
      </c>
      <c r="P41" s="41">
        <v>4.59</v>
      </c>
      <c r="Q41" s="35" t="s">
        <v>532</v>
      </c>
      <c r="R41" s="46"/>
      <c r="S41" s="36">
        <v>43159.93</v>
      </c>
      <c r="T41" s="36">
        <v>18285.71</v>
      </c>
    </row>
    <row r="42" spans="1:20" ht="25.5" x14ac:dyDescent="0.25">
      <c r="A42" s="32" t="s">
        <v>506</v>
      </c>
      <c r="B42" s="33" t="s">
        <v>550</v>
      </c>
      <c r="C42" s="34">
        <v>2010</v>
      </c>
      <c r="D42" s="35" t="s">
        <v>526</v>
      </c>
      <c r="E42" s="33" t="s">
        <v>551</v>
      </c>
      <c r="F42" s="33" t="s">
        <v>528</v>
      </c>
      <c r="G42" s="36">
        <v>1000000</v>
      </c>
      <c r="H42" s="36">
        <v>698932.68</v>
      </c>
      <c r="I42" s="37">
        <v>11.25</v>
      </c>
      <c r="J42" s="38" t="s">
        <v>529</v>
      </c>
      <c r="K42" s="35" t="s">
        <v>530</v>
      </c>
      <c r="L42" s="33" t="s">
        <v>531</v>
      </c>
      <c r="M42" s="39">
        <v>4.3419999999999996</v>
      </c>
      <c r="N42" s="40" t="s">
        <v>530</v>
      </c>
      <c r="O42" s="33" t="s">
        <v>531</v>
      </c>
      <c r="P42" s="41">
        <v>4.4000000000000004</v>
      </c>
      <c r="Q42" s="35" t="s">
        <v>532</v>
      </c>
      <c r="R42" s="46"/>
      <c r="S42" s="36">
        <v>32668.91</v>
      </c>
      <c r="T42" s="36">
        <v>43542.54</v>
      </c>
    </row>
    <row r="43" spans="1:20" ht="25.5" x14ac:dyDescent="0.25">
      <c r="A43" s="32" t="s">
        <v>506</v>
      </c>
      <c r="B43" s="33" t="s">
        <v>550</v>
      </c>
      <c r="C43" s="34">
        <v>2007</v>
      </c>
      <c r="D43" s="35" t="s">
        <v>526</v>
      </c>
      <c r="E43" s="33" t="s">
        <v>551</v>
      </c>
      <c r="F43" s="33" t="s">
        <v>553</v>
      </c>
      <c r="G43" s="36">
        <v>1000000</v>
      </c>
      <c r="H43" s="36">
        <v>666833.16</v>
      </c>
      <c r="I43" s="37">
        <v>11</v>
      </c>
      <c r="J43" s="38" t="s">
        <v>554</v>
      </c>
      <c r="K43" s="35" t="s">
        <v>530</v>
      </c>
      <c r="L43" s="33" t="s">
        <v>531</v>
      </c>
      <c r="M43" s="39">
        <v>3.4830000000000001</v>
      </c>
      <c r="N43" s="40" t="s">
        <v>530</v>
      </c>
      <c r="O43" s="33" t="s">
        <v>531</v>
      </c>
      <c r="P43" s="41">
        <v>4.41</v>
      </c>
      <c r="Q43" s="35" t="s">
        <v>532</v>
      </c>
      <c r="R43" s="46"/>
      <c r="S43" s="36">
        <v>30650.51</v>
      </c>
      <c r="T43" s="36">
        <v>44857.61</v>
      </c>
    </row>
    <row r="44" spans="1:20" ht="25.5" x14ac:dyDescent="0.25">
      <c r="A44" s="32" t="s">
        <v>506</v>
      </c>
      <c r="B44" s="33" t="s">
        <v>550</v>
      </c>
      <c r="C44" s="34">
        <v>2008</v>
      </c>
      <c r="D44" s="35" t="s">
        <v>526</v>
      </c>
      <c r="E44" s="33" t="s">
        <v>551</v>
      </c>
      <c r="F44" s="33" t="s">
        <v>528</v>
      </c>
      <c r="G44" s="36">
        <v>3250000</v>
      </c>
      <c r="H44" s="36">
        <v>2762879.63</v>
      </c>
      <c r="I44" s="37">
        <v>21.08</v>
      </c>
      <c r="J44" s="38" t="s">
        <v>529</v>
      </c>
      <c r="K44" s="35" t="s">
        <v>530</v>
      </c>
      <c r="L44" s="33" t="s">
        <v>531</v>
      </c>
      <c r="M44" s="39">
        <v>3.9870000000000001</v>
      </c>
      <c r="N44" s="40" t="s">
        <v>530</v>
      </c>
      <c r="O44" s="33" t="s">
        <v>531</v>
      </c>
      <c r="P44" s="41">
        <v>4.6900000000000004</v>
      </c>
      <c r="Q44" s="35" t="s">
        <v>532</v>
      </c>
      <c r="R44" s="46"/>
      <c r="S44" s="36">
        <v>132913.28</v>
      </c>
      <c r="T44" s="36">
        <v>71092.27</v>
      </c>
    </row>
    <row r="45" spans="1:20" ht="25.5" x14ac:dyDescent="0.25">
      <c r="A45" s="32" t="s">
        <v>506</v>
      </c>
      <c r="B45" s="33" t="s">
        <v>550</v>
      </c>
      <c r="C45" s="34">
        <v>2007</v>
      </c>
      <c r="D45" s="35" t="s">
        <v>526</v>
      </c>
      <c r="E45" s="33" t="s">
        <v>551</v>
      </c>
      <c r="F45" s="33" t="s">
        <v>553</v>
      </c>
      <c r="G45" s="36">
        <v>3250000</v>
      </c>
      <c r="H45" s="36">
        <v>2619075.4900000002</v>
      </c>
      <c r="I45" s="37">
        <v>20</v>
      </c>
      <c r="J45" s="38" t="s">
        <v>554</v>
      </c>
      <c r="K45" s="35" t="s">
        <v>530</v>
      </c>
      <c r="L45" s="33" t="s">
        <v>531</v>
      </c>
      <c r="M45" s="39">
        <v>4.0369999999999999</v>
      </c>
      <c r="N45" s="40" t="s">
        <v>530</v>
      </c>
      <c r="O45" s="33" t="s">
        <v>531</v>
      </c>
      <c r="P45" s="41">
        <v>4.47</v>
      </c>
      <c r="Q45" s="35" t="s">
        <v>532</v>
      </c>
      <c r="R45" s="46"/>
      <c r="S45" s="36">
        <v>119263.82</v>
      </c>
      <c r="T45" s="36">
        <v>77996.539999999994</v>
      </c>
    </row>
    <row r="46" spans="1:20" ht="25.5" x14ac:dyDescent="0.25">
      <c r="A46" s="32" t="s">
        <v>506</v>
      </c>
      <c r="B46" s="33" t="s">
        <v>555</v>
      </c>
      <c r="C46" s="34">
        <v>2008</v>
      </c>
      <c r="D46" s="35" t="s">
        <v>526</v>
      </c>
      <c r="E46" s="33" t="s">
        <v>556</v>
      </c>
      <c r="F46" s="33" t="s">
        <v>543</v>
      </c>
      <c r="G46" s="36">
        <v>332500</v>
      </c>
      <c r="H46" s="36">
        <v>207521.91</v>
      </c>
      <c r="I46" s="37">
        <v>13</v>
      </c>
      <c r="J46" s="38" t="s">
        <v>529</v>
      </c>
      <c r="K46" s="35" t="s">
        <v>538</v>
      </c>
      <c r="L46" s="33" t="s">
        <v>544</v>
      </c>
      <c r="M46" s="39">
        <v>2.1190000000000002</v>
      </c>
      <c r="N46" s="40" t="s">
        <v>538</v>
      </c>
      <c r="O46" s="33" t="s">
        <v>544</v>
      </c>
      <c r="P46" s="41">
        <v>2.85</v>
      </c>
      <c r="Q46" s="35" t="s">
        <v>532</v>
      </c>
      <c r="R46" s="45"/>
      <c r="S46" s="36">
        <v>6316.66</v>
      </c>
      <c r="T46" s="36">
        <v>14115.3</v>
      </c>
    </row>
    <row r="47" spans="1:20" ht="25.5" x14ac:dyDescent="0.25">
      <c r="A47" s="32" t="s">
        <v>506</v>
      </c>
      <c r="B47" s="33" t="s">
        <v>557</v>
      </c>
      <c r="C47" s="34">
        <v>2015</v>
      </c>
      <c r="D47" s="40" t="s">
        <v>541</v>
      </c>
      <c r="E47" s="33" t="s">
        <v>558</v>
      </c>
      <c r="F47" s="33" t="s">
        <v>543</v>
      </c>
      <c r="G47" s="36">
        <v>1961300</v>
      </c>
      <c r="H47" s="36">
        <v>1759155.72</v>
      </c>
      <c r="I47" s="37">
        <v>21.5</v>
      </c>
      <c r="J47" s="38" t="s">
        <v>529</v>
      </c>
      <c r="K47" s="35" t="s">
        <v>538</v>
      </c>
      <c r="L47" s="33" t="s">
        <v>544</v>
      </c>
      <c r="M47" s="39">
        <v>1.335</v>
      </c>
      <c r="N47" s="40" t="s">
        <v>538</v>
      </c>
      <c r="O47" s="33" t="s">
        <v>544</v>
      </c>
      <c r="P47" s="41">
        <v>1.35</v>
      </c>
      <c r="Q47" s="35" t="s">
        <v>532</v>
      </c>
      <c r="R47" s="45"/>
      <c r="S47" s="36">
        <v>24670.48</v>
      </c>
      <c r="T47" s="36">
        <v>68286.98</v>
      </c>
    </row>
    <row r="48" spans="1:20" ht="25.5" x14ac:dyDescent="0.25">
      <c r="A48" s="32" t="s">
        <v>507</v>
      </c>
      <c r="B48" s="33" t="s">
        <v>660</v>
      </c>
      <c r="C48" s="34">
        <v>2016</v>
      </c>
      <c r="D48" s="40" t="s">
        <v>541</v>
      </c>
      <c r="E48" s="28" t="s">
        <v>1736</v>
      </c>
      <c r="F48" s="33" t="s">
        <v>543</v>
      </c>
      <c r="G48" s="36">
        <v>3113039.25</v>
      </c>
      <c r="H48" s="36">
        <v>3011065.07</v>
      </c>
      <c r="I48" s="37">
        <v>37.33</v>
      </c>
      <c r="J48" s="38" t="s">
        <v>529</v>
      </c>
      <c r="K48" s="35" t="s">
        <v>538</v>
      </c>
      <c r="L48" s="33" t="s">
        <v>544</v>
      </c>
      <c r="M48" s="39">
        <v>1.37</v>
      </c>
      <c r="N48" s="40" t="s">
        <v>538</v>
      </c>
      <c r="O48" s="33" t="s">
        <v>544</v>
      </c>
      <c r="P48" s="41">
        <v>1.35</v>
      </c>
      <c r="Q48" s="35" t="s">
        <v>532</v>
      </c>
      <c r="R48" s="45"/>
      <c r="S48" s="36">
        <v>42515.29</v>
      </c>
      <c r="T48" s="36">
        <v>51266.63</v>
      </c>
    </row>
    <row r="49" spans="1:20" x14ac:dyDescent="0.25">
      <c r="A49" s="32" t="s">
        <v>507</v>
      </c>
      <c r="B49" s="33" t="s">
        <v>660</v>
      </c>
      <c r="C49" s="34">
        <v>2015</v>
      </c>
      <c r="D49" s="40" t="s">
        <v>541</v>
      </c>
      <c r="E49" s="33" t="s">
        <v>661</v>
      </c>
      <c r="F49" s="33" t="s">
        <v>543</v>
      </c>
      <c r="G49" s="36">
        <v>422758.6</v>
      </c>
      <c r="H49" s="36">
        <v>399911.53</v>
      </c>
      <c r="I49" s="37">
        <v>35.25</v>
      </c>
      <c r="J49" s="38" t="s">
        <v>529</v>
      </c>
      <c r="K49" s="35" t="s">
        <v>538</v>
      </c>
      <c r="L49" s="33" t="s">
        <v>544</v>
      </c>
      <c r="M49" s="39">
        <v>1.86</v>
      </c>
      <c r="N49" s="40" t="s">
        <v>538</v>
      </c>
      <c r="O49" s="33" t="s">
        <v>544</v>
      </c>
      <c r="P49" s="41">
        <v>1.86</v>
      </c>
      <c r="Q49" s="35" t="s">
        <v>532</v>
      </c>
      <c r="R49" s="45"/>
      <c r="S49" s="36">
        <v>7582.62</v>
      </c>
      <c r="T49" s="36">
        <v>7756.46</v>
      </c>
    </row>
    <row r="50" spans="1:20" x14ac:dyDescent="0.25">
      <c r="A50" s="32" t="s">
        <v>507</v>
      </c>
      <c r="B50" s="33" t="s">
        <v>660</v>
      </c>
      <c r="C50" s="34">
        <v>2015</v>
      </c>
      <c r="D50" s="40" t="s">
        <v>541</v>
      </c>
      <c r="E50" s="33" t="s">
        <v>661</v>
      </c>
      <c r="F50" s="33" t="s">
        <v>543</v>
      </c>
      <c r="G50" s="36">
        <v>181182.1</v>
      </c>
      <c r="H50" s="36">
        <v>171390.52</v>
      </c>
      <c r="I50" s="37">
        <v>35.25</v>
      </c>
      <c r="J50" s="38" t="s">
        <v>529</v>
      </c>
      <c r="K50" s="35" t="s">
        <v>538</v>
      </c>
      <c r="L50" s="33" t="s">
        <v>544</v>
      </c>
      <c r="M50" s="39">
        <v>1.86</v>
      </c>
      <c r="N50" s="40" t="s">
        <v>538</v>
      </c>
      <c r="O50" s="33" t="s">
        <v>544</v>
      </c>
      <c r="P50" s="41">
        <v>1.86</v>
      </c>
      <c r="Q50" s="35" t="s">
        <v>532</v>
      </c>
      <c r="R50" s="45"/>
      <c r="S50" s="36">
        <v>3249.69</v>
      </c>
      <c r="T50" s="36">
        <v>3324.19</v>
      </c>
    </row>
    <row r="51" spans="1:20" ht="25.5" x14ac:dyDescent="0.25">
      <c r="A51" s="32" t="s">
        <v>507</v>
      </c>
      <c r="B51" s="33" t="s">
        <v>660</v>
      </c>
      <c r="C51" s="34">
        <v>2016</v>
      </c>
      <c r="D51" s="40" t="s">
        <v>541</v>
      </c>
      <c r="E51" s="28" t="s">
        <v>1736</v>
      </c>
      <c r="F51" s="33" t="s">
        <v>543</v>
      </c>
      <c r="G51" s="36">
        <v>1334159.55</v>
      </c>
      <c r="H51" s="36">
        <v>1303884.05</v>
      </c>
      <c r="I51" s="37">
        <v>47.33</v>
      </c>
      <c r="J51" s="38" t="s">
        <v>529</v>
      </c>
      <c r="K51" s="35" t="s">
        <v>538</v>
      </c>
      <c r="L51" s="33" t="s">
        <v>544</v>
      </c>
      <c r="M51" s="39">
        <v>1.37</v>
      </c>
      <c r="N51" s="40" t="s">
        <v>538</v>
      </c>
      <c r="O51" s="33" t="s">
        <v>544</v>
      </c>
      <c r="P51" s="41">
        <v>1.35</v>
      </c>
      <c r="Q51" s="35" t="s">
        <v>532</v>
      </c>
      <c r="R51" s="45"/>
      <c r="S51" s="36">
        <v>18311.900000000001</v>
      </c>
      <c r="T51" s="36">
        <v>15195.79</v>
      </c>
    </row>
    <row r="52" spans="1:20" x14ac:dyDescent="0.25">
      <c r="A52" s="32" t="s">
        <v>507</v>
      </c>
      <c r="B52" s="33" t="s">
        <v>662</v>
      </c>
      <c r="C52" s="34">
        <v>2011</v>
      </c>
      <c r="D52" s="40" t="s">
        <v>541</v>
      </c>
      <c r="E52" s="33" t="s">
        <v>663</v>
      </c>
      <c r="F52" s="33" t="s">
        <v>543</v>
      </c>
      <c r="G52" s="36">
        <v>144474.54999999999</v>
      </c>
      <c r="H52" s="36">
        <v>141411.5</v>
      </c>
      <c r="I52" s="37">
        <v>43.75</v>
      </c>
      <c r="J52" s="38" t="s">
        <v>529</v>
      </c>
      <c r="K52" s="35" t="s">
        <v>538</v>
      </c>
      <c r="L52" s="33" t="s">
        <v>544</v>
      </c>
      <c r="M52" s="39">
        <v>1.794</v>
      </c>
      <c r="N52" s="40" t="s">
        <v>538</v>
      </c>
      <c r="O52" s="33" t="s">
        <v>544</v>
      </c>
      <c r="P52" s="41">
        <v>2.0499999999999998</v>
      </c>
      <c r="Q52" s="35" t="s">
        <v>532</v>
      </c>
      <c r="R52" s="46"/>
      <c r="S52" s="36">
        <v>2925.77</v>
      </c>
      <c r="T52" s="36">
        <v>1309.21</v>
      </c>
    </row>
    <row r="53" spans="1:20" x14ac:dyDescent="0.25">
      <c r="A53" s="32" t="s">
        <v>507</v>
      </c>
      <c r="B53" s="33" t="s">
        <v>662</v>
      </c>
      <c r="C53" s="34">
        <v>2010</v>
      </c>
      <c r="D53" s="40" t="s">
        <v>541</v>
      </c>
      <c r="E53" s="33" t="s">
        <v>664</v>
      </c>
      <c r="F53" s="33" t="s">
        <v>543</v>
      </c>
      <c r="G53" s="36">
        <v>315982.7</v>
      </c>
      <c r="H53" s="36">
        <v>306716.57</v>
      </c>
      <c r="I53" s="37">
        <v>23.17</v>
      </c>
      <c r="J53" s="38" t="s">
        <v>529</v>
      </c>
      <c r="K53" s="35" t="s">
        <v>538</v>
      </c>
      <c r="L53" s="33" t="s">
        <v>544</v>
      </c>
      <c r="M53" s="39">
        <v>2.7429999999999999</v>
      </c>
      <c r="N53" s="40" t="s">
        <v>538</v>
      </c>
      <c r="O53" s="33" t="s">
        <v>544</v>
      </c>
      <c r="P53" s="41">
        <v>3.41</v>
      </c>
      <c r="Q53" s="35" t="s">
        <v>532</v>
      </c>
      <c r="R53" s="45"/>
      <c r="S53" s="36">
        <v>10642.88</v>
      </c>
      <c r="T53" s="36">
        <v>5391.35</v>
      </c>
    </row>
    <row r="54" spans="1:20" x14ac:dyDescent="0.25">
      <c r="A54" s="32" t="s">
        <v>507</v>
      </c>
      <c r="B54" s="33" t="s">
        <v>662</v>
      </c>
      <c r="C54" s="34">
        <v>2010</v>
      </c>
      <c r="D54" s="40" t="s">
        <v>541</v>
      </c>
      <c r="E54" s="33" t="s">
        <v>664</v>
      </c>
      <c r="F54" s="33" t="s">
        <v>543</v>
      </c>
      <c r="G54" s="36">
        <v>398047.65</v>
      </c>
      <c r="H54" s="36">
        <v>400514.38</v>
      </c>
      <c r="I54" s="37">
        <v>33.17</v>
      </c>
      <c r="J54" s="38" t="s">
        <v>529</v>
      </c>
      <c r="K54" s="35" t="s">
        <v>538</v>
      </c>
      <c r="L54" s="33" t="s">
        <v>544</v>
      </c>
      <c r="M54" s="39">
        <v>2.556</v>
      </c>
      <c r="N54" s="40" t="s">
        <v>538</v>
      </c>
      <c r="O54" s="33" t="s">
        <v>544</v>
      </c>
      <c r="P54" s="41">
        <v>3.3</v>
      </c>
      <c r="Q54" s="35" t="s">
        <v>532</v>
      </c>
      <c r="R54" s="45"/>
      <c r="S54" s="36">
        <v>13341.29</v>
      </c>
      <c r="T54" s="36">
        <v>3767.09</v>
      </c>
    </row>
    <row r="55" spans="1:20" x14ac:dyDescent="0.25">
      <c r="A55" s="32" t="s">
        <v>507</v>
      </c>
      <c r="B55" s="33" t="s">
        <v>662</v>
      </c>
      <c r="C55" s="34">
        <v>2011</v>
      </c>
      <c r="D55" s="40" t="s">
        <v>541</v>
      </c>
      <c r="E55" s="33" t="s">
        <v>665</v>
      </c>
      <c r="F55" s="33" t="s">
        <v>543</v>
      </c>
      <c r="G55" s="36">
        <v>494117.25</v>
      </c>
      <c r="H55" s="36">
        <v>497407.66</v>
      </c>
      <c r="I55" s="37">
        <v>43.75</v>
      </c>
      <c r="J55" s="38" t="s">
        <v>529</v>
      </c>
      <c r="K55" s="35" t="s">
        <v>538</v>
      </c>
      <c r="L55" s="33" t="s">
        <v>544</v>
      </c>
      <c r="M55" s="39">
        <v>2.59</v>
      </c>
      <c r="N55" s="40" t="s">
        <v>538</v>
      </c>
      <c r="O55" s="33" t="s">
        <v>544</v>
      </c>
      <c r="P55" s="41">
        <v>2.85</v>
      </c>
      <c r="Q55" s="35" t="s">
        <v>532</v>
      </c>
      <c r="R55" s="46"/>
      <c r="S55" s="36">
        <v>14265.36</v>
      </c>
      <c r="T55" s="36">
        <v>3131.31</v>
      </c>
    </row>
    <row r="56" spans="1:20" x14ac:dyDescent="0.25">
      <c r="A56" s="32" t="s">
        <v>507</v>
      </c>
      <c r="B56" s="33" t="s">
        <v>662</v>
      </c>
      <c r="C56" s="34">
        <v>2010</v>
      </c>
      <c r="D56" s="40" t="s">
        <v>541</v>
      </c>
      <c r="E56" s="33" t="s">
        <v>666</v>
      </c>
      <c r="F56" s="33" t="s">
        <v>543</v>
      </c>
      <c r="G56" s="36">
        <v>2177002.85</v>
      </c>
      <c r="H56" s="36">
        <v>2166317.0499999998</v>
      </c>
      <c r="I56" s="37">
        <v>33.17</v>
      </c>
      <c r="J56" s="38" t="s">
        <v>529</v>
      </c>
      <c r="K56" s="35" t="s">
        <v>538</v>
      </c>
      <c r="L56" s="33" t="s">
        <v>544</v>
      </c>
      <c r="M56" s="39">
        <v>2.0419999999999998</v>
      </c>
      <c r="N56" s="40" t="s">
        <v>538</v>
      </c>
      <c r="O56" s="33" t="s">
        <v>544</v>
      </c>
      <c r="P56" s="41">
        <v>2.85</v>
      </c>
      <c r="Q56" s="35" t="s">
        <v>532</v>
      </c>
      <c r="R56" s="45"/>
      <c r="S56" s="36">
        <v>62240.160000000003</v>
      </c>
      <c r="T56" s="36">
        <v>17548.32</v>
      </c>
    </row>
    <row r="57" spans="1:20" x14ac:dyDescent="0.25">
      <c r="A57" s="32" t="s">
        <v>507</v>
      </c>
      <c r="B57" s="33" t="s">
        <v>662</v>
      </c>
      <c r="C57" s="34">
        <v>2011</v>
      </c>
      <c r="D57" s="40" t="s">
        <v>541</v>
      </c>
      <c r="E57" s="33" t="s">
        <v>663</v>
      </c>
      <c r="F57" s="33" t="s">
        <v>543</v>
      </c>
      <c r="G57" s="36">
        <v>2174250.1</v>
      </c>
      <c r="H57" s="36">
        <v>2072894.36</v>
      </c>
      <c r="I57" s="37">
        <v>33.67</v>
      </c>
      <c r="J57" s="38" t="s">
        <v>529</v>
      </c>
      <c r="K57" s="35" t="s">
        <v>538</v>
      </c>
      <c r="L57" s="33" t="s">
        <v>544</v>
      </c>
      <c r="M57" s="39">
        <v>2.589</v>
      </c>
      <c r="N57" s="40" t="s">
        <v>538</v>
      </c>
      <c r="O57" s="33" t="s">
        <v>544</v>
      </c>
      <c r="P57" s="41">
        <v>2.85</v>
      </c>
      <c r="Q57" s="35" t="s">
        <v>532</v>
      </c>
      <c r="R57" s="46"/>
      <c r="S57" s="36">
        <v>60005.72</v>
      </c>
      <c r="T57" s="36">
        <v>32569.26</v>
      </c>
    </row>
    <row r="58" spans="1:20" x14ac:dyDescent="0.25">
      <c r="A58" s="32" t="s">
        <v>507</v>
      </c>
      <c r="B58" s="33" t="s">
        <v>662</v>
      </c>
      <c r="C58" s="34">
        <v>2011</v>
      </c>
      <c r="D58" s="40" t="s">
        <v>541</v>
      </c>
      <c r="E58" s="33" t="s">
        <v>663</v>
      </c>
      <c r="F58" s="33" t="s">
        <v>543</v>
      </c>
      <c r="G58" s="36">
        <v>635727.94999999995</v>
      </c>
      <c r="H58" s="36">
        <v>601584.82999999996</v>
      </c>
      <c r="I58" s="37">
        <v>33.75</v>
      </c>
      <c r="J58" s="38" t="s">
        <v>529</v>
      </c>
      <c r="K58" s="35" t="s">
        <v>538</v>
      </c>
      <c r="L58" s="33" t="s">
        <v>544</v>
      </c>
      <c r="M58" s="39">
        <v>1.7929999999999999</v>
      </c>
      <c r="N58" s="40" t="s">
        <v>538</v>
      </c>
      <c r="O58" s="33" t="s">
        <v>544</v>
      </c>
      <c r="P58" s="41">
        <v>2.0499999999999998</v>
      </c>
      <c r="Q58" s="35" t="s">
        <v>532</v>
      </c>
      <c r="R58" s="46"/>
      <c r="S58" s="36">
        <v>12526.32</v>
      </c>
      <c r="T58" s="36">
        <v>9454.8700000000008</v>
      </c>
    </row>
    <row r="59" spans="1:20" x14ac:dyDescent="0.25">
      <c r="A59" s="32" t="s">
        <v>507</v>
      </c>
      <c r="B59" s="33" t="s">
        <v>662</v>
      </c>
      <c r="C59" s="34">
        <v>2010</v>
      </c>
      <c r="D59" s="40" t="s">
        <v>541</v>
      </c>
      <c r="E59" s="33" t="s">
        <v>664</v>
      </c>
      <c r="F59" s="33" t="s">
        <v>543</v>
      </c>
      <c r="G59" s="36">
        <v>1025314.4</v>
      </c>
      <c r="H59" s="36">
        <v>1069018.25</v>
      </c>
      <c r="I59" s="37">
        <v>43.17</v>
      </c>
      <c r="J59" s="38" t="s">
        <v>529</v>
      </c>
      <c r="K59" s="35" t="s">
        <v>538</v>
      </c>
      <c r="L59" s="33" t="s">
        <v>544</v>
      </c>
      <c r="M59" s="39">
        <v>2.6269999999999998</v>
      </c>
      <c r="N59" s="40" t="s">
        <v>538</v>
      </c>
      <c r="O59" s="33" t="s">
        <v>544</v>
      </c>
      <c r="P59" s="41">
        <v>3.41</v>
      </c>
      <c r="Q59" s="35" t="s">
        <v>532</v>
      </c>
      <c r="R59" s="45"/>
      <c r="S59" s="36">
        <v>36384.54</v>
      </c>
      <c r="T59" s="42">
        <v>0</v>
      </c>
    </row>
    <row r="60" spans="1:20" x14ac:dyDescent="0.25">
      <c r="A60" s="32" t="s">
        <v>507</v>
      </c>
      <c r="B60" s="33" t="s">
        <v>662</v>
      </c>
      <c r="C60" s="34">
        <v>2010</v>
      </c>
      <c r="D60" s="40" t="s">
        <v>541</v>
      </c>
      <c r="E60" s="33" t="s">
        <v>667</v>
      </c>
      <c r="F60" s="33" t="s">
        <v>543</v>
      </c>
      <c r="G60" s="36">
        <v>447315</v>
      </c>
      <c r="H60" s="36">
        <v>436454.24</v>
      </c>
      <c r="I60" s="37">
        <v>33.17</v>
      </c>
      <c r="J60" s="38" t="s">
        <v>529</v>
      </c>
      <c r="K60" s="35" t="s">
        <v>538</v>
      </c>
      <c r="L60" s="33" t="s">
        <v>544</v>
      </c>
      <c r="M60" s="39">
        <v>1.147</v>
      </c>
      <c r="N60" s="40" t="s">
        <v>538</v>
      </c>
      <c r="O60" s="33" t="s">
        <v>544</v>
      </c>
      <c r="P60" s="41">
        <v>2.0499999999999998</v>
      </c>
      <c r="Q60" s="35" t="s">
        <v>532</v>
      </c>
      <c r="R60" s="45"/>
      <c r="S60" s="36">
        <v>9050.8799999999992</v>
      </c>
      <c r="T60" s="36">
        <v>5052.29</v>
      </c>
    </row>
    <row r="61" spans="1:20" x14ac:dyDescent="0.25">
      <c r="A61" s="32" t="s">
        <v>507</v>
      </c>
      <c r="B61" s="33" t="s">
        <v>662</v>
      </c>
      <c r="C61" s="34">
        <v>2010</v>
      </c>
      <c r="D61" s="40" t="s">
        <v>541</v>
      </c>
      <c r="E61" s="33" t="s">
        <v>668</v>
      </c>
      <c r="F61" s="33" t="s">
        <v>543</v>
      </c>
      <c r="G61" s="36">
        <v>1206995.3500000001</v>
      </c>
      <c r="H61" s="36">
        <v>1263322.58</v>
      </c>
      <c r="I61" s="37">
        <v>43.17</v>
      </c>
      <c r="J61" s="38" t="s">
        <v>529</v>
      </c>
      <c r="K61" s="35" t="s">
        <v>538</v>
      </c>
      <c r="L61" s="33" t="s">
        <v>544</v>
      </c>
      <c r="M61" s="39">
        <v>2.008</v>
      </c>
      <c r="N61" s="40" t="s">
        <v>538</v>
      </c>
      <c r="O61" s="33" t="s">
        <v>544</v>
      </c>
      <c r="P61" s="41">
        <v>2.85</v>
      </c>
      <c r="Q61" s="35" t="s">
        <v>532</v>
      </c>
      <c r="R61" s="45"/>
      <c r="S61" s="36">
        <v>36065.94</v>
      </c>
      <c r="T61" s="36">
        <v>2148.89</v>
      </c>
    </row>
    <row r="62" spans="1:20" x14ac:dyDescent="0.25">
      <c r="A62" s="32" t="s">
        <v>507</v>
      </c>
      <c r="B62" s="33" t="s">
        <v>662</v>
      </c>
      <c r="C62" s="34">
        <v>2010</v>
      </c>
      <c r="D62" s="40" t="s">
        <v>541</v>
      </c>
      <c r="E62" s="33" t="s">
        <v>667</v>
      </c>
      <c r="F62" s="33" t="s">
        <v>543</v>
      </c>
      <c r="G62" s="36">
        <v>248004.9</v>
      </c>
      <c r="H62" s="36">
        <v>250486.75</v>
      </c>
      <c r="I62" s="37">
        <v>43.17</v>
      </c>
      <c r="J62" s="38" t="s">
        <v>529</v>
      </c>
      <c r="K62" s="35" t="s">
        <v>538</v>
      </c>
      <c r="L62" s="33" t="s">
        <v>544</v>
      </c>
      <c r="M62" s="39">
        <v>1.181</v>
      </c>
      <c r="N62" s="40" t="s">
        <v>538</v>
      </c>
      <c r="O62" s="33" t="s">
        <v>544</v>
      </c>
      <c r="P62" s="41">
        <v>2.0499999999999998</v>
      </c>
      <c r="Q62" s="35" t="s">
        <v>532</v>
      </c>
      <c r="R62" s="45"/>
      <c r="S62" s="36">
        <v>5160.82</v>
      </c>
      <c r="T62" s="36">
        <v>1260.45</v>
      </c>
    </row>
    <row r="63" spans="1:20" x14ac:dyDescent="0.25">
      <c r="A63" s="32" t="s">
        <v>505</v>
      </c>
      <c r="B63" s="33" t="s">
        <v>525</v>
      </c>
      <c r="C63" s="34">
        <v>2012</v>
      </c>
      <c r="D63" s="35" t="s">
        <v>526</v>
      </c>
      <c r="E63" s="33" t="s">
        <v>527</v>
      </c>
      <c r="F63" s="33" t="s">
        <v>528</v>
      </c>
      <c r="G63" s="36">
        <v>2633705.16</v>
      </c>
      <c r="H63" s="36">
        <v>2428726.0099999998</v>
      </c>
      <c r="I63" s="37">
        <v>19.75</v>
      </c>
      <c r="J63" s="38" t="s">
        <v>529</v>
      </c>
      <c r="K63" s="35" t="s">
        <v>530</v>
      </c>
      <c r="L63" s="33" t="s">
        <v>531</v>
      </c>
      <c r="M63" s="39">
        <v>5.7590000000000003</v>
      </c>
      <c r="N63" s="40" t="s">
        <v>530</v>
      </c>
      <c r="O63" s="33" t="s">
        <v>531</v>
      </c>
      <c r="P63" s="41">
        <v>4.68</v>
      </c>
      <c r="Q63" s="35" t="s">
        <v>532</v>
      </c>
      <c r="R63" s="45"/>
      <c r="S63" s="36">
        <v>118686.67</v>
      </c>
      <c r="T63" s="36">
        <v>72573.740000000005</v>
      </c>
    </row>
    <row r="64" spans="1:20" x14ac:dyDescent="0.25">
      <c r="A64" s="32" t="s">
        <v>505</v>
      </c>
      <c r="B64" s="33" t="s">
        <v>533</v>
      </c>
      <c r="C64" s="34">
        <v>2015</v>
      </c>
      <c r="D64" s="35" t="s">
        <v>526</v>
      </c>
      <c r="E64" s="33" t="s">
        <v>534</v>
      </c>
      <c r="F64" s="33" t="s">
        <v>528</v>
      </c>
      <c r="G64" s="36">
        <v>2693391.26</v>
      </c>
      <c r="H64" s="36">
        <v>2465113.48</v>
      </c>
      <c r="I64" s="37">
        <v>18.670000000000002</v>
      </c>
      <c r="J64" s="38" t="s">
        <v>529</v>
      </c>
      <c r="K64" s="35" t="s">
        <v>530</v>
      </c>
      <c r="L64" s="33" t="s">
        <v>531</v>
      </c>
      <c r="M64" s="39">
        <v>4.7480000000000002</v>
      </c>
      <c r="N64" s="40" t="s">
        <v>530</v>
      </c>
      <c r="O64" s="33" t="s">
        <v>531</v>
      </c>
      <c r="P64" s="41">
        <v>4.68</v>
      </c>
      <c r="Q64" s="35" t="s">
        <v>532</v>
      </c>
      <c r="R64" s="45"/>
      <c r="S64" s="36">
        <v>120746.57</v>
      </c>
      <c r="T64" s="36">
        <v>79598.210000000006</v>
      </c>
    </row>
    <row r="65" spans="1:20" ht="25.5" x14ac:dyDescent="0.25">
      <c r="A65" s="32" t="s">
        <v>506</v>
      </c>
      <c r="B65" s="33" t="s">
        <v>560</v>
      </c>
      <c r="C65" s="34">
        <v>2011</v>
      </c>
      <c r="D65" s="35" t="s">
        <v>526</v>
      </c>
      <c r="E65" s="33" t="s">
        <v>561</v>
      </c>
      <c r="F65" s="33" t="s">
        <v>562</v>
      </c>
      <c r="G65" s="36">
        <v>400000</v>
      </c>
      <c r="H65" s="36">
        <v>221734.22</v>
      </c>
      <c r="I65" s="37">
        <v>7.25</v>
      </c>
      <c r="J65" s="38" t="s">
        <v>554</v>
      </c>
      <c r="K65" s="35" t="s">
        <v>530</v>
      </c>
      <c r="L65" s="33" t="s">
        <v>531</v>
      </c>
      <c r="M65" s="39">
        <v>2.9489999999999998</v>
      </c>
      <c r="N65" s="40" t="s">
        <v>530</v>
      </c>
      <c r="O65" s="33" t="s">
        <v>531</v>
      </c>
      <c r="P65" s="41">
        <v>2.92</v>
      </c>
      <c r="Q65" s="35" t="s">
        <v>532</v>
      </c>
      <c r="R65" s="45"/>
      <c r="S65" s="36">
        <v>6952.25</v>
      </c>
      <c r="T65" s="36">
        <v>26075.09</v>
      </c>
    </row>
    <row r="66" spans="1:20" ht="25.5" x14ac:dyDescent="0.25">
      <c r="A66" s="32" t="s">
        <v>506</v>
      </c>
      <c r="B66" s="33" t="s">
        <v>559</v>
      </c>
      <c r="C66" s="34">
        <v>2010</v>
      </c>
      <c r="D66" s="40" t="s">
        <v>541</v>
      </c>
      <c r="E66" s="33" t="s">
        <v>559</v>
      </c>
      <c r="F66" s="33" t="s">
        <v>543</v>
      </c>
      <c r="G66" s="36">
        <v>144098.35</v>
      </c>
      <c r="H66" s="36">
        <v>77105.69</v>
      </c>
      <c r="I66" s="37">
        <v>6.33</v>
      </c>
      <c r="J66" s="38" t="s">
        <v>529</v>
      </c>
      <c r="K66" s="35" t="s">
        <v>538</v>
      </c>
      <c r="L66" s="33" t="s">
        <v>544</v>
      </c>
      <c r="M66" s="39">
        <v>2.4769999999999999</v>
      </c>
      <c r="N66" s="40" t="s">
        <v>538</v>
      </c>
      <c r="O66" s="33" t="s">
        <v>544</v>
      </c>
      <c r="P66" s="41">
        <v>2.85</v>
      </c>
      <c r="Q66" s="35" t="s">
        <v>532</v>
      </c>
      <c r="R66" s="45"/>
      <c r="S66" s="36">
        <v>2464.85</v>
      </c>
      <c r="T66" s="36">
        <v>9380.2999999999993</v>
      </c>
    </row>
    <row r="67" spans="1:20" x14ac:dyDescent="0.25">
      <c r="A67" s="32" t="s">
        <v>507</v>
      </c>
      <c r="B67" s="33" t="s">
        <v>669</v>
      </c>
      <c r="C67" s="34">
        <v>2009</v>
      </c>
      <c r="D67" s="40" t="s">
        <v>541</v>
      </c>
      <c r="E67" s="33" t="s">
        <v>670</v>
      </c>
      <c r="F67" s="33" t="s">
        <v>543</v>
      </c>
      <c r="G67" s="36">
        <v>10517000</v>
      </c>
      <c r="H67" s="36">
        <v>9060056.1099999994</v>
      </c>
      <c r="I67" s="37">
        <v>25.67</v>
      </c>
      <c r="J67" s="38" t="s">
        <v>529</v>
      </c>
      <c r="K67" s="35" t="s">
        <v>538</v>
      </c>
      <c r="L67" s="33" t="s">
        <v>544</v>
      </c>
      <c r="M67" s="39">
        <v>2.3370000000000002</v>
      </c>
      <c r="N67" s="40" t="s">
        <v>538</v>
      </c>
      <c r="O67" s="33" t="s">
        <v>544</v>
      </c>
      <c r="P67" s="41">
        <v>2.85</v>
      </c>
      <c r="Q67" s="35" t="s">
        <v>532</v>
      </c>
      <c r="R67" s="45"/>
      <c r="S67" s="36">
        <v>263307.59999999998</v>
      </c>
      <c r="T67" s="36">
        <v>178807.01</v>
      </c>
    </row>
    <row r="68" spans="1:20" x14ac:dyDescent="0.25">
      <c r="A68" s="32" t="s">
        <v>507</v>
      </c>
      <c r="B68" s="33" t="s">
        <v>671</v>
      </c>
      <c r="C68" s="34">
        <v>2015</v>
      </c>
      <c r="D68" s="40" t="s">
        <v>541</v>
      </c>
      <c r="E68" s="33" t="s">
        <v>672</v>
      </c>
      <c r="F68" s="33" t="s">
        <v>543</v>
      </c>
      <c r="G68" s="36">
        <v>327347.90000000002</v>
      </c>
      <c r="H68" s="36">
        <v>314169.56</v>
      </c>
      <c r="I68" s="37">
        <v>46.08</v>
      </c>
      <c r="J68" s="38" t="s">
        <v>529</v>
      </c>
      <c r="K68" s="35" t="s">
        <v>538</v>
      </c>
      <c r="L68" s="33" t="s">
        <v>544</v>
      </c>
      <c r="M68" s="39">
        <v>1.6</v>
      </c>
      <c r="N68" s="40" t="s">
        <v>538</v>
      </c>
      <c r="O68" s="33" t="s">
        <v>544</v>
      </c>
      <c r="P68" s="41">
        <v>1.6</v>
      </c>
      <c r="Q68" s="35" t="s">
        <v>532</v>
      </c>
      <c r="R68" s="45"/>
      <c r="S68" s="36">
        <v>5098.12</v>
      </c>
      <c r="T68" s="36">
        <v>4462.6899999999996</v>
      </c>
    </row>
    <row r="69" spans="1:20" x14ac:dyDescent="0.25">
      <c r="A69" s="32" t="s">
        <v>507</v>
      </c>
      <c r="B69" s="33" t="s">
        <v>671</v>
      </c>
      <c r="C69" s="34">
        <v>2010</v>
      </c>
      <c r="D69" s="40" t="s">
        <v>541</v>
      </c>
      <c r="E69" s="33" t="s">
        <v>673</v>
      </c>
      <c r="F69" s="33" t="s">
        <v>543</v>
      </c>
      <c r="G69" s="36">
        <v>582513.25</v>
      </c>
      <c r="H69" s="36">
        <v>531384.52</v>
      </c>
      <c r="I69" s="37">
        <v>31.42</v>
      </c>
      <c r="J69" s="38" t="s">
        <v>529</v>
      </c>
      <c r="K69" s="35" t="s">
        <v>538</v>
      </c>
      <c r="L69" s="33" t="s">
        <v>544</v>
      </c>
      <c r="M69" s="39">
        <v>2.5459999999999998</v>
      </c>
      <c r="N69" s="40" t="s">
        <v>538</v>
      </c>
      <c r="O69" s="33" t="s">
        <v>544</v>
      </c>
      <c r="P69" s="41">
        <v>2.85</v>
      </c>
      <c r="Q69" s="35" t="s">
        <v>532</v>
      </c>
      <c r="R69" s="45"/>
      <c r="S69" s="36">
        <v>15338.64</v>
      </c>
      <c r="T69" s="36">
        <v>6813.38</v>
      </c>
    </row>
    <row r="70" spans="1:20" x14ac:dyDescent="0.25">
      <c r="A70" s="32" t="s">
        <v>507</v>
      </c>
      <c r="B70" s="33" t="s">
        <v>671</v>
      </c>
      <c r="C70" s="34">
        <v>2010</v>
      </c>
      <c r="D70" s="40" t="s">
        <v>541</v>
      </c>
      <c r="E70" s="33" t="s">
        <v>674</v>
      </c>
      <c r="F70" s="33" t="s">
        <v>543</v>
      </c>
      <c r="G70" s="36">
        <v>95239.65</v>
      </c>
      <c r="H70" s="36">
        <v>88851.85</v>
      </c>
      <c r="I70" s="37">
        <v>41.5</v>
      </c>
      <c r="J70" s="38" t="s">
        <v>529</v>
      </c>
      <c r="K70" s="35" t="s">
        <v>538</v>
      </c>
      <c r="L70" s="33" t="s">
        <v>544</v>
      </c>
      <c r="M70" s="39">
        <v>1.0489999999999999</v>
      </c>
      <c r="N70" s="40" t="s">
        <v>538</v>
      </c>
      <c r="O70" s="33" t="s">
        <v>544</v>
      </c>
      <c r="P70" s="41">
        <v>2.0499999999999998</v>
      </c>
      <c r="Q70" s="35" t="s">
        <v>532</v>
      </c>
      <c r="R70" s="45"/>
      <c r="S70" s="36">
        <v>1837.64</v>
      </c>
      <c r="T70" s="42">
        <v>789.43</v>
      </c>
    </row>
    <row r="71" spans="1:20" x14ac:dyDescent="0.25">
      <c r="A71" s="32" t="s">
        <v>507</v>
      </c>
      <c r="B71" s="33" t="s">
        <v>671</v>
      </c>
      <c r="C71" s="34">
        <v>2008</v>
      </c>
      <c r="D71" s="35" t="s">
        <v>526</v>
      </c>
      <c r="E71" s="33" t="s">
        <v>675</v>
      </c>
      <c r="F71" s="33" t="s">
        <v>553</v>
      </c>
      <c r="G71" s="36">
        <v>6033506</v>
      </c>
      <c r="H71" s="36">
        <v>5224989.32</v>
      </c>
      <c r="I71" s="37">
        <v>23.08</v>
      </c>
      <c r="J71" s="38" t="s">
        <v>529</v>
      </c>
      <c r="K71" s="35" t="s">
        <v>538</v>
      </c>
      <c r="L71" s="33" t="s">
        <v>544</v>
      </c>
      <c r="M71" s="39">
        <v>4.6029999999999998</v>
      </c>
      <c r="N71" s="40" t="s">
        <v>538</v>
      </c>
      <c r="O71" s="33" t="s">
        <v>544</v>
      </c>
      <c r="P71" s="41">
        <v>4.63</v>
      </c>
      <c r="Q71" s="35" t="s">
        <v>532</v>
      </c>
      <c r="R71" s="45"/>
      <c r="S71" s="36">
        <v>247370.11</v>
      </c>
      <c r="T71" s="36">
        <v>117777.7</v>
      </c>
    </row>
    <row r="72" spans="1:20" x14ac:dyDescent="0.25">
      <c r="A72" s="32" t="s">
        <v>507</v>
      </c>
      <c r="B72" s="33" t="s">
        <v>671</v>
      </c>
      <c r="C72" s="34">
        <v>2008</v>
      </c>
      <c r="D72" s="35" t="s">
        <v>526</v>
      </c>
      <c r="E72" s="33" t="s">
        <v>675</v>
      </c>
      <c r="F72" s="33" t="s">
        <v>553</v>
      </c>
      <c r="G72" s="36">
        <v>971610</v>
      </c>
      <c r="H72" s="36">
        <v>927091.92</v>
      </c>
      <c r="I72" s="37">
        <v>43.08</v>
      </c>
      <c r="J72" s="38" t="s">
        <v>529</v>
      </c>
      <c r="K72" s="35" t="s">
        <v>538</v>
      </c>
      <c r="L72" s="33" t="s">
        <v>544</v>
      </c>
      <c r="M72" s="39">
        <v>4.6079999999999997</v>
      </c>
      <c r="N72" s="40" t="s">
        <v>538</v>
      </c>
      <c r="O72" s="33" t="s">
        <v>544</v>
      </c>
      <c r="P72" s="41">
        <v>4.63</v>
      </c>
      <c r="Q72" s="35" t="s">
        <v>532</v>
      </c>
      <c r="R72" s="45"/>
      <c r="S72" s="36">
        <v>43224.61</v>
      </c>
      <c r="T72" s="36">
        <v>6485.01</v>
      </c>
    </row>
    <row r="73" spans="1:20" ht="25.5" x14ac:dyDescent="0.25">
      <c r="A73" s="32" t="s">
        <v>507</v>
      </c>
      <c r="B73" s="33" t="s">
        <v>671</v>
      </c>
      <c r="C73" s="34">
        <v>2008</v>
      </c>
      <c r="D73" s="40" t="s">
        <v>541</v>
      </c>
      <c r="E73" s="33" t="s">
        <v>676</v>
      </c>
      <c r="F73" s="33" t="s">
        <v>677</v>
      </c>
      <c r="G73" s="36">
        <v>109479.7</v>
      </c>
      <c r="H73" s="36">
        <v>103920.28</v>
      </c>
      <c r="I73" s="37">
        <v>40</v>
      </c>
      <c r="J73" s="38" t="s">
        <v>529</v>
      </c>
      <c r="K73" s="35" t="s">
        <v>530</v>
      </c>
      <c r="L73" s="33" t="s">
        <v>531</v>
      </c>
      <c r="M73" s="39">
        <v>1.4</v>
      </c>
      <c r="N73" s="40" t="s">
        <v>530</v>
      </c>
      <c r="O73" s="33" t="s">
        <v>531</v>
      </c>
      <c r="P73" s="41">
        <v>1.25</v>
      </c>
      <c r="Q73" s="35" t="s">
        <v>532</v>
      </c>
      <c r="R73" s="45"/>
      <c r="S73" s="36">
        <v>1308.3599999999999</v>
      </c>
      <c r="T73" s="42">
        <v>748.3</v>
      </c>
    </row>
    <row r="74" spans="1:20" x14ac:dyDescent="0.25">
      <c r="A74" s="32" t="s">
        <v>507</v>
      </c>
      <c r="B74" s="33" t="s">
        <v>671</v>
      </c>
      <c r="C74" s="34">
        <v>1990</v>
      </c>
      <c r="D74" s="40" t="s">
        <v>541</v>
      </c>
      <c r="E74" s="33" t="s">
        <v>678</v>
      </c>
      <c r="F74" s="33" t="s">
        <v>543</v>
      </c>
      <c r="G74" s="36">
        <v>25265.68</v>
      </c>
      <c r="H74" s="36">
        <v>7760.21</v>
      </c>
      <c r="I74" s="37">
        <v>5.58</v>
      </c>
      <c r="J74" s="38" t="s">
        <v>529</v>
      </c>
      <c r="K74" s="35" t="s">
        <v>538</v>
      </c>
      <c r="L74" s="33" t="s">
        <v>544</v>
      </c>
      <c r="M74" s="39">
        <v>4.1379999999999999</v>
      </c>
      <c r="N74" s="40" t="s">
        <v>538</v>
      </c>
      <c r="O74" s="33" t="s">
        <v>544</v>
      </c>
      <c r="P74" s="41">
        <v>2.2160000000000002</v>
      </c>
      <c r="Q74" s="35" t="s">
        <v>532</v>
      </c>
      <c r="R74" s="45"/>
      <c r="S74" s="42">
        <v>316.14999999999998</v>
      </c>
      <c r="T74" s="36">
        <v>1120.58</v>
      </c>
    </row>
    <row r="75" spans="1:20" x14ac:dyDescent="0.25">
      <c r="A75" s="32" t="s">
        <v>507</v>
      </c>
      <c r="B75" s="57" t="s">
        <v>671</v>
      </c>
      <c r="C75" s="58">
        <v>2001</v>
      </c>
      <c r="D75" s="60" t="s">
        <v>526</v>
      </c>
      <c r="E75" s="57" t="s">
        <v>679</v>
      </c>
      <c r="F75" s="57" t="s">
        <v>543</v>
      </c>
      <c r="G75" s="64">
        <v>104402.88</v>
      </c>
      <c r="H75" s="64">
        <v>79033.3</v>
      </c>
      <c r="I75" s="68">
        <v>32.83</v>
      </c>
      <c r="J75" s="70" t="s">
        <v>529</v>
      </c>
      <c r="K75" s="72" t="s">
        <v>538</v>
      </c>
      <c r="L75" s="73" t="s">
        <v>544</v>
      </c>
      <c r="M75" s="75">
        <v>3.0779999999999998</v>
      </c>
      <c r="N75" s="76" t="s">
        <v>538</v>
      </c>
      <c r="O75" s="73" t="s">
        <v>544</v>
      </c>
      <c r="P75" s="77">
        <v>2.95</v>
      </c>
      <c r="Q75" s="79" t="s">
        <v>532</v>
      </c>
      <c r="R75" s="81"/>
      <c r="S75" s="85">
        <v>2384.64</v>
      </c>
      <c r="T75" s="86">
        <v>1801.87</v>
      </c>
    </row>
    <row r="76" spans="1:20" x14ac:dyDescent="0.25">
      <c r="A76" s="32" t="s">
        <v>507</v>
      </c>
      <c r="B76" s="56" t="s">
        <v>671</v>
      </c>
      <c r="C76" s="34">
        <v>1988</v>
      </c>
      <c r="D76" s="40" t="s">
        <v>541</v>
      </c>
      <c r="E76" s="56" t="s">
        <v>680</v>
      </c>
      <c r="F76" s="56" t="s">
        <v>543</v>
      </c>
      <c r="G76" s="63">
        <v>1261122.45</v>
      </c>
      <c r="H76" s="63">
        <v>268394.15000000002</v>
      </c>
      <c r="I76" s="67">
        <v>3.42</v>
      </c>
      <c r="J76" s="69" t="s">
        <v>529</v>
      </c>
      <c r="K76" s="35" t="s">
        <v>538</v>
      </c>
      <c r="L76" s="33" t="s">
        <v>544</v>
      </c>
      <c r="M76" s="39">
        <v>2.9580000000000002</v>
      </c>
      <c r="N76" s="40" t="s">
        <v>538</v>
      </c>
      <c r="O76" s="33" t="s">
        <v>544</v>
      </c>
      <c r="P76" s="41">
        <v>2.2160000000000002</v>
      </c>
      <c r="Q76" s="78" t="s">
        <v>532</v>
      </c>
      <c r="R76" s="80"/>
      <c r="S76" s="36">
        <v>14038.45</v>
      </c>
      <c r="T76" s="36">
        <v>60681.54</v>
      </c>
    </row>
    <row r="77" spans="1:20" ht="25.5" x14ac:dyDescent="0.25">
      <c r="A77" s="32" t="s">
        <v>507</v>
      </c>
      <c r="B77" s="33" t="s">
        <v>671</v>
      </c>
      <c r="C77" s="34">
        <v>1986</v>
      </c>
      <c r="D77" s="40" t="s">
        <v>541</v>
      </c>
      <c r="E77" s="28" t="s">
        <v>1737</v>
      </c>
      <c r="F77" s="33" t="s">
        <v>543</v>
      </c>
      <c r="G77" s="36">
        <v>968658.01</v>
      </c>
      <c r="H77" s="36">
        <v>157631.88</v>
      </c>
      <c r="I77" s="37">
        <v>2.75</v>
      </c>
      <c r="J77" s="38" t="s">
        <v>529</v>
      </c>
      <c r="K77" s="35" t="s">
        <v>538</v>
      </c>
      <c r="L77" s="33" t="s">
        <v>544</v>
      </c>
      <c r="M77" s="39">
        <v>4.0010000000000003</v>
      </c>
      <c r="N77" s="40" t="s">
        <v>538</v>
      </c>
      <c r="O77" s="33" t="s">
        <v>544</v>
      </c>
      <c r="P77" s="41">
        <v>2.2160000000000002</v>
      </c>
      <c r="Q77" s="35" t="s">
        <v>532</v>
      </c>
      <c r="R77" s="45"/>
      <c r="S77" s="36">
        <v>9848.8799999999992</v>
      </c>
      <c r="T77" s="36">
        <v>48519.49</v>
      </c>
    </row>
    <row r="78" spans="1:20" x14ac:dyDescent="0.25">
      <c r="A78" s="32" t="s">
        <v>507</v>
      </c>
      <c r="B78" s="33" t="s">
        <v>671</v>
      </c>
      <c r="C78" s="34">
        <v>1979</v>
      </c>
      <c r="D78" s="35" t="s">
        <v>526</v>
      </c>
      <c r="E78" s="33" t="s">
        <v>681</v>
      </c>
      <c r="F78" s="33" t="s">
        <v>543</v>
      </c>
      <c r="G78" s="36">
        <v>361959.7</v>
      </c>
      <c r="H78" s="36">
        <v>53180.480000000003</v>
      </c>
      <c r="I78" s="37">
        <v>4.75</v>
      </c>
      <c r="J78" s="38" t="s">
        <v>529</v>
      </c>
      <c r="K78" s="35" t="s">
        <v>530</v>
      </c>
      <c r="L78" s="33" t="s">
        <v>531</v>
      </c>
      <c r="M78" s="39">
        <v>1.004</v>
      </c>
      <c r="N78" s="40" t="s">
        <v>530</v>
      </c>
      <c r="O78" s="33" t="s">
        <v>531</v>
      </c>
      <c r="P78" s="41">
        <v>1.2</v>
      </c>
      <c r="Q78" s="35" t="s">
        <v>532</v>
      </c>
      <c r="R78" s="45"/>
      <c r="S78" s="42">
        <v>761.29</v>
      </c>
      <c r="T78" s="36">
        <v>10260.75</v>
      </c>
    </row>
    <row r="79" spans="1:20" x14ac:dyDescent="0.25">
      <c r="A79" s="32" t="s">
        <v>507</v>
      </c>
      <c r="B79" s="33" t="s">
        <v>671</v>
      </c>
      <c r="C79" s="34">
        <v>1988</v>
      </c>
      <c r="D79" s="40" t="s">
        <v>541</v>
      </c>
      <c r="E79" s="33" t="s">
        <v>682</v>
      </c>
      <c r="F79" s="33" t="s">
        <v>543</v>
      </c>
      <c r="G79" s="36">
        <v>6780.17</v>
      </c>
      <c r="H79" s="36">
        <v>1442.98</v>
      </c>
      <c r="I79" s="37">
        <v>3.75</v>
      </c>
      <c r="J79" s="38" t="s">
        <v>529</v>
      </c>
      <c r="K79" s="35" t="s">
        <v>538</v>
      </c>
      <c r="L79" s="33" t="s">
        <v>544</v>
      </c>
      <c r="M79" s="39">
        <v>4.2</v>
      </c>
      <c r="N79" s="40" t="s">
        <v>538</v>
      </c>
      <c r="O79" s="33" t="s">
        <v>544</v>
      </c>
      <c r="P79" s="41">
        <v>2.2160000000000002</v>
      </c>
      <c r="Q79" s="35" t="s">
        <v>532</v>
      </c>
      <c r="R79" s="45"/>
      <c r="S79" s="42">
        <v>74.5</v>
      </c>
      <c r="T79" s="42">
        <v>326.24</v>
      </c>
    </row>
    <row r="80" spans="1:20" x14ac:dyDescent="0.25">
      <c r="A80" s="32" t="s">
        <v>507</v>
      </c>
      <c r="B80" s="33" t="s">
        <v>671</v>
      </c>
      <c r="C80" s="34">
        <v>1986</v>
      </c>
      <c r="D80" s="40" t="s">
        <v>541</v>
      </c>
      <c r="E80" s="33" t="s">
        <v>683</v>
      </c>
      <c r="F80" s="33" t="s">
        <v>543</v>
      </c>
      <c r="G80" s="36">
        <v>493086.44</v>
      </c>
      <c r="H80" s="36">
        <v>54113.38</v>
      </c>
      <c r="I80" s="37">
        <v>1.67</v>
      </c>
      <c r="J80" s="38" t="s">
        <v>529</v>
      </c>
      <c r="K80" s="35" t="s">
        <v>538</v>
      </c>
      <c r="L80" s="33" t="s">
        <v>544</v>
      </c>
      <c r="M80" s="39">
        <v>4.3019999999999996</v>
      </c>
      <c r="N80" s="40" t="s">
        <v>538</v>
      </c>
      <c r="O80" s="33" t="s">
        <v>544</v>
      </c>
      <c r="P80" s="41">
        <v>2.2160000000000002</v>
      </c>
      <c r="Q80" s="35" t="s">
        <v>532</v>
      </c>
      <c r="R80" s="45"/>
      <c r="S80" s="36">
        <v>4553.87</v>
      </c>
      <c r="T80" s="36">
        <v>25500.720000000001</v>
      </c>
    </row>
    <row r="81" spans="1:20" x14ac:dyDescent="0.25">
      <c r="A81" s="32" t="s">
        <v>507</v>
      </c>
      <c r="B81" s="33" t="s">
        <v>671</v>
      </c>
      <c r="C81" s="34">
        <v>1986</v>
      </c>
      <c r="D81" s="40" t="s">
        <v>541</v>
      </c>
      <c r="E81" s="33" t="s">
        <v>684</v>
      </c>
      <c r="F81" s="33" t="s">
        <v>543</v>
      </c>
      <c r="G81" s="36">
        <v>5153.2299999999996</v>
      </c>
      <c r="H81" s="42">
        <v>838.6</v>
      </c>
      <c r="I81" s="37">
        <v>2.58</v>
      </c>
      <c r="J81" s="38" t="s">
        <v>529</v>
      </c>
      <c r="K81" s="35" t="s">
        <v>538</v>
      </c>
      <c r="L81" s="33" t="s">
        <v>544</v>
      </c>
      <c r="M81" s="39">
        <v>4.0389999999999997</v>
      </c>
      <c r="N81" s="40" t="s">
        <v>538</v>
      </c>
      <c r="O81" s="33" t="s">
        <v>544</v>
      </c>
      <c r="P81" s="41">
        <v>2.2160000000000002</v>
      </c>
      <c r="Q81" s="35" t="s">
        <v>532</v>
      </c>
      <c r="R81" s="45"/>
      <c r="S81" s="42">
        <v>52.4</v>
      </c>
      <c r="T81" s="42">
        <v>258.12</v>
      </c>
    </row>
    <row r="82" spans="1:20" ht="25.5" x14ac:dyDescent="0.25">
      <c r="A82" s="32" t="s">
        <v>507</v>
      </c>
      <c r="B82" s="33" t="s">
        <v>671</v>
      </c>
      <c r="C82" s="34">
        <v>1986</v>
      </c>
      <c r="D82" s="40" t="s">
        <v>541</v>
      </c>
      <c r="E82" s="33" t="s">
        <v>685</v>
      </c>
      <c r="F82" s="33" t="s">
        <v>543</v>
      </c>
      <c r="G82" s="36">
        <v>880255.87</v>
      </c>
      <c r="H82" s="36">
        <v>94725.11</v>
      </c>
      <c r="I82" s="37">
        <v>1.67</v>
      </c>
      <c r="J82" s="38" t="s">
        <v>529</v>
      </c>
      <c r="K82" s="35" t="s">
        <v>538</v>
      </c>
      <c r="L82" s="33" t="s">
        <v>544</v>
      </c>
      <c r="M82" s="39">
        <v>4.49</v>
      </c>
      <c r="N82" s="40" t="s">
        <v>538</v>
      </c>
      <c r="O82" s="33" t="s">
        <v>544</v>
      </c>
      <c r="P82" s="41">
        <v>2.2160000000000002</v>
      </c>
      <c r="Q82" s="35" t="s">
        <v>532</v>
      </c>
      <c r="R82" s="45"/>
      <c r="S82" s="36">
        <v>8228.58</v>
      </c>
      <c r="T82" s="36">
        <v>44638.83</v>
      </c>
    </row>
    <row r="83" spans="1:20" x14ac:dyDescent="0.25">
      <c r="A83" s="32" t="s">
        <v>507</v>
      </c>
      <c r="B83" s="33" t="s">
        <v>671</v>
      </c>
      <c r="C83" s="34">
        <v>1987</v>
      </c>
      <c r="D83" s="40" t="s">
        <v>541</v>
      </c>
      <c r="E83" s="33" t="s">
        <v>686</v>
      </c>
      <c r="F83" s="33" t="s">
        <v>543</v>
      </c>
      <c r="G83" s="36">
        <v>354688.65</v>
      </c>
      <c r="H83" s="36">
        <v>75485.42</v>
      </c>
      <c r="I83" s="37">
        <v>3.08</v>
      </c>
      <c r="J83" s="38" t="s">
        <v>529</v>
      </c>
      <c r="K83" s="35" t="s">
        <v>538</v>
      </c>
      <c r="L83" s="33" t="s">
        <v>544</v>
      </c>
      <c r="M83" s="39">
        <v>4.0129999999999999</v>
      </c>
      <c r="N83" s="40" t="s">
        <v>538</v>
      </c>
      <c r="O83" s="33" t="s">
        <v>544</v>
      </c>
      <c r="P83" s="41">
        <v>2.2160000000000002</v>
      </c>
      <c r="Q83" s="35" t="s">
        <v>532</v>
      </c>
      <c r="R83" s="45"/>
      <c r="S83" s="36">
        <v>4303.22</v>
      </c>
      <c r="T83" s="36">
        <v>17066.59</v>
      </c>
    </row>
    <row r="84" spans="1:20" x14ac:dyDescent="0.25">
      <c r="A84" s="32" t="s">
        <v>507</v>
      </c>
      <c r="B84" s="33" t="s">
        <v>671</v>
      </c>
      <c r="C84" s="34">
        <v>2015</v>
      </c>
      <c r="D84" s="40" t="s">
        <v>541</v>
      </c>
      <c r="E84" s="33" t="s">
        <v>672</v>
      </c>
      <c r="F84" s="33" t="s">
        <v>543</v>
      </c>
      <c r="G84" s="36">
        <v>763811.95</v>
      </c>
      <c r="H84" s="36">
        <v>721808.55</v>
      </c>
      <c r="I84" s="37">
        <v>36.08</v>
      </c>
      <c r="J84" s="38" t="s">
        <v>529</v>
      </c>
      <c r="K84" s="35" t="s">
        <v>538</v>
      </c>
      <c r="L84" s="33" t="s">
        <v>544</v>
      </c>
      <c r="M84" s="39">
        <v>1.6</v>
      </c>
      <c r="N84" s="40" t="s">
        <v>538</v>
      </c>
      <c r="O84" s="33" t="s">
        <v>544</v>
      </c>
      <c r="P84" s="41">
        <v>1.6</v>
      </c>
      <c r="Q84" s="35" t="s">
        <v>532</v>
      </c>
      <c r="R84" s="45"/>
      <c r="S84" s="36">
        <v>11776.52</v>
      </c>
      <c r="T84" s="36">
        <v>14223.96</v>
      </c>
    </row>
    <row r="85" spans="1:20" x14ac:dyDescent="0.25">
      <c r="A85" s="32" t="s">
        <v>507</v>
      </c>
      <c r="B85" s="33" t="s">
        <v>671</v>
      </c>
      <c r="C85" s="34">
        <v>2009</v>
      </c>
      <c r="D85" s="40" t="s">
        <v>541</v>
      </c>
      <c r="E85" s="33" t="s">
        <v>687</v>
      </c>
      <c r="F85" s="33" t="s">
        <v>543</v>
      </c>
      <c r="G85" s="36">
        <v>803448</v>
      </c>
      <c r="H85" s="36">
        <v>706696.65</v>
      </c>
      <c r="I85" s="37">
        <v>31.17</v>
      </c>
      <c r="J85" s="38" t="s">
        <v>529</v>
      </c>
      <c r="K85" s="35" t="s">
        <v>538</v>
      </c>
      <c r="L85" s="33" t="s">
        <v>544</v>
      </c>
      <c r="M85" s="39">
        <v>2.13</v>
      </c>
      <c r="N85" s="40" t="s">
        <v>538</v>
      </c>
      <c r="O85" s="33" t="s">
        <v>544</v>
      </c>
      <c r="P85" s="41">
        <v>3.05</v>
      </c>
      <c r="Q85" s="35" t="s">
        <v>532</v>
      </c>
      <c r="R85" s="45"/>
      <c r="S85" s="36">
        <v>21949.17</v>
      </c>
      <c r="T85" s="36">
        <v>12948.17</v>
      </c>
    </row>
    <row r="86" spans="1:20" x14ac:dyDescent="0.25">
      <c r="A86" s="32" t="s">
        <v>507</v>
      </c>
      <c r="B86" s="33" t="s">
        <v>671</v>
      </c>
      <c r="C86" s="34">
        <v>2009</v>
      </c>
      <c r="D86" s="40" t="s">
        <v>541</v>
      </c>
      <c r="E86" s="33" t="s">
        <v>687</v>
      </c>
      <c r="F86" s="33" t="s">
        <v>543</v>
      </c>
      <c r="G86" s="36">
        <v>1965178</v>
      </c>
      <c r="H86" s="36">
        <v>1764005.76</v>
      </c>
      <c r="I86" s="37">
        <v>30.92</v>
      </c>
      <c r="J86" s="38" t="s">
        <v>529</v>
      </c>
      <c r="K86" s="35" t="s">
        <v>538</v>
      </c>
      <c r="L86" s="33" t="s">
        <v>544</v>
      </c>
      <c r="M86" s="39">
        <v>2.3130000000000002</v>
      </c>
      <c r="N86" s="40" t="s">
        <v>538</v>
      </c>
      <c r="O86" s="33" t="s">
        <v>544</v>
      </c>
      <c r="P86" s="41">
        <v>2.85</v>
      </c>
      <c r="Q86" s="35" t="s">
        <v>532</v>
      </c>
      <c r="R86" s="45"/>
      <c r="S86" s="36">
        <v>50967.15</v>
      </c>
      <c r="T86" s="36">
        <v>24315.200000000001</v>
      </c>
    </row>
    <row r="87" spans="1:20" x14ac:dyDescent="0.25">
      <c r="A87" s="32" t="s">
        <v>507</v>
      </c>
      <c r="B87" s="33" t="s">
        <v>671</v>
      </c>
      <c r="C87" s="34">
        <v>2015</v>
      </c>
      <c r="D87" s="40" t="s">
        <v>541</v>
      </c>
      <c r="E87" s="33" t="s">
        <v>688</v>
      </c>
      <c r="F87" s="33" t="s">
        <v>543</v>
      </c>
      <c r="G87" s="36">
        <v>196964.35</v>
      </c>
      <c r="H87" s="36">
        <v>183632.33</v>
      </c>
      <c r="I87" s="37">
        <v>36.75</v>
      </c>
      <c r="J87" s="38" t="s">
        <v>529</v>
      </c>
      <c r="K87" s="35" t="s">
        <v>538</v>
      </c>
      <c r="L87" s="33" t="s">
        <v>544</v>
      </c>
      <c r="M87" s="39">
        <v>0.55800000000000005</v>
      </c>
      <c r="N87" s="40" t="s">
        <v>538</v>
      </c>
      <c r="O87" s="33" t="s">
        <v>544</v>
      </c>
      <c r="P87" s="41">
        <v>0.55000000000000004</v>
      </c>
      <c r="Q87" s="35" t="s">
        <v>532</v>
      </c>
      <c r="R87" s="45"/>
      <c r="S87" s="36">
        <v>1049</v>
      </c>
      <c r="T87" s="36">
        <v>4474.4399999999996</v>
      </c>
    </row>
    <row r="88" spans="1:20" x14ac:dyDescent="0.25">
      <c r="A88" s="32" t="s">
        <v>507</v>
      </c>
      <c r="B88" s="33" t="s">
        <v>671</v>
      </c>
      <c r="C88" s="34">
        <v>2010</v>
      </c>
      <c r="D88" s="40" t="s">
        <v>541</v>
      </c>
      <c r="E88" s="33" t="s">
        <v>689</v>
      </c>
      <c r="F88" s="33" t="s">
        <v>543</v>
      </c>
      <c r="G88" s="36">
        <v>97575.5</v>
      </c>
      <c r="H88" s="36">
        <v>94569.56</v>
      </c>
      <c r="I88" s="37">
        <v>41.42</v>
      </c>
      <c r="J88" s="38" t="s">
        <v>529</v>
      </c>
      <c r="K88" s="35" t="s">
        <v>538</v>
      </c>
      <c r="L88" s="33" t="s">
        <v>544</v>
      </c>
      <c r="M88" s="39">
        <v>3.08</v>
      </c>
      <c r="N88" s="40" t="s">
        <v>538</v>
      </c>
      <c r="O88" s="33" t="s">
        <v>544</v>
      </c>
      <c r="P88" s="41">
        <v>3.38</v>
      </c>
      <c r="Q88" s="35" t="s">
        <v>532</v>
      </c>
      <c r="R88" s="45"/>
      <c r="S88" s="36">
        <v>3209.19</v>
      </c>
      <c r="T88" s="42">
        <v>376.88</v>
      </c>
    </row>
    <row r="89" spans="1:20" x14ac:dyDescent="0.25">
      <c r="A89" s="32" t="s">
        <v>507</v>
      </c>
      <c r="B89" s="33" t="s">
        <v>671</v>
      </c>
      <c r="C89" s="34">
        <v>2010</v>
      </c>
      <c r="D89" s="40" t="s">
        <v>541</v>
      </c>
      <c r="E89" s="33" t="s">
        <v>690</v>
      </c>
      <c r="F89" s="33" t="s">
        <v>543</v>
      </c>
      <c r="G89" s="36">
        <v>1023619.3</v>
      </c>
      <c r="H89" s="36">
        <v>933773.51</v>
      </c>
      <c r="I89" s="37">
        <v>31.5</v>
      </c>
      <c r="J89" s="38" t="s">
        <v>529</v>
      </c>
      <c r="K89" s="35" t="s">
        <v>538</v>
      </c>
      <c r="L89" s="33" t="s">
        <v>544</v>
      </c>
      <c r="M89" s="39">
        <v>1.8480000000000001</v>
      </c>
      <c r="N89" s="40" t="s">
        <v>538</v>
      </c>
      <c r="O89" s="33" t="s">
        <v>544</v>
      </c>
      <c r="P89" s="41">
        <v>2.85</v>
      </c>
      <c r="Q89" s="35" t="s">
        <v>532</v>
      </c>
      <c r="R89" s="45"/>
      <c r="S89" s="36">
        <v>26953.77</v>
      </c>
      <c r="T89" s="36">
        <v>11972.79</v>
      </c>
    </row>
    <row r="90" spans="1:20" x14ac:dyDescent="0.25">
      <c r="A90" s="32" t="s">
        <v>507</v>
      </c>
      <c r="B90" s="33" t="s">
        <v>671</v>
      </c>
      <c r="C90" s="34">
        <v>2015</v>
      </c>
      <c r="D90" s="40" t="s">
        <v>541</v>
      </c>
      <c r="E90" s="33" t="s">
        <v>691</v>
      </c>
      <c r="F90" s="33" t="s">
        <v>543</v>
      </c>
      <c r="G90" s="36">
        <v>219151.35</v>
      </c>
      <c r="H90" s="36">
        <v>204330.56</v>
      </c>
      <c r="I90" s="37">
        <v>36.17</v>
      </c>
      <c r="J90" s="38" t="s">
        <v>529</v>
      </c>
      <c r="K90" s="35" t="s">
        <v>538</v>
      </c>
      <c r="L90" s="33" t="s">
        <v>544</v>
      </c>
      <c r="M90" s="39">
        <v>0.55000000000000004</v>
      </c>
      <c r="N90" s="40" t="s">
        <v>538</v>
      </c>
      <c r="O90" s="33" t="s">
        <v>544</v>
      </c>
      <c r="P90" s="41">
        <v>0.55000000000000004</v>
      </c>
      <c r="Q90" s="35" t="s">
        <v>532</v>
      </c>
      <c r="R90" s="45"/>
      <c r="S90" s="36">
        <v>1151.1400000000001</v>
      </c>
      <c r="T90" s="36">
        <v>4967.3900000000003</v>
      </c>
    </row>
    <row r="91" spans="1:20" x14ac:dyDescent="0.25">
      <c r="A91" s="32" t="s">
        <v>507</v>
      </c>
      <c r="B91" s="33" t="s">
        <v>671</v>
      </c>
      <c r="C91" s="34">
        <v>2012</v>
      </c>
      <c r="D91" s="40" t="s">
        <v>541</v>
      </c>
      <c r="E91" s="33" t="s">
        <v>692</v>
      </c>
      <c r="F91" s="33" t="s">
        <v>543</v>
      </c>
      <c r="G91" s="36">
        <v>92495.88</v>
      </c>
      <c r="H91" s="36">
        <v>61842.97</v>
      </c>
      <c r="I91" s="37">
        <v>9.92</v>
      </c>
      <c r="J91" s="38" t="s">
        <v>529</v>
      </c>
      <c r="K91" s="35" t="s">
        <v>538</v>
      </c>
      <c r="L91" s="33" t="s">
        <v>544</v>
      </c>
      <c r="M91" s="39">
        <v>2.4860000000000002</v>
      </c>
      <c r="N91" s="40" t="s">
        <v>538</v>
      </c>
      <c r="O91" s="33" t="s">
        <v>544</v>
      </c>
      <c r="P91" s="41">
        <v>2.4500000000000002</v>
      </c>
      <c r="Q91" s="35" t="s">
        <v>532</v>
      </c>
      <c r="R91" s="45"/>
      <c r="S91" s="36">
        <v>1671.32</v>
      </c>
      <c r="T91" s="36">
        <v>5428.37</v>
      </c>
    </row>
    <row r="92" spans="1:20" ht="25.5" x14ac:dyDescent="0.25">
      <c r="A92" s="32" t="s">
        <v>507</v>
      </c>
      <c r="B92" s="33" t="s">
        <v>671</v>
      </c>
      <c r="C92" s="34">
        <v>2011</v>
      </c>
      <c r="D92" s="40" t="s">
        <v>541</v>
      </c>
      <c r="E92" s="33" t="s">
        <v>693</v>
      </c>
      <c r="F92" s="33" t="s">
        <v>543</v>
      </c>
      <c r="G92" s="36">
        <v>4371772.76</v>
      </c>
      <c r="H92" s="36">
        <v>3781206.27</v>
      </c>
      <c r="I92" s="37">
        <v>24.33</v>
      </c>
      <c r="J92" s="38" t="s">
        <v>529</v>
      </c>
      <c r="K92" s="35" t="s">
        <v>538</v>
      </c>
      <c r="L92" s="33" t="s">
        <v>544</v>
      </c>
      <c r="M92" s="39">
        <v>3.53</v>
      </c>
      <c r="N92" s="40" t="s">
        <v>538</v>
      </c>
      <c r="O92" s="33" t="s">
        <v>544</v>
      </c>
      <c r="P92" s="41">
        <v>3.53</v>
      </c>
      <c r="Q92" s="35" t="s">
        <v>532</v>
      </c>
      <c r="R92" s="45"/>
      <c r="S92" s="36">
        <v>136773.43</v>
      </c>
      <c r="T92" s="36">
        <v>93395.21</v>
      </c>
    </row>
    <row r="93" spans="1:20" x14ac:dyDescent="0.25">
      <c r="A93" s="32" t="s">
        <v>507</v>
      </c>
      <c r="B93" s="33" t="s">
        <v>671</v>
      </c>
      <c r="C93" s="34">
        <v>2009</v>
      </c>
      <c r="D93" s="40" t="s">
        <v>541</v>
      </c>
      <c r="E93" s="33" t="s">
        <v>694</v>
      </c>
      <c r="F93" s="33" t="s">
        <v>543</v>
      </c>
      <c r="G93" s="36">
        <v>96307.199999999997</v>
      </c>
      <c r="H93" s="36">
        <v>91767.93</v>
      </c>
      <c r="I93" s="37">
        <v>42.75</v>
      </c>
      <c r="J93" s="38" t="s">
        <v>529</v>
      </c>
      <c r="K93" s="35" t="s">
        <v>538</v>
      </c>
      <c r="L93" s="33" t="s">
        <v>544</v>
      </c>
      <c r="M93" s="39">
        <v>1.173</v>
      </c>
      <c r="N93" s="40" t="s">
        <v>538</v>
      </c>
      <c r="O93" s="33" t="s">
        <v>544</v>
      </c>
      <c r="P93" s="41">
        <v>2.0499999999999998</v>
      </c>
      <c r="Q93" s="35" t="s">
        <v>532</v>
      </c>
      <c r="R93" s="45"/>
      <c r="S93" s="36">
        <v>1896.95</v>
      </c>
      <c r="T93" s="42">
        <v>766.1</v>
      </c>
    </row>
    <row r="94" spans="1:20" x14ac:dyDescent="0.25">
      <c r="A94" s="32" t="s">
        <v>507</v>
      </c>
      <c r="B94" s="33" t="s">
        <v>671</v>
      </c>
      <c r="C94" s="34">
        <v>2008</v>
      </c>
      <c r="D94" s="40" t="s">
        <v>541</v>
      </c>
      <c r="E94" s="33" t="s">
        <v>695</v>
      </c>
      <c r="F94" s="33" t="s">
        <v>543</v>
      </c>
      <c r="G94" s="36">
        <v>1192235</v>
      </c>
      <c r="H94" s="36">
        <v>1016606.19</v>
      </c>
      <c r="I94" s="37">
        <v>29.42</v>
      </c>
      <c r="J94" s="38" t="s">
        <v>529</v>
      </c>
      <c r="K94" s="35" t="s">
        <v>538</v>
      </c>
      <c r="L94" s="33" t="s">
        <v>544</v>
      </c>
      <c r="M94" s="39">
        <v>3.5470000000000002</v>
      </c>
      <c r="N94" s="40" t="s">
        <v>538</v>
      </c>
      <c r="O94" s="33" t="s">
        <v>544</v>
      </c>
      <c r="P94" s="41">
        <v>3.25</v>
      </c>
      <c r="Q94" s="35" t="s">
        <v>532</v>
      </c>
      <c r="R94" s="45"/>
      <c r="S94" s="36">
        <v>33685.51</v>
      </c>
      <c r="T94" s="36">
        <v>19871.05</v>
      </c>
    </row>
    <row r="95" spans="1:20" x14ac:dyDescent="0.25">
      <c r="A95" s="32" t="s">
        <v>507</v>
      </c>
      <c r="B95" s="33" t="s">
        <v>671</v>
      </c>
      <c r="C95" s="34">
        <v>1986</v>
      </c>
      <c r="D95" s="40" t="s">
        <v>541</v>
      </c>
      <c r="E95" s="33" t="s">
        <v>696</v>
      </c>
      <c r="F95" s="33" t="s">
        <v>543</v>
      </c>
      <c r="G95" s="36">
        <v>115410</v>
      </c>
      <c r="H95" s="36">
        <v>18780.93</v>
      </c>
      <c r="I95" s="37">
        <v>2.58</v>
      </c>
      <c r="J95" s="38" t="s">
        <v>529</v>
      </c>
      <c r="K95" s="35" t="s">
        <v>538</v>
      </c>
      <c r="L95" s="33" t="s">
        <v>544</v>
      </c>
      <c r="M95" s="39">
        <v>4.0389999999999997</v>
      </c>
      <c r="N95" s="40" t="s">
        <v>538</v>
      </c>
      <c r="O95" s="33" t="s">
        <v>544</v>
      </c>
      <c r="P95" s="41">
        <v>2.2160000000000002</v>
      </c>
      <c r="Q95" s="35" t="s">
        <v>532</v>
      </c>
      <c r="R95" s="45"/>
      <c r="S95" s="36">
        <v>1173.44</v>
      </c>
      <c r="T95" s="36">
        <v>5780.82</v>
      </c>
    </row>
    <row r="96" spans="1:20" x14ac:dyDescent="0.25">
      <c r="A96" s="32" t="s">
        <v>507</v>
      </c>
      <c r="B96" s="57" t="s">
        <v>671</v>
      </c>
      <c r="C96" s="58">
        <v>1988</v>
      </c>
      <c r="D96" s="59" t="s">
        <v>541</v>
      </c>
      <c r="E96" s="57" t="s">
        <v>697</v>
      </c>
      <c r="F96" s="57" t="s">
        <v>543</v>
      </c>
      <c r="G96" s="64">
        <v>316708.26</v>
      </c>
      <c r="H96" s="64">
        <v>67402.37</v>
      </c>
      <c r="I96" s="68">
        <v>3.58</v>
      </c>
      <c r="J96" s="70" t="s">
        <v>529</v>
      </c>
      <c r="K96" s="72" t="s">
        <v>538</v>
      </c>
      <c r="L96" s="73" t="s">
        <v>544</v>
      </c>
      <c r="M96" s="75">
        <v>4.2439999999999998</v>
      </c>
      <c r="N96" s="76" t="s">
        <v>538</v>
      </c>
      <c r="O96" s="73" t="s">
        <v>544</v>
      </c>
      <c r="P96" s="77">
        <v>2.2160000000000002</v>
      </c>
      <c r="Q96" s="79" t="s">
        <v>532</v>
      </c>
      <c r="R96" s="81"/>
      <c r="S96" s="85">
        <v>3479.78</v>
      </c>
      <c r="T96" s="86">
        <v>15239.08</v>
      </c>
    </row>
    <row r="97" spans="1:20" x14ac:dyDescent="0.25">
      <c r="A97" s="32" t="s">
        <v>507</v>
      </c>
      <c r="B97" s="56" t="s">
        <v>671</v>
      </c>
      <c r="C97" s="34">
        <v>1987</v>
      </c>
      <c r="D97" s="40" t="s">
        <v>541</v>
      </c>
      <c r="E97" s="56" t="s">
        <v>698</v>
      </c>
      <c r="F97" s="56" t="s">
        <v>543</v>
      </c>
      <c r="G97" s="63">
        <v>1162389.6100000001</v>
      </c>
      <c r="H97" s="63">
        <v>247381.66</v>
      </c>
      <c r="I97" s="67">
        <v>3.08</v>
      </c>
      <c r="J97" s="69" t="s">
        <v>529</v>
      </c>
      <c r="K97" s="35" t="s">
        <v>538</v>
      </c>
      <c r="L97" s="33" t="s">
        <v>544</v>
      </c>
      <c r="M97" s="39">
        <v>4.1589999999999998</v>
      </c>
      <c r="N97" s="40" t="s">
        <v>538</v>
      </c>
      <c r="O97" s="33" t="s">
        <v>544</v>
      </c>
      <c r="P97" s="41">
        <v>2.2160000000000002</v>
      </c>
      <c r="Q97" s="78" t="s">
        <v>532</v>
      </c>
      <c r="R97" s="80"/>
      <c r="S97" s="36">
        <v>14102.56</v>
      </c>
      <c r="T97" s="36">
        <v>55930.81</v>
      </c>
    </row>
    <row r="98" spans="1:20" x14ac:dyDescent="0.25">
      <c r="A98" s="32" t="s">
        <v>507</v>
      </c>
      <c r="B98" s="33" t="s">
        <v>671</v>
      </c>
      <c r="C98" s="34">
        <v>1986</v>
      </c>
      <c r="D98" s="40" t="s">
        <v>541</v>
      </c>
      <c r="E98" s="33" t="s">
        <v>699</v>
      </c>
      <c r="F98" s="33" t="s">
        <v>543</v>
      </c>
      <c r="G98" s="36">
        <v>254170.62</v>
      </c>
      <c r="H98" s="36">
        <v>41361.75</v>
      </c>
      <c r="I98" s="37">
        <v>2.75</v>
      </c>
      <c r="J98" s="38" t="s">
        <v>529</v>
      </c>
      <c r="K98" s="35" t="s">
        <v>538</v>
      </c>
      <c r="L98" s="33" t="s">
        <v>544</v>
      </c>
      <c r="M98" s="39">
        <v>4.0010000000000003</v>
      </c>
      <c r="N98" s="40" t="s">
        <v>538</v>
      </c>
      <c r="O98" s="33" t="s">
        <v>544</v>
      </c>
      <c r="P98" s="41">
        <v>2.2160000000000002</v>
      </c>
      <c r="Q98" s="35" t="s">
        <v>532</v>
      </c>
      <c r="R98" s="45"/>
      <c r="S98" s="36">
        <v>2584.3000000000002</v>
      </c>
      <c r="T98" s="36">
        <v>12731.25</v>
      </c>
    </row>
    <row r="99" spans="1:20" x14ac:dyDescent="0.25">
      <c r="A99" s="32" t="s">
        <v>507</v>
      </c>
      <c r="B99" s="33" t="s">
        <v>671</v>
      </c>
      <c r="C99" s="34">
        <v>2010</v>
      </c>
      <c r="D99" s="40" t="s">
        <v>541</v>
      </c>
      <c r="E99" s="33" t="s">
        <v>674</v>
      </c>
      <c r="F99" s="33" t="s">
        <v>543</v>
      </c>
      <c r="G99" s="36">
        <v>386854.05</v>
      </c>
      <c r="H99" s="36">
        <v>343969.19</v>
      </c>
      <c r="I99" s="37">
        <v>31.5</v>
      </c>
      <c r="J99" s="38" t="s">
        <v>529</v>
      </c>
      <c r="K99" s="35" t="s">
        <v>538</v>
      </c>
      <c r="L99" s="33" t="s">
        <v>544</v>
      </c>
      <c r="M99" s="39">
        <v>1.756</v>
      </c>
      <c r="N99" s="40" t="s">
        <v>538</v>
      </c>
      <c r="O99" s="33" t="s">
        <v>544</v>
      </c>
      <c r="P99" s="41">
        <v>2.0499999999999998</v>
      </c>
      <c r="Q99" s="35" t="s">
        <v>532</v>
      </c>
      <c r="R99" s="45"/>
      <c r="S99" s="36">
        <v>7165.07</v>
      </c>
      <c r="T99" s="36">
        <v>5546.55</v>
      </c>
    </row>
    <row r="100" spans="1:20" x14ac:dyDescent="0.25">
      <c r="A100" s="32" t="s">
        <v>507</v>
      </c>
      <c r="B100" s="33" t="s">
        <v>671</v>
      </c>
      <c r="C100" s="34">
        <v>2010</v>
      </c>
      <c r="D100" s="40" t="s">
        <v>541</v>
      </c>
      <c r="E100" s="33" t="s">
        <v>689</v>
      </c>
      <c r="F100" s="33" t="s">
        <v>543</v>
      </c>
      <c r="G100" s="36">
        <v>292727.59999999998</v>
      </c>
      <c r="H100" s="36">
        <v>267034.11</v>
      </c>
      <c r="I100" s="37">
        <v>31.42</v>
      </c>
      <c r="J100" s="38" t="s">
        <v>529</v>
      </c>
      <c r="K100" s="35" t="s">
        <v>538</v>
      </c>
      <c r="L100" s="33" t="s">
        <v>544</v>
      </c>
      <c r="M100" s="39">
        <v>2.5459999999999998</v>
      </c>
      <c r="N100" s="40" t="s">
        <v>538</v>
      </c>
      <c r="O100" s="33" t="s">
        <v>544</v>
      </c>
      <c r="P100" s="41">
        <v>2.85</v>
      </c>
      <c r="Q100" s="35" t="s">
        <v>532</v>
      </c>
      <c r="R100" s="45"/>
      <c r="S100" s="36">
        <v>7708.05</v>
      </c>
      <c r="T100" s="36">
        <v>3423.9</v>
      </c>
    </row>
    <row r="101" spans="1:20" x14ac:dyDescent="0.25">
      <c r="A101" s="32" t="s">
        <v>507</v>
      </c>
      <c r="B101" s="33" t="s">
        <v>671</v>
      </c>
      <c r="C101" s="34">
        <v>2010</v>
      </c>
      <c r="D101" s="40" t="s">
        <v>541</v>
      </c>
      <c r="E101" s="33" t="s">
        <v>674</v>
      </c>
      <c r="F101" s="33" t="s">
        <v>543</v>
      </c>
      <c r="G101" s="36">
        <v>175620.5</v>
      </c>
      <c r="H101" s="36">
        <v>167850.17</v>
      </c>
      <c r="I101" s="37">
        <v>41.5</v>
      </c>
      <c r="J101" s="38" t="s">
        <v>529</v>
      </c>
      <c r="K101" s="35" t="s">
        <v>538</v>
      </c>
      <c r="L101" s="33" t="s">
        <v>544</v>
      </c>
      <c r="M101" s="39">
        <v>1.8480000000000001</v>
      </c>
      <c r="N101" s="40" t="s">
        <v>538</v>
      </c>
      <c r="O101" s="33" t="s">
        <v>544</v>
      </c>
      <c r="P101" s="41">
        <v>2.85</v>
      </c>
      <c r="Q101" s="35" t="s">
        <v>532</v>
      </c>
      <c r="R101" s="45"/>
      <c r="S101" s="36">
        <v>4811.43</v>
      </c>
      <c r="T101" s="42">
        <v>971.76</v>
      </c>
    </row>
    <row r="102" spans="1:20" x14ac:dyDescent="0.25">
      <c r="A102" s="32" t="s">
        <v>507</v>
      </c>
      <c r="B102" s="33" t="s">
        <v>671</v>
      </c>
      <c r="C102" s="34">
        <v>2008</v>
      </c>
      <c r="D102" s="40" t="s">
        <v>541</v>
      </c>
      <c r="E102" s="33" t="s">
        <v>695</v>
      </c>
      <c r="F102" s="33" t="s">
        <v>543</v>
      </c>
      <c r="G102" s="36">
        <v>203015</v>
      </c>
      <c r="H102" s="36">
        <v>183224.64</v>
      </c>
      <c r="I102" s="37">
        <v>39.42</v>
      </c>
      <c r="J102" s="38" t="s">
        <v>529</v>
      </c>
      <c r="K102" s="35" t="s">
        <v>538</v>
      </c>
      <c r="L102" s="33" t="s">
        <v>544</v>
      </c>
      <c r="M102" s="39">
        <v>3.54</v>
      </c>
      <c r="N102" s="40" t="s">
        <v>538</v>
      </c>
      <c r="O102" s="33" t="s">
        <v>544</v>
      </c>
      <c r="P102" s="41">
        <v>3.25</v>
      </c>
      <c r="Q102" s="35" t="s">
        <v>532</v>
      </c>
      <c r="R102" s="45"/>
      <c r="S102" s="36">
        <v>6027.05</v>
      </c>
      <c r="T102" s="36">
        <v>2223.1799999999998</v>
      </c>
    </row>
    <row r="103" spans="1:20" x14ac:dyDescent="0.25">
      <c r="A103" s="32" t="s">
        <v>507</v>
      </c>
      <c r="B103" s="33" t="s">
        <v>671</v>
      </c>
      <c r="C103" s="34">
        <v>2004</v>
      </c>
      <c r="D103" s="40" t="s">
        <v>541</v>
      </c>
      <c r="E103" s="33" t="s">
        <v>700</v>
      </c>
      <c r="F103" s="33" t="s">
        <v>543</v>
      </c>
      <c r="G103" s="36">
        <v>268459.40000000002</v>
      </c>
      <c r="H103" s="36">
        <v>244117.69</v>
      </c>
      <c r="I103" s="37">
        <v>37.92</v>
      </c>
      <c r="J103" s="38" t="s">
        <v>529</v>
      </c>
      <c r="K103" s="35" t="s">
        <v>538</v>
      </c>
      <c r="L103" s="33" t="s">
        <v>544</v>
      </c>
      <c r="M103" s="39">
        <v>3.4380000000000002</v>
      </c>
      <c r="N103" s="40" t="s">
        <v>538</v>
      </c>
      <c r="O103" s="33" t="s">
        <v>544</v>
      </c>
      <c r="P103" s="41">
        <v>3.45</v>
      </c>
      <c r="Q103" s="35" t="s">
        <v>532</v>
      </c>
      <c r="R103" s="45"/>
      <c r="S103" s="36">
        <v>8528.91</v>
      </c>
      <c r="T103" s="36">
        <v>3096.96</v>
      </c>
    </row>
    <row r="104" spans="1:20" x14ac:dyDescent="0.25">
      <c r="A104" s="32" t="s">
        <v>507</v>
      </c>
      <c r="B104" s="33" t="s">
        <v>671</v>
      </c>
      <c r="C104" s="34">
        <v>2004</v>
      </c>
      <c r="D104" s="40" t="s">
        <v>541</v>
      </c>
      <c r="E104" s="33" t="s">
        <v>701</v>
      </c>
      <c r="F104" s="33" t="s">
        <v>543</v>
      </c>
      <c r="G104" s="36">
        <v>855164.75</v>
      </c>
      <c r="H104" s="36">
        <v>682572.1</v>
      </c>
      <c r="I104" s="37">
        <v>22.92</v>
      </c>
      <c r="J104" s="38" t="s">
        <v>529</v>
      </c>
      <c r="K104" s="35" t="s">
        <v>538</v>
      </c>
      <c r="L104" s="33" t="s">
        <v>544</v>
      </c>
      <c r="M104" s="39">
        <v>3.4380000000000002</v>
      </c>
      <c r="N104" s="40" t="s">
        <v>538</v>
      </c>
      <c r="O104" s="33" t="s">
        <v>544</v>
      </c>
      <c r="P104" s="41">
        <v>3.45</v>
      </c>
      <c r="Q104" s="35" t="s">
        <v>532</v>
      </c>
      <c r="R104" s="45"/>
      <c r="S104" s="36">
        <v>24213.3</v>
      </c>
      <c r="T104" s="36">
        <v>19262.740000000002</v>
      </c>
    </row>
    <row r="105" spans="1:20" x14ac:dyDescent="0.25">
      <c r="A105" s="32" t="s">
        <v>507</v>
      </c>
      <c r="B105" s="33" t="s">
        <v>671</v>
      </c>
      <c r="C105" s="34">
        <v>1990</v>
      </c>
      <c r="D105" s="40" t="s">
        <v>541</v>
      </c>
      <c r="E105" s="33" t="s">
        <v>702</v>
      </c>
      <c r="F105" s="33" t="s">
        <v>543</v>
      </c>
      <c r="G105" s="36">
        <v>18871.509999999998</v>
      </c>
      <c r="H105" s="36">
        <v>5796.26</v>
      </c>
      <c r="I105" s="37">
        <v>5.58</v>
      </c>
      <c r="J105" s="38" t="s">
        <v>529</v>
      </c>
      <c r="K105" s="35" t="s">
        <v>538</v>
      </c>
      <c r="L105" s="33" t="s">
        <v>544</v>
      </c>
      <c r="M105" s="39">
        <v>4.149</v>
      </c>
      <c r="N105" s="40" t="s">
        <v>538</v>
      </c>
      <c r="O105" s="33" t="s">
        <v>544</v>
      </c>
      <c r="P105" s="41">
        <v>2.2160000000000002</v>
      </c>
      <c r="Q105" s="35" t="s">
        <v>532</v>
      </c>
      <c r="R105" s="45"/>
      <c r="S105" s="42">
        <v>236.14</v>
      </c>
      <c r="T105" s="42">
        <v>836.99</v>
      </c>
    </row>
    <row r="106" spans="1:20" ht="25.5" x14ac:dyDescent="0.25">
      <c r="A106" s="32" t="s">
        <v>507</v>
      </c>
      <c r="B106" s="33" t="s">
        <v>671</v>
      </c>
      <c r="C106" s="34">
        <v>1986</v>
      </c>
      <c r="D106" s="40" t="s">
        <v>541</v>
      </c>
      <c r="E106" s="33" t="s">
        <v>703</v>
      </c>
      <c r="F106" s="33" t="s">
        <v>543</v>
      </c>
      <c r="G106" s="36">
        <v>3026694.13</v>
      </c>
      <c r="H106" s="36">
        <v>492540.69</v>
      </c>
      <c r="I106" s="37">
        <v>2.33</v>
      </c>
      <c r="J106" s="38" t="s">
        <v>529</v>
      </c>
      <c r="K106" s="35" t="s">
        <v>538</v>
      </c>
      <c r="L106" s="33" t="s">
        <v>544</v>
      </c>
      <c r="M106" s="39">
        <v>4.0990000000000002</v>
      </c>
      <c r="N106" s="40" t="s">
        <v>538</v>
      </c>
      <c r="O106" s="33" t="s">
        <v>544</v>
      </c>
      <c r="P106" s="41">
        <v>2.2160000000000002</v>
      </c>
      <c r="Q106" s="35" t="s">
        <v>532</v>
      </c>
      <c r="R106" s="45"/>
      <c r="S106" s="36">
        <v>31219.61</v>
      </c>
      <c r="T106" s="36">
        <v>151605.28</v>
      </c>
    </row>
    <row r="107" spans="1:20" x14ac:dyDescent="0.25">
      <c r="A107" s="32" t="s">
        <v>507</v>
      </c>
      <c r="B107" s="33" t="s">
        <v>671</v>
      </c>
      <c r="C107" s="34">
        <v>1988</v>
      </c>
      <c r="D107" s="40" t="s">
        <v>541</v>
      </c>
      <c r="E107" s="33" t="s">
        <v>704</v>
      </c>
      <c r="F107" s="33" t="s">
        <v>543</v>
      </c>
      <c r="G107" s="36">
        <v>308170.81</v>
      </c>
      <c r="H107" s="36">
        <v>65585.42</v>
      </c>
      <c r="I107" s="37">
        <v>3.75</v>
      </c>
      <c r="J107" s="38" t="s">
        <v>529</v>
      </c>
      <c r="K107" s="35" t="s">
        <v>538</v>
      </c>
      <c r="L107" s="33" t="s">
        <v>544</v>
      </c>
      <c r="M107" s="39">
        <v>4.0529999999999999</v>
      </c>
      <c r="N107" s="40" t="s">
        <v>538</v>
      </c>
      <c r="O107" s="33" t="s">
        <v>544</v>
      </c>
      <c r="P107" s="41">
        <v>2.2160000000000002</v>
      </c>
      <c r="Q107" s="35" t="s">
        <v>532</v>
      </c>
      <c r="R107" s="45"/>
      <c r="S107" s="36">
        <v>3385.97</v>
      </c>
      <c r="T107" s="36">
        <v>14828.28</v>
      </c>
    </row>
    <row r="108" spans="1:20" x14ac:dyDescent="0.25">
      <c r="A108" s="32" t="s">
        <v>507</v>
      </c>
      <c r="B108" s="33" t="s">
        <v>671</v>
      </c>
      <c r="C108" s="34">
        <v>1987</v>
      </c>
      <c r="D108" s="40" t="s">
        <v>541</v>
      </c>
      <c r="E108" s="33" t="s">
        <v>705</v>
      </c>
      <c r="F108" s="33" t="s">
        <v>543</v>
      </c>
      <c r="G108" s="36">
        <v>2066470.36</v>
      </c>
      <c r="H108" s="36">
        <v>336281.32</v>
      </c>
      <c r="I108" s="37">
        <v>2.25</v>
      </c>
      <c r="J108" s="38" t="s">
        <v>529</v>
      </c>
      <c r="K108" s="35" t="s">
        <v>538</v>
      </c>
      <c r="L108" s="33" t="s">
        <v>544</v>
      </c>
      <c r="M108" s="39">
        <v>4.3789999999999996</v>
      </c>
      <c r="N108" s="40" t="s">
        <v>538</v>
      </c>
      <c r="O108" s="33" t="s">
        <v>544</v>
      </c>
      <c r="P108" s="41">
        <v>2.2160000000000002</v>
      </c>
      <c r="Q108" s="35" t="s">
        <v>532</v>
      </c>
      <c r="R108" s="45"/>
      <c r="S108" s="36">
        <v>22223.61</v>
      </c>
      <c r="T108" s="36">
        <v>103508.25</v>
      </c>
    </row>
    <row r="109" spans="1:20" x14ac:dyDescent="0.25">
      <c r="A109" s="32" t="s">
        <v>507</v>
      </c>
      <c r="B109" s="33" t="s">
        <v>671</v>
      </c>
      <c r="C109" s="34">
        <v>2010</v>
      </c>
      <c r="D109" s="40" t="s">
        <v>541</v>
      </c>
      <c r="E109" s="33" t="s">
        <v>674</v>
      </c>
      <c r="F109" s="33" t="s">
        <v>543</v>
      </c>
      <c r="G109" s="36">
        <v>368501.1</v>
      </c>
      <c r="H109" s="36">
        <v>352196.76</v>
      </c>
      <c r="I109" s="37">
        <v>41.5</v>
      </c>
      <c r="J109" s="38" t="s">
        <v>529</v>
      </c>
      <c r="K109" s="35" t="s">
        <v>538</v>
      </c>
      <c r="L109" s="33" t="s">
        <v>544</v>
      </c>
      <c r="M109" s="39">
        <v>2.5590000000000002</v>
      </c>
      <c r="N109" s="40" t="s">
        <v>538</v>
      </c>
      <c r="O109" s="33" t="s">
        <v>544</v>
      </c>
      <c r="P109" s="41">
        <v>2.85</v>
      </c>
      <c r="Q109" s="35" t="s">
        <v>532</v>
      </c>
      <c r="R109" s="45"/>
      <c r="S109" s="36">
        <v>10095.719999999999</v>
      </c>
      <c r="T109" s="36">
        <v>2039.03</v>
      </c>
    </row>
    <row r="110" spans="1:20" x14ac:dyDescent="0.25">
      <c r="A110" s="32" t="s">
        <v>507</v>
      </c>
      <c r="B110" s="33" t="s">
        <v>671</v>
      </c>
      <c r="C110" s="34">
        <v>2010</v>
      </c>
      <c r="D110" s="40" t="s">
        <v>541</v>
      </c>
      <c r="E110" s="33" t="s">
        <v>673</v>
      </c>
      <c r="F110" s="33" t="s">
        <v>543</v>
      </c>
      <c r="G110" s="36">
        <v>99894.85</v>
      </c>
      <c r="H110" s="36">
        <v>95475</v>
      </c>
      <c r="I110" s="37">
        <v>41.42</v>
      </c>
      <c r="J110" s="38" t="s">
        <v>529</v>
      </c>
      <c r="K110" s="35" t="s">
        <v>538</v>
      </c>
      <c r="L110" s="33" t="s">
        <v>544</v>
      </c>
      <c r="M110" s="39">
        <v>2.5550000000000002</v>
      </c>
      <c r="N110" s="40" t="s">
        <v>538</v>
      </c>
      <c r="O110" s="33" t="s">
        <v>544</v>
      </c>
      <c r="P110" s="41">
        <v>2.85</v>
      </c>
      <c r="Q110" s="35" t="s">
        <v>532</v>
      </c>
      <c r="R110" s="45"/>
      <c r="S110" s="36">
        <v>2736.79</v>
      </c>
      <c r="T110" s="42">
        <v>552.75</v>
      </c>
    </row>
    <row r="111" spans="1:20" x14ac:dyDescent="0.25">
      <c r="A111" s="32" t="s">
        <v>507</v>
      </c>
      <c r="B111" s="33" t="s">
        <v>671</v>
      </c>
      <c r="C111" s="34">
        <v>2009</v>
      </c>
      <c r="D111" s="40" t="s">
        <v>541</v>
      </c>
      <c r="E111" s="33" t="s">
        <v>674</v>
      </c>
      <c r="F111" s="33" t="s">
        <v>568</v>
      </c>
      <c r="G111" s="36">
        <v>1475144</v>
      </c>
      <c r="H111" s="36">
        <v>1155540.99</v>
      </c>
      <c r="I111" s="37">
        <v>20.67</v>
      </c>
      <c r="J111" s="38" t="s">
        <v>529</v>
      </c>
      <c r="K111" s="35" t="s">
        <v>538</v>
      </c>
      <c r="L111" s="33" t="s">
        <v>544</v>
      </c>
      <c r="M111" s="39">
        <v>2.8690000000000002</v>
      </c>
      <c r="N111" s="40" t="s">
        <v>538</v>
      </c>
      <c r="O111" s="33" t="s">
        <v>544</v>
      </c>
      <c r="P111" s="41">
        <v>2.88</v>
      </c>
      <c r="Q111" s="35" t="s">
        <v>532</v>
      </c>
      <c r="R111" s="45"/>
      <c r="S111" s="36">
        <v>34422.25</v>
      </c>
      <c r="T111" s="36">
        <v>39675.81</v>
      </c>
    </row>
    <row r="112" spans="1:20" x14ac:dyDescent="0.25">
      <c r="A112" s="32" t="s">
        <v>507</v>
      </c>
      <c r="B112" s="33" t="s">
        <v>671</v>
      </c>
      <c r="C112" s="34">
        <v>2008</v>
      </c>
      <c r="D112" s="35" t="s">
        <v>526</v>
      </c>
      <c r="E112" s="33" t="s">
        <v>706</v>
      </c>
      <c r="F112" s="33" t="s">
        <v>553</v>
      </c>
      <c r="G112" s="36">
        <v>3664920</v>
      </c>
      <c r="H112" s="36">
        <v>3098950.5</v>
      </c>
      <c r="I112" s="37">
        <v>22</v>
      </c>
      <c r="J112" s="38" t="s">
        <v>529</v>
      </c>
      <c r="K112" s="35" t="s">
        <v>530</v>
      </c>
      <c r="L112" s="33" t="s">
        <v>531</v>
      </c>
      <c r="M112" s="39">
        <v>4.6319999999999997</v>
      </c>
      <c r="N112" s="40" t="s">
        <v>530</v>
      </c>
      <c r="O112" s="33" t="s">
        <v>531</v>
      </c>
      <c r="P112" s="41">
        <v>4.63</v>
      </c>
      <c r="Q112" s="35" t="s">
        <v>532</v>
      </c>
      <c r="R112" s="45"/>
      <c r="S112" s="36">
        <v>146947.14000000001</v>
      </c>
      <c r="T112" s="36">
        <v>74853.84</v>
      </c>
    </row>
    <row r="113" spans="1:20" x14ac:dyDescent="0.25">
      <c r="A113" s="32" t="s">
        <v>507</v>
      </c>
      <c r="B113" s="33" t="s">
        <v>671</v>
      </c>
      <c r="C113" s="34">
        <v>2015</v>
      </c>
      <c r="D113" s="40" t="s">
        <v>541</v>
      </c>
      <c r="E113" s="33" t="s">
        <v>691</v>
      </c>
      <c r="F113" s="33" t="s">
        <v>543</v>
      </c>
      <c r="G113" s="36">
        <v>24351.25</v>
      </c>
      <c r="H113" s="36">
        <v>23304.74</v>
      </c>
      <c r="I113" s="37">
        <v>46.17</v>
      </c>
      <c r="J113" s="38" t="s">
        <v>529</v>
      </c>
      <c r="K113" s="35" t="s">
        <v>538</v>
      </c>
      <c r="L113" s="33" t="s">
        <v>544</v>
      </c>
      <c r="M113" s="39">
        <v>1.35</v>
      </c>
      <c r="N113" s="40" t="s">
        <v>538</v>
      </c>
      <c r="O113" s="33" t="s">
        <v>544</v>
      </c>
      <c r="P113" s="41">
        <v>1.35</v>
      </c>
      <c r="Q113" s="35" t="s">
        <v>532</v>
      </c>
      <c r="R113" s="45"/>
      <c r="S113" s="42">
        <v>319.39</v>
      </c>
      <c r="T113" s="42">
        <v>353.52</v>
      </c>
    </row>
    <row r="114" spans="1:20" x14ac:dyDescent="0.25">
      <c r="A114" s="32" t="s">
        <v>507</v>
      </c>
      <c r="B114" s="33" t="s">
        <v>671</v>
      </c>
      <c r="C114" s="34">
        <v>2008</v>
      </c>
      <c r="D114" s="35" t="s">
        <v>526</v>
      </c>
      <c r="E114" s="33" t="s">
        <v>707</v>
      </c>
      <c r="F114" s="33" t="s">
        <v>553</v>
      </c>
      <c r="G114" s="36">
        <v>265969.55</v>
      </c>
      <c r="H114" s="36">
        <v>252494.5</v>
      </c>
      <c r="I114" s="37">
        <v>41.33</v>
      </c>
      <c r="J114" s="38" t="s">
        <v>529</v>
      </c>
      <c r="K114" s="35" t="s">
        <v>538</v>
      </c>
      <c r="L114" s="33" t="s">
        <v>544</v>
      </c>
      <c r="M114" s="39">
        <v>4.6310000000000002</v>
      </c>
      <c r="N114" s="40" t="s">
        <v>538</v>
      </c>
      <c r="O114" s="33" t="s">
        <v>544</v>
      </c>
      <c r="P114" s="41">
        <v>4.63</v>
      </c>
      <c r="Q114" s="35" t="s">
        <v>532</v>
      </c>
      <c r="R114" s="45"/>
      <c r="S114" s="36">
        <v>11781.38</v>
      </c>
      <c r="T114" s="36">
        <v>1962.93</v>
      </c>
    </row>
    <row r="115" spans="1:20" x14ac:dyDescent="0.25">
      <c r="A115" s="32" t="s">
        <v>507</v>
      </c>
      <c r="B115" s="33" t="s">
        <v>671</v>
      </c>
      <c r="C115" s="34">
        <v>2009</v>
      </c>
      <c r="D115" s="40" t="s">
        <v>541</v>
      </c>
      <c r="E115" s="33" t="s">
        <v>694</v>
      </c>
      <c r="F115" s="33" t="s">
        <v>543</v>
      </c>
      <c r="G115" s="36">
        <v>644516.4</v>
      </c>
      <c r="H115" s="36">
        <v>589515.81999999995</v>
      </c>
      <c r="I115" s="37">
        <v>32.75</v>
      </c>
      <c r="J115" s="38" t="s">
        <v>529</v>
      </c>
      <c r="K115" s="35" t="s">
        <v>538</v>
      </c>
      <c r="L115" s="33" t="s">
        <v>544</v>
      </c>
      <c r="M115" s="39">
        <v>1.1919999999999999</v>
      </c>
      <c r="N115" s="40" t="s">
        <v>538</v>
      </c>
      <c r="O115" s="33" t="s">
        <v>544</v>
      </c>
      <c r="P115" s="41">
        <v>2.0499999999999998</v>
      </c>
      <c r="Q115" s="35" t="s">
        <v>532</v>
      </c>
      <c r="R115" s="45"/>
      <c r="S115" s="36">
        <v>12268.78</v>
      </c>
      <c r="T115" s="36">
        <v>8961.36</v>
      </c>
    </row>
    <row r="116" spans="1:20" ht="25.5" x14ac:dyDescent="0.25">
      <c r="A116" s="32" t="s">
        <v>507</v>
      </c>
      <c r="B116" s="33" t="s">
        <v>671</v>
      </c>
      <c r="C116" s="34">
        <v>1995</v>
      </c>
      <c r="D116" s="40" t="s">
        <v>541</v>
      </c>
      <c r="E116" s="28" t="s">
        <v>1738</v>
      </c>
      <c r="F116" s="33" t="s">
        <v>543</v>
      </c>
      <c r="G116" s="36">
        <v>3088015.22</v>
      </c>
      <c r="H116" s="36">
        <v>1087705.6100000001</v>
      </c>
      <c r="I116" s="37">
        <v>8.33</v>
      </c>
      <c r="J116" s="38" t="s">
        <v>529</v>
      </c>
      <c r="K116" s="35" t="s">
        <v>538</v>
      </c>
      <c r="L116" s="33" t="s">
        <v>544</v>
      </c>
      <c r="M116" s="39">
        <v>4.8220000000000001</v>
      </c>
      <c r="N116" s="40" t="s">
        <v>538</v>
      </c>
      <c r="O116" s="33" t="s">
        <v>544</v>
      </c>
      <c r="P116" s="41">
        <v>3.45</v>
      </c>
      <c r="Q116" s="35" t="s">
        <v>532</v>
      </c>
      <c r="R116" s="45"/>
      <c r="S116" s="36">
        <v>41078.449999999997</v>
      </c>
      <c r="T116" s="36">
        <v>103057.75</v>
      </c>
    </row>
    <row r="117" spans="1:20" x14ac:dyDescent="0.25">
      <c r="A117" s="32" t="s">
        <v>507</v>
      </c>
      <c r="B117" s="57" t="s">
        <v>671</v>
      </c>
      <c r="C117" s="58">
        <v>1979</v>
      </c>
      <c r="D117" s="60" t="s">
        <v>526</v>
      </c>
      <c r="E117" s="57" t="s">
        <v>708</v>
      </c>
      <c r="F117" s="57" t="s">
        <v>543</v>
      </c>
      <c r="G117" s="64">
        <v>5793.06</v>
      </c>
      <c r="H117" s="66">
        <v>274.04000000000002</v>
      </c>
      <c r="I117" s="68">
        <v>0.5</v>
      </c>
      <c r="J117" s="70" t="s">
        <v>529</v>
      </c>
      <c r="K117" s="72" t="s">
        <v>530</v>
      </c>
      <c r="L117" s="73" t="s">
        <v>531</v>
      </c>
      <c r="M117" s="75">
        <v>3.036</v>
      </c>
      <c r="N117" s="76" t="s">
        <v>530</v>
      </c>
      <c r="O117" s="73" t="s">
        <v>531</v>
      </c>
      <c r="P117" s="77">
        <v>3.6</v>
      </c>
      <c r="Q117" s="79" t="s">
        <v>532</v>
      </c>
      <c r="R117" s="81"/>
      <c r="S117" s="84">
        <v>19.39</v>
      </c>
      <c r="T117" s="87">
        <v>264.56</v>
      </c>
    </row>
    <row r="118" spans="1:20" x14ac:dyDescent="0.25">
      <c r="A118" s="32" t="s">
        <v>507</v>
      </c>
      <c r="B118" s="56" t="s">
        <v>671</v>
      </c>
      <c r="C118" s="34">
        <v>2011</v>
      </c>
      <c r="D118" s="40" t="s">
        <v>541</v>
      </c>
      <c r="E118" s="56" t="s">
        <v>709</v>
      </c>
      <c r="F118" s="56" t="s">
        <v>543</v>
      </c>
      <c r="G118" s="63">
        <v>5934394.0499999998</v>
      </c>
      <c r="H118" s="63">
        <v>3049566.33</v>
      </c>
      <c r="I118" s="67">
        <v>5.5</v>
      </c>
      <c r="J118" s="69" t="s">
        <v>529</v>
      </c>
      <c r="K118" s="35" t="s">
        <v>538</v>
      </c>
      <c r="L118" s="33" t="s">
        <v>544</v>
      </c>
      <c r="M118" s="39">
        <v>3.4630000000000001</v>
      </c>
      <c r="N118" s="40" t="s">
        <v>538</v>
      </c>
      <c r="O118" s="33" t="s">
        <v>544</v>
      </c>
      <c r="P118" s="41">
        <v>3.45</v>
      </c>
      <c r="Q118" s="78" t="s">
        <v>532</v>
      </c>
      <c r="R118" s="80"/>
      <c r="S118" s="36">
        <v>122586.38</v>
      </c>
      <c r="T118" s="36">
        <v>454157.6</v>
      </c>
    </row>
    <row r="119" spans="1:20" ht="25.5" x14ac:dyDescent="0.25">
      <c r="A119" s="32" t="s">
        <v>507</v>
      </c>
      <c r="B119" s="33" t="s">
        <v>671</v>
      </c>
      <c r="C119" s="34">
        <v>1982</v>
      </c>
      <c r="D119" s="35" t="s">
        <v>526</v>
      </c>
      <c r="E119" s="33" t="s">
        <v>710</v>
      </c>
      <c r="F119" s="33" t="s">
        <v>543</v>
      </c>
      <c r="G119" s="36">
        <v>101393.84</v>
      </c>
      <c r="H119" s="36">
        <v>16158.79</v>
      </c>
      <c r="I119" s="37">
        <v>3.75</v>
      </c>
      <c r="J119" s="38" t="s">
        <v>529</v>
      </c>
      <c r="K119" s="35" t="s">
        <v>530</v>
      </c>
      <c r="L119" s="33" t="s">
        <v>531</v>
      </c>
      <c r="M119" s="39">
        <v>2.0150000000000001</v>
      </c>
      <c r="N119" s="40" t="s">
        <v>530</v>
      </c>
      <c r="O119" s="33" t="s">
        <v>531</v>
      </c>
      <c r="P119" s="41">
        <v>2.98</v>
      </c>
      <c r="Q119" s="35" t="s">
        <v>532</v>
      </c>
      <c r="R119" s="45"/>
      <c r="S119" s="42">
        <v>593.33000000000004</v>
      </c>
      <c r="T119" s="36">
        <v>3751.75</v>
      </c>
    </row>
    <row r="120" spans="1:20" x14ac:dyDescent="0.25">
      <c r="A120" s="32" t="s">
        <v>507</v>
      </c>
      <c r="B120" s="33" t="s">
        <v>671</v>
      </c>
      <c r="C120" s="34">
        <v>1988</v>
      </c>
      <c r="D120" s="40" t="s">
        <v>541</v>
      </c>
      <c r="E120" s="33" t="s">
        <v>711</v>
      </c>
      <c r="F120" s="33" t="s">
        <v>543</v>
      </c>
      <c r="G120" s="36">
        <v>1270408.43</v>
      </c>
      <c r="H120" s="36">
        <v>270370.38</v>
      </c>
      <c r="I120" s="37">
        <v>3.92</v>
      </c>
      <c r="J120" s="38" t="s">
        <v>529</v>
      </c>
      <c r="K120" s="35" t="s">
        <v>538</v>
      </c>
      <c r="L120" s="33" t="s">
        <v>544</v>
      </c>
      <c r="M120" s="39">
        <v>4.1580000000000004</v>
      </c>
      <c r="N120" s="40" t="s">
        <v>538</v>
      </c>
      <c r="O120" s="33" t="s">
        <v>544</v>
      </c>
      <c r="P120" s="41">
        <v>2.2160000000000002</v>
      </c>
      <c r="Q120" s="35" t="s">
        <v>532</v>
      </c>
      <c r="R120" s="45"/>
      <c r="S120" s="36">
        <v>13958.38</v>
      </c>
      <c r="T120" s="36">
        <v>61128.36</v>
      </c>
    </row>
    <row r="121" spans="1:20" x14ac:dyDescent="0.25">
      <c r="A121" s="32" t="s">
        <v>507</v>
      </c>
      <c r="B121" s="33" t="s">
        <v>671</v>
      </c>
      <c r="C121" s="34">
        <v>1989</v>
      </c>
      <c r="D121" s="40" t="s">
        <v>541</v>
      </c>
      <c r="E121" s="33" t="s">
        <v>712</v>
      </c>
      <c r="F121" s="33" t="s">
        <v>543</v>
      </c>
      <c r="G121" s="36">
        <v>13643.73</v>
      </c>
      <c r="H121" s="36">
        <v>3560.17</v>
      </c>
      <c r="I121" s="37">
        <v>4.75</v>
      </c>
      <c r="J121" s="38" t="s">
        <v>529</v>
      </c>
      <c r="K121" s="35" t="s">
        <v>538</v>
      </c>
      <c r="L121" s="33" t="s">
        <v>544</v>
      </c>
      <c r="M121" s="39">
        <v>4.1550000000000002</v>
      </c>
      <c r="N121" s="40" t="s">
        <v>538</v>
      </c>
      <c r="O121" s="33" t="s">
        <v>544</v>
      </c>
      <c r="P121" s="41">
        <v>2.2160000000000002</v>
      </c>
      <c r="Q121" s="35" t="s">
        <v>532</v>
      </c>
      <c r="R121" s="45"/>
      <c r="S121" s="42">
        <v>160.57</v>
      </c>
      <c r="T121" s="42">
        <v>630.41</v>
      </c>
    </row>
    <row r="122" spans="1:20" x14ac:dyDescent="0.25">
      <c r="A122" s="32" t="s">
        <v>507</v>
      </c>
      <c r="B122" s="33" t="s">
        <v>671</v>
      </c>
      <c r="C122" s="34">
        <v>2009</v>
      </c>
      <c r="D122" s="40" t="s">
        <v>541</v>
      </c>
      <c r="E122" s="33" t="s">
        <v>713</v>
      </c>
      <c r="F122" s="33" t="s">
        <v>543</v>
      </c>
      <c r="G122" s="36">
        <v>371509</v>
      </c>
      <c r="H122" s="36">
        <v>345625.31</v>
      </c>
      <c r="I122" s="37">
        <v>41.17</v>
      </c>
      <c r="J122" s="38" t="s">
        <v>529</v>
      </c>
      <c r="K122" s="35" t="s">
        <v>538</v>
      </c>
      <c r="L122" s="33" t="s">
        <v>544</v>
      </c>
      <c r="M122" s="39">
        <v>5.1909999999999998</v>
      </c>
      <c r="N122" s="40" t="s">
        <v>538</v>
      </c>
      <c r="O122" s="33" t="s">
        <v>544</v>
      </c>
      <c r="P122" s="41">
        <v>3.63</v>
      </c>
      <c r="Q122" s="35" t="s">
        <v>532</v>
      </c>
      <c r="R122" s="45"/>
      <c r="S122" s="36">
        <v>12672.82</v>
      </c>
      <c r="T122" s="36">
        <v>3488.1</v>
      </c>
    </row>
    <row r="123" spans="1:20" x14ac:dyDescent="0.25">
      <c r="A123" s="32" t="s">
        <v>507</v>
      </c>
      <c r="B123" s="33" t="s">
        <v>671</v>
      </c>
      <c r="C123" s="34">
        <v>2010</v>
      </c>
      <c r="D123" s="40" t="s">
        <v>541</v>
      </c>
      <c r="E123" s="33" t="s">
        <v>674</v>
      </c>
      <c r="F123" s="33" t="s">
        <v>543</v>
      </c>
      <c r="G123" s="36">
        <v>2133017.15</v>
      </c>
      <c r="H123" s="36">
        <v>1945796.57</v>
      </c>
      <c r="I123" s="37">
        <v>31.5</v>
      </c>
      <c r="J123" s="38" t="s">
        <v>529</v>
      </c>
      <c r="K123" s="35" t="s">
        <v>538</v>
      </c>
      <c r="L123" s="33" t="s">
        <v>544</v>
      </c>
      <c r="M123" s="39">
        <v>2.5510000000000002</v>
      </c>
      <c r="N123" s="40" t="s">
        <v>538</v>
      </c>
      <c r="O123" s="33" t="s">
        <v>544</v>
      </c>
      <c r="P123" s="41">
        <v>2.85</v>
      </c>
      <c r="Q123" s="35" t="s">
        <v>532</v>
      </c>
      <c r="R123" s="45"/>
      <c r="S123" s="36">
        <v>56166.25</v>
      </c>
      <c r="T123" s="36">
        <v>24948.880000000001</v>
      </c>
    </row>
    <row r="124" spans="1:20" x14ac:dyDescent="0.25">
      <c r="A124" s="32" t="s">
        <v>507</v>
      </c>
      <c r="B124" s="33" t="s">
        <v>671</v>
      </c>
      <c r="C124" s="34">
        <v>2010</v>
      </c>
      <c r="D124" s="40" t="s">
        <v>541</v>
      </c>
      <c r="E124" s="33" t="s">
        <v>674</v>
      </c>
      <c r="F124" s="33" t="s">
        <v>543</v>
      </c>
      <c r="G124" s="36">
        <v>66833.25</v>
      </c>
      <c r="H124" s="36">
        <v>62350.7</v>
      </c>
      <c r="I124" s="37">
        <v>41.5</v>
      </c>
      <c r="J124" s="38" t="s">
        <v>529</v>
      </c>
      <c r="K124" s="35" t="s">
        <v>538</v>
      </c>
      <c r="L124" s="33" t="s">
        <v>544</v>
      </c>
      <c r="M124" s="39">
        <v>1.764</v>
      </c>
      <c r="N124" s="40" t="s">
        <v>538</v>
      </c>
      <c r="O124" s="33" t="s">
        <v>544</v>
      </c>
      <c r="P124" s="41">
        <v>2.0499999999999998</v>
      </c>
      <c r="Q124" s="35" t="s">
        <v>532</v>
      </c>
      <c r="R124" s="45"/>
      <c r="S124" s="36">
        <v>1289.55</v>
      </c>
      <c r="T124" s="42">
        <v>553.97</v>
      </c>
    </row>
    <row r="125" spans="1:20" x14ac:dyDescent="0.25">
      <c r="A125" s="32" t="s">
        <v>507</v>
      </c>
      <c r="B125" s="33" t="s">
        <v>671</v>
      </c>
      <c r="C125" s="34">
        <v>2008</v>
      </c>
      <c r="D125" s="35" t="s">
        <v>526</v>
      </c>
      <c r="E125" s="33" t="s">
        <v>707</v>
      </c>
      <c r="F125" s="33" t="s">
        <v>553</v>
      </c>
      <c r="G125" s="36">
        <v>1370765</v>
      </c>
      <c r="H125" s="36">
        <v>1163646.21</v>
      </c>
      <c r="I125" s="37">
        <v>21.33</v>
      </c>
      <c r="J125" s="38" t="s">
        <v>529</v>
      </c>
      <c r="K125" s="35" t="s">
        <v>538</v>
      </c>
      <c r="L125" s="33" t="s">
        <v>544</v>
      </c>
      <c r="M125" s="39">
        <v>4.6319999999999997</v>
      </c>
      <c r="N125" s="40" t="s">
        <v>538</v>
      </c>
      <c r="O125" s="33" t="s">
        <v>544</v>
      </c>
      <c r="P125" s="41">
        <v>4.63</v>
      </c>
      <c r="Q125" s="35" t="s">
        <v>532</v>
      </c>
      <c r="R125" s="45"/>
      <c r="S125" s="36">
        <v>55273.75</v>
      </c>
      <c r="T125" s="36">
        <v>30171.27</v>
      </c>
    </row>
    <row r="126" spans="1:20" x14ac:dyDescent="0.25">
      <c r="A126" s="32" t="s">
        <v>507</v>
      </c>
      <c r="B126" s="33" t="s">
        <v>671</v>
      </c>
      <c r="C126" s="34">
        <v>2011</v>
      </c>
      <c r="D126" s="35" t="s">
        <v>526</v>
      </c>
      <c r="E126" s="33" t="s">
        <v>714</v>
      </c>
      <c r="F126" s="33" t="s">
        <v>543</v>
      </c>
      <c r="G126" s="36">
        <v>601749.92000000004</v>
      </c>
      <c r="H126" s="36">
        <v>472985.64</v>
      </c>
      <c r="I126" s="37">
        <v>18.670000000000002</v>
      </c>
      <c r="J126" s="38" t="s">
        <v>529</v>
      </c>
      <c r="K126" s="35" t="s">
        <v>538</v>
      </c>
      <c r="L126" s="33" t="s">
        <v>544</v>
      </c>
      <c r="M126" s="39">
        <v>2.6429999999999998</v>
      </c>
      <c r="N126" s="40" t="s">
        <v>538</v>
      </c>
      <c r="O126" s="33" t="s">
        <v>544</v>
      </c>
      <c r="P126" s="41">
        <v>2.19</v>
      </c>
      <c r="Q126" s="35" t="s">
        <v>532</v>
      </c>
      <c r="R126" s="45"/>
      <c r="S126" s="36">
        <v>10750.81</v>
      </c>
      <c r="T126" s="36">
        <v>17918.990000000002</v>
      </c>
    </row>
    <row r="127" spans="1:20" ht="25.5" x14ac:dyDescent="0.25">
      <c r="A127" s="32" t="s">
        <v>507</v>
      </c>
      <c r="B127" s="33" t="s">
        <v>671</v>
      </c>
      <c r="C127" s="34">
        <v>2011</v>
      </c>
      <c r="D127" s="40" t="s">
        <v>541</v>
      </c>
      <c r="E127" s="33" t="s">
        <v>715</v>
      </c>
      <c r="F127" s="33" t="s">
        <v>543</v>
      </c>
      <c r="G127" s="36">
        <v>243211.96</v>
      </c>
      <c r="H127" s="36">
        <v>137865.19</v>
      </c>
      <c r="I127" s="37">
        <v>7.58</v>
      </c>
      <c r="J127" s="38" t="s">
        <v>529</v>
      </c>
      <c r="K127" s="35" t="s">
        <v>538</v>
      </c>
      <c r="L127" s="33" t="s">
        <v>544</v>
      </c>
      <c r="M127" s="39">
        <v>3.4449999999999998</v>
      </c>
      <c r="N127" s="40" t="s">
        <v>538</v>
      </c>
      <c r="O127" s="33" t="s">
        <v>544</v>
      </c>
      <c r="P127" s="41">
        <v>3.45</v>
      </c>
      <c r="Q127" s="35" t="s">
        <v>532</v>
      </c>
      <c r="R127" s="45"/>
      <c r="S127" s="36">
        <v>5265.19</v>
      </c>
      <c r="T127" s="36">
        <v>14749.15</v>
      </c>
    </row>
    <row r="128" spans="1:20" ht="25.5" x14ac:dyDescent="0.25">
      <c r="A128" s="32" t="s">
        <v>507</v>
      </c>
      <c r="B128" s="33" t="s">
        <v>671</v>
      </c>
      <c r="C128" s="34">
        <v>2009</v>
      </c>
      <c r="D128" s="40" t="s">
        <v>541</v>
      </c>
      <c r="E128" s="33" t="s">
        <v>676</v>
      </c>
      <c r="F128" s="33" t="s">
        <v>543</v>
      </c>
      <c r="G128" s="36">
        <v>132322.85</v>
      </c>
      <c r="H128" s="36">
        <v>126160.06</v>
      </c>
      <c r="I128" s="37">
        <v>41</v>
      </c>
      <c r="J128" s="38" t="s">
        <v>529</v>
      </c>
      <c r="K128" s="35" t="s">
        <v>538</v>
      </c>
      <c r="L128" s="33" t="s">
        <v>544</v>
      </c>
      <c r="M128" s="39">
        <v>1.823</v>
      </c>
      <c r="N128" s="40" t="s">
        <v>538</v>
      </c>
      <c r="O128" s="33" t="s">
        <v>544</v>
      </c>
      <c r="P128" s="41">
        <v>2.85</v>
      </c>
      <c r="Q128" s="35" t="s">
        <v>532</v>
      </c>
      <c r="R128" s="45"/>
      <c r="S128" s="36">
        <v>3616.38</v>
      </c>
      <c r="T128" s="42">
        <v>730.4</v>
      </c>
    </row>
    <row r="129" spans="1:20" x14ac:dyDescent="0.25">
      <c r="A129" s="32" t="s">
        <v>507</v>
      </c>
      <c r="B129" s="33" t="s">
        <v>671</v>
      </c>
      <c r="C129" s="34">
        <v>2009</v>
      </c>
      <c r="D129" s="40" t="s">
        <v>541</v>
      </c>
      <c r="E129" s="33" t="s">
        <v>694</v>
      </c>
      <c r="F129" s="33" t="s">
        <v>543</v>
      </c>
      <c r="G129" s="36">
        <v>2354157.2999999998</v>
      </c>
      <c r="H129" s="36">
        <v>2201769.5499999998</v>
      </c>
      <c r="I129" s="37">
        <v>32.75</v>
      </c>
      <c r="J129" s="38" t="s">
        <v>529</v>
      </c>
      <c r="K129" s="35" t="s">
        <v>538</v>
      </c>
      <c r="L129" s="33" t="s">
        <v>544</v>
      </c>
      <c r="M129" s="39">
        <v>2.09</v>
      </c>
      <c r="N129" s="40" t="s">
        <v>538</v>
      </c>
      <c r="O129" s="33" t="s">
        <v>544</v>
      </c>
      <c r="P129" s="41">
        <v>2.85</v>
      </c>
      <c r="Q129" s="35" t="s">
        <v>532</v>
      </c>
      <c r="R129" s="45"/>
      <c r="S129" s="36">
        <v>63498.400000000001</v>
      </c>
      <c r="T129" s="36">
        <v>26244.46</v>
      </c>
    </row>
    <row r="130" spans="1:20" x14ac:dyDescent="0.25">
      <c r="A130" s="32" t="s">
        <v>507</v>
      </c>
      <c r="B130" s="33" t="s">
        <v>671</v>
      </c>
      <c r="C130" s="34">
        <v>1991</v>
      </c>
      <c r="D130" s="40" t="s">
        <v>541</v>
      </c>
      <c r="E130" s="33" t="s">
        <v>716</v>
      </c>
      <c r="F130" s="33" t="s">
        <v>543</v>
      </c>
      <c r="G130" s="36">
        <v>94927.11</v>
      </c>
      <c r="H130" s="36">
        <v>33067.22</v>
      </c>
      <c r="I130" s="37">
        <v>6.75</v>
      </c>
      <c r="J130" s="38" t="s">
        <v>529</v>
      </c>
      <c r="K130" s="35" t="s">
        <v>538</v>
      </c>
      <c r="L130" s="33" t="s">
        <v>544</v>
      </c>
      <c r="M130" s="39">
        <v>4.056</v>
      </c>
      <c r="N130" s="40" t="s">
        <v>538</v>
      </c>
      <c r="O130" s="33" t="s">
        <v>544</v>
      </c>
      <c r="P130" s="41">
        <v>2.2160000000000002</v>
      </c>
      <c r="Q130" s="35" t="s">
        <v>532</v>
      </c>
      <c r="R130" s="45"/>
      <c r="S130" s="42">
        <v>955.91</v>
      </c>
      <c r="T130" s="36">
        <v>4338.96</v>
      </c>
    </row>
    <row r="131" spans="1:20" x14ac:dyDescent="0.25">
      <c r="A131" s="32" t="s">
        <v>507</v>
      </c>
      <c r="B131" s="33" t="s">
        <v>671</v>
      </c>
      <c r="C131" s="34">
        <v>2001</v>
      </c>
      <c r="D131" s="35" t="s">
        <v>526</v>
      </c>
      <c r="E131" s="33" t="s">
        <v>679</v>
      </c>
      <c r="F131" s="33" t="s">
        <v>543</v>
      </c>
      <c r="G131" s="36">
        <v>319168.15000000002</v>
      </c>
      <c r="H131" s="36">
        <v>246796.79999999999</v>
      </c>
      <c r="I131" s="37">
        <v>32.83</v>
      </c>
      <c r="J131" s="38" t="s">
        <v>529</v>
      </c>
      <c r="K131" s="35" t="s">
        <v>538</v>
      </c>
      <c r="L131" s="33" t="s">
        <v>544</v>
      </c>
      <c r="M131" s="39">
        <v>3.1030000000000002</v>
      </c>
      <c r="N131" s="40" t="s">
        <v>538</v>
      </c>
      <c r="O131" s="33" t="s">
        <v>544</v>
      </c>
      <c r="P131" s="41">
        <v>3.45</v>
      </c>
      <c r="Q131" s="35" t="s">
        <v>532</v>
      </c>
      <c r="R131" s="45"/>
      <c r="S131" s="36">
        <v>8695.9500000000007</v>
      </c>
      <c r="T131" s="36">
        <v>5259.68</v>
      </c>
    </row>
    <row r="132" spans="1:20" x14ac:dyDescent="0.25">
      <c r="A132" s="32" t="s">
        <v>507</v>
      </c>
      <c r="B132" s="33" t="s">
        <v>671</v>
      </c>
      <c r="C132" s="34">
        <v>1979</v>
      </c>
      <c r="D132" s="35" t="s">
        <v>526</v>
      </c>
      <c r="E132" s="33" t="s">
        <v>717</v>
      </c>
      <c r="F132" s="33" t="s">
        <v>543</v>
      </c>
      <c r="G132" s="36">
        <v>5168.0200000000004</v>
      </c>
      <c r="H132" s="42">
        <v>244.55</v>
      </c>
      <c r="I132" s="37">
        <v>0.5</v>
      </c>
      <c r="J132" s="38" t="s">
        <v>529</v>
      </c>
      <c r="K132" s="35" t="s">
        <v>530</v>
      </c>
      <c r="L132" s="33" t="s">
        <v>531</v>
      </c>
      <c r="M132" s="39">
        <v>3.036</v>
      </c>
      <c r="N132" s="40" t="s">
        <v>530</v>
      </c>
      <c r="O132" s="33" t="s">
        <v>531</v>
      </c>
      <c r="P132" s="41">
        <v>3.6</v>
      </c>
      <c r="Q132" s="35" t="s">
        <v>532</v>
      </c>
      <c r="R132" s="45"/>
      <c r="S132" s="42">
        <v>17.3</v>
      </c>
      <c r="T132" s="42">
        <v>236.01</v>
      </c>
    </row>
    <row r="133" spans="1:20" ht="25.5" x14ac:dyDescent="0.25">
      <c r="A133" s="32" t="s">
        <v>507</v>
      </c>
      <c r="B133" s="33" t="s">
        <v>671</v>
      </c>
      <c r="C133" s="34">
        <v>1988</v>
      </c>
      <c r="D133" s="40" t="s">
        <v>541</v>
      </c>
      <c r="E133" s="28" t="s">
        <v>1739</v>
      </c>
      <c r="F133" s="33" t="s">
        <v>543</v>
      </c>
      <c r="G133" s="36">
        <v>295688.44</v>
      </c>
      <c r="H133" s="36">
        <v>62928.88</v>
      </c>
      <c r="I133" s="37">
        <v>3.92</v>
      </c>
      <c r="J133" s="38" t="s">
        <v>529</v>
      </c>
      <c r="K133" s="35" t="s">
        <v>538</v>
      </c>
      <c r="L133" s="33" t="s">
        <v>544</v>
      </c>
      <c r="M133" s="39">
        <v>4.0330000000000004</v>
      </c>
      <c r="N133" s="40" t="s">
        <v>538</v>
      </c>
      <c r="O133" s="33" t="s">
        <v>544</v>
      </c>
      <c r="P133" s="41">
        <v>2.2160000000000002</v>
      </c>
      <c r="Q133" s="35" t="s">
        <v>532</v>
      </c>
      <c r="R133" s="45"/>
      <c r="S133" s="36">
        <v>3248.82</v>
      </c>
      <c r="T133" s="36">
        <v>14227.67</v>
      </c>
    </row>
    <row r="134" spans="1:20" ht="25.5" x14ac:dyDescent="0.25">
      <c r="A134" s="32" t="s">
        <v>507</v>
      </c>
      <c r="B134" s="33" t="s">
        <v>671</v>
      </c>
      <c r="C134" s="34">
        <v>1986</v>
      </c>
      <c r="D134" s="40" t="s">
        <v>541</v>
      </c>
      <c r="E134" s="28" t="s">
        <v>1740</v>
      </c>
      <c r="F134" s="33" t="s">
        <v>543</v>
      </c>
      <c r="G134" s="36">
        <v>1648396.01</v>
      </c>
      <c r="H134" s="36">
        <v>176846.67</v>
      </c>
      <c r="I134" s="37">
        <v>1.67</v>
      </c>
      <c r="J134" s="38" t="s">
        <v>529</v>
      </c>
      <c r="K134" s="35" t="s">
        <v>538</v>
      </c>
      <c r="L134" s="33" t="s">
        <v>544</v>
      </c>
      <c r="M134" s="39">
        <v>4.2859999999999996</v>
      </c>
      <c r="N134" s="40" t="s">
        <v>538</v>
      </c>
      <c r="O134" s="33" t="s">
        <v>544</v>
      </c>
      <c r="P134" s="41">
        <v>2.2160000000000002</v>
      </c>
      <c r="Q134" s="35" t="s">
        <v>532</v>
      </c>
      <c r="R134" s="45"/>
      <c r="S134" s="36">
        <v>14882.38</v>
      </c>
      <c r="T134" s="36">
        <v>83338.320000000007</v>
      </c>
    </row>
    <row r="135" spans="1:20" x14ac:dyDescent="0.25">
      <c r="A135" s="32" t="s">
        <v>507</v>
      </c>
      <c r="B135" s="33" t="s">
        <v>671</v>
      </c>
      <c r="C135" s="34">
        <v>1986</v>
      </c>
      <c r="D135" s="40" t="s">
        <v>541</v>
      </c>
      <c r="E135" s="33" t="s">
        <v>718</v>
      </c>
      <c r="F135" s="33" t="s">
        <v>543</v>
      </c>
      <c r="G135" s="36">
        <v>5263.3</v>
      </c>
      <c r="H135" s="42">
        <v>582.16999999999996</v>
      </c>
      <c r="I135" s="37">
        <v>1.67</v>
      </c>
      <c r="J135" s="38" t="s">
        <v>529</v>
      </c>
      <c r="K135" s="35" t="s">
        <v>538</v>
      </c>
      <c r="L135" s="33" t="s">
        <v>544</v>
      </c>
      <c r="M135" s="39">
        <v>4.3070000000000004</v>
      </c>
      <c r="N135" s="40" t="s">
        <v>538</v>
      </c>
      <c r="O135" s="33" t="s">
        <v>544</v>
      </c>
      <c r="P135" s="41">
        <v>2.2160000000000002</v>
      </c>
      <c r="Q135" s="35" t="s">
        <v>532</v>
      </c>
      <c r="R135" s="45"/>
      <c r="S135" s="42">
        <v>49</v>
      </c>
      <c r="T135" s="42">
        <v>274.33999999999997</v>
      </c>
    </row>
    <row r="136" spans="1:20" x14ac:dyDescent="0.25">
      <c r="A136" s="32" t="s">
        <v>507</v>
      </c>
      <c r="B136" s="33" t="s">
        <v>671</v>
      </c>
      <c r="C136" s="34">
        <v>1988</v>
      </c>
      <c r="D136" s="40" t="s">
        <v>541</v>
      </c>
      <c r="E136" s="33" t="s">
        <v>719</v>
      </c>
      <c r="F136" s="33" t="s">
        <v>543</v>
      </c>
      <c r="G136" s="36">
        <v>825765.56</v>
      </c>
      <c r="H136" s="36">
        <v>175740.75</v>
      </c>
      <c r="I136" s="37">
        <v>3.42</v>
      </c>
      <c r="J136" s="38" t="s">
        <v>529</v>
      </c>
      <c r="K136" s="35" t="s">
        <v>538</v>
      </c>
      <c r="L136" s="33" t="s">
        <v>544</v>
      </c>
      <c r="M136" s="39">
        <v>4.3339999999999996</v>
      </c>
      <c r="N136" s="40" t="s">
        <v>538</v>
      </c>
      <c r="O136" s="33" t="s">
        <v>544</v>
      </c>
      <c r="P136" s="41">
        <v>2.2160000000000002</v>
      </c>
      <c r="Q136" s="35" t="s">
        <v>532</v>
      </c>
      <c r="R136" s="45"/>
      <c r="S136" s="36">
        <v>9192.18</v>
      </c>
      <c r="T136" s="36">
        <v>39733.440000000002</v>
      </c>
    </row>
    <row r="137" spans="1:20" x14ac:dyDescent="0.25">
      <c r="A137" s="32" t="s">
        <v>507</v>
      </c>
      <c r="B137" s="33" t="s">
        <v>671</v>
      </c>
      <c r="C137" s="34">
        <v>2012</v>
      </c>
      <c r="D137" s="35" t="s">
        <v>526</v>
      </c>
      <c r="E137" s="33" t="s">
        <v>720</v>
      </c>
      <c r="F137" s="33" t="s">
        <v>543</v>
      </c>
      <c r="G137" s="36">
        <v>493440.94</v>
      </c>
      <c r="H137" s="36">
        <v>374870.89</v>
      </c>
      <c r="I137" s="37">
        <v>15.33</v>
      </c>
      <c r="J137" s="38" t="s">
        <v>529</v>
      </c>
      <c r="K137" s="35" t="s">
        <v>538</v>
      </c>
      <c r="L137" s="33" t="s">
        <v>544</v>
      </c>
      <c r="M137" s="39">
        <v>1.5629999999999999</v>
      </c>
      <c r="N137" s="40" t="s">
        <v>538</v>
      </c>
      <c r="O137" s="33" t="s">
        <v>544</v>
      </c>
      <c r="P137" s="41">
        <v>1.54</v>
      </c>
      <c r="Q137" s="35" t="s">
        <v>532</v>
      </c>
      <c r="R137" s="45"/>
      <c r="S137" s="36">
        <v>6173.66</v>
      </c>
      <c r="T137" s="36">
        <v>20524.32</v>
      </c>
    </row>
    <row r="138" spans="1:20" ht="25.5" x14ac:dyDescent="0.25">
      <c r="A138" s="32" t="s">
        <v>507</v>
      </c>
      <c r="B138" s="57" t="s">
        <v>671</v>
      </c>
      <c r="C138" s="58">
        <v>2008</v>
      </c>
      <c r="D138" s="60" t="s">
        <v>526</v>
      </c>
      <c r="E138" s="57" t="s">
        <v>676</v>
      </c>
      <c r="F138" s="57" t="s">
        <v>677</v>
      </c>
      <c r="G138" s="64">
        <v>732670.4</v>
      </c>
      <c r="H138" s="64">
        <v>613122.72</v>
      </c>
      <c r="I138" s="68">
        <v>20</v>
      </c>
      <c r="J138" s="70" t="s">
        <v>529</v>
      </c>
      <c r="K138" s="72" t="s">
        <v>530</v>
      </c>
      <c r="L138" s="73" t="s">
        <v>531</v>
      </c>
      <c r="M138" s="75">
        <v>5.133</v>
      </c>
      <c r="N138" s="76" t="s">
        <v>530</v>
      </c>
      <c r="O138" s="73" t="s">
        <v>531</v>
      </c>
      <c r="P138" s="77">
        <v>5.13</v>
      </c>
      <c r="Q138" s="79" t="s">
        <v>532</v>
      </c>
      <c r="R138" s="81"/>
      <c r="S138" s="85">
        <v>32278.68</v>
      </c>
      <c r="T138" s="86">
        <v>16091.2</v>
      </c>
    </row>
    <row r="139" spans="1:20" ht="25.5" x14ac:dyDescent="0.25">
      <c r="A139" s="32" t="s">
        <v>507</v>
      </c>
      <c r="B139" s="56" t="s">
        <v>671</v>
      </c>
      <c r="C139" s="34">
        <v>2009</v>
      </c>
      <c r="D139" s="40" t="s">
        <v>541</v>
      </c>
      <c r="E139" s="56" t="s">
        <v>676</v>
      </c>
      <c r="F139" s="56" t="s">
        <v>543</v>
      </c>
      <c r="G139" s="63">
        <v>815199</v>
      </c>
      <c r="H139" s="63">
        <v>741834.81</v>
      </c>
      <c r="I139" s="67">
        <v>31</v>
      </c>
      <c r="J139" s="69" t="s">
        <v>529</v>
      </c>
      <c r="K139" s="35" t="s">
        <v>538</v>
      </c>
      <c r="L139" s="33" t="s">
        <v>544</v>
      </c>
      <c r="M139" s="39">
        <v>1.8089999999999999</v>
      </c>
      <c r="N139" s="40" t="s">
        <v>538</v>
      </c>
      <c r="O139" s="33" t="s">
        <v>544</v>
      </c>
      <c r="P139" s="41">
        <v>2.85</v>
      </c>
      <c r="Q139" s="78" t="s">
        <v>532</v>
      </c>
      <c r="R139" s="80"/>
      <c r="S139" s="36">
        <v>21413.38</v>
      </c>
      <c r="T139" s="36">
        <v>9511.76</v>
      </c>
    </row>
    <row r="140" spans="1:20" x14ac:dyDescent="0.25">
      <c r="A140" s="32" t="s">
        <v>507</v>
      </c>
      <c r="B140" s="33" t="s">
        <v>671</v>
      </c>
      <c r="C140" s="34">
        <v>2008</v>
      </c>
      <c r="D140" s="40" t="s">
        <v>541</v>
      </c>
      <c r="E140" s="33" t="s">
        <v>721</v>
      </c>
      <c r="F140" s="33" t="s">
        <v>543</v>
      </c>
      <c r="G140" s="36">
        <v>656217</v>
      </c>
      <c r="H140" s="36">
        <v>610497.14</v>
      </c>
      <c r="I140" s="37">
        <v>41.08</v>
      </c>
      <c r="J140" s="38" t="s">
        <v>529</v>
      </c>
      <c r="K140" s="35" t="s">
        <v>538</v>
      </c>
      <c r="L140" s="33" t="s">
        <v>544</v>
      </c>
      <c r="M140" s="39">
        <v>4.2789999999999999</v>
      </c>
      <c r="N140" s="40" t="s">
        <v>538</v>
      </c>
      <c r="O140" s="33" t="s">
        <v>544</v>
      </c>
      <c r="P140" s="41">
        <v>3.63</v>
      </c>
      <c r="Q140" s="35" t="s">
        <v>532</v>
      </c>
      <c r="R140" s="45"/>
      <c r="S140" s="36">
        <v>22384.7</v>
      </c>
      <c r="T140" s="36">
        <v>6161.24</v>
      </c>
    </row>
    <row r="141" spans="1:20" ht="25.5" x14ac:dyDescent="0.25">
      <c r="A141" s="32" t="s">
        <v>507</v>
      </c>
      <c r="B141" s="33" t="s">
        <v>671</v>
      </c>
      <c r="C141" s="34">
        <v>1988</v>
      </c>
      <c r="D141" s="40" t="s">
        <v>541</v>
      </c>
      <c r="E141" s="28" t="s">
        <v>1741</v>
      </c>
      <c r="F141" s="33" t="s">
        <v>543</v>
      </c>
      <c r="G141" s="36">
        <v>1399846.33</v>
      </c>
      <c r="H141" s="36">
        <v>274196.03999999998</v>
      </c>
      <c r="I141" s="37">
        <v>3.92</v>
      </c>
      <c r="J141" s="38" t="s">
        <v>529</v>
      </c>
      <c r="K141" s="35" t="s">
        <v>538</v>
      </c>
      <c r="L141" s="33" t="s">
        <v>544</v>
      </c>
      <c r="M141" s="39">
        <v>4.0519999999999996</v>
      </c>
      <c r="N141" s="40" t="s">
        <v>538</v>
      </c>
      <c r="O141" s="33" t="s">
        <v>544</v>
      </c>
      <c r="P141" s="41">
        <v>2.2160000000000002</v>
      </c>
      <c r="Q141" s="35" t="s">
        <v>532</v>
      </c>
      <c r="R141" s="45"/>
      <c r="S141" s="36">
        <v>14155.9</v>
      </c>
      <c r="T141" s="36">
        <v>61993.3</v>
      </c>
    </row>
    <row r="142" spans="1:20" x14ac:dyDescent="0.25">
      <c r="A142" s="32" t="s">
        <v>507</v>
      </c>
      <c r="B142" s="33" t="s">
        <v>671</v>
      </c>
      <c r="C142" s="34">
        <v>1988</v>
      </c>
      <c r="D142" s="40" t="s">
        <v>541</v>
      </c>
      <c r="E142" s="33" t="s">
        <v>722</v>
      </c>
      <c r="F142" s="33" t="s">
        <v>543</v>
      </c>
      <c r="G142" s="36">
        <v>181414.33</v>
      </c>
      <c r="H142" s="36">
        <v>38608.9</v>
      </c>
      <c r="I142" s="37">
        <v>3.25</v>
      </c>
      <c r="J142" s="38" t="s">
        <v>529</v>
      </c>
      <c r="K142" s="35" t="s">
        <v>538</v>
      </c>
      <c r="L142" s="33" t="s">
        <v>544</v>
      </c>
      <c r="M142" s="39">
        <v>4.3339999999999996</v>
      </c>
      <c r="N142" s="40" t="s">
        <v>538</v>
      </c>
      <c r="O142" s="33" t="s">
        <v>544</v>
      </c>
      <c r="P142" s="41">
        <v>2.2160000000000002</v>
      </c>
      <c r="Q142" s="35" t="s">
        <v>532</v>
      </c>
      <c r="R142" s="45"/>
      <c r="S142" s="36">
        <v>2097.6799999999998</v>
      </c>
      <c r="T142" s="36">
        <v>8729.1299999999992</v>
      </c>
    </row>
    <row r="143" spans="1:20" x14ac:dyDescent="0.25">
      <c r="A143" s="32" t="s">
        <v>507</v>
      </c>
      <c r="B143" s="33" t="s">
        <v>671</v>
      </c>
      <c r="C143" s="34">
        <v>1986</v>
      </c>
      <c r="D143" s="40" t="s">
        <v>541</v>
      </c>
      <c r="E143" s="33" t="s">
        <v>723</v>
      </c>
      <c r="F143" s="33" t="s">
        <v>543</v>
      </c>
      <c r="G143" s="36">
        <v>212170.92</v>
      </c>
      <c r="H143" s="36">
        <v>34527.050000000003</v>
      </c>
      <c r="I143" s="37">
        <v>2.75</v>
      </c>
      <c r="J143" s="38" t="s">
        <v>529</v>
      </c>
      <c r="K143" s="35" t="s">
        <v>538</v>
      </c>
      <c r="L143" s="33" t="s">
        <v>544</v>
      </c>
      <c r="M143" s="39">
        <v>4.0010000000000003</v>
      </c>
      <c r="N143" s="40" t="s">
        <v>538</v>
      </c>
      <c r="O143" s="33" t="s">
        <v>544</v>
      </c>
      <c r="P143" s="41">
        <v>2.2160000000000002</v>
      </c>
      <c r="Q143" s="35" t="s">
        <v>532</v>
      </c>
      <c r="R143" s="45"/>
      <c r="S143" s="36">
        <v>2157.2600000000002</v>
      </c>
      <c r="T143" s="36">
        <v>10627.51</v>
      </c>
    </row>
    <row r="144" spans="1:20" ht="25.5" x14ac:dyDescent="0.25">
      <c r="A144" s="32" t="s">
        <v>507</v>
      </c>
      <c r="B144" s="33" t="s">
        <v>671</v>
      </c>
      <c r="C144" s="34">
        <v>1986</v>
      </c>
      <c r="D144" s="40" t="s">
        <v>541</v>
      </c>
      <c r="E144" s="28" t="s">
        <v>1742</v>
      </c>
      <c r="F144" s="33" t="s">
        <v>543</v>
      </c>
      <c r="G144" s="36">
        <v>1942200.48</v>
      </c>
      <c r="H144" s="36">
        <v>316058.59999999998</v>
      </c>
      <c r="I144" s="37">
        <v>2.83</v>
      </c>
      <c r="J144" s="38" t="s">
        <v>529</v>
      </c>
      <c r="K144" s="35" t="s">
        <v>538</v>
      </c>
      <c r="L144" s="33" t="s">
        <v>544</v>
      </c>
      <c r="M144" s="39">
        <v>3.9820000000000002</v>
      </c>
      <c r="N144" s="40" t="s">
        <v>538</v>
      </c>
      <c r="O144" s="33" t="s">
        <v>544</v>
      </c>
      <c r="P144" s="41">
        <v>2.2160000000000002</v>
      </c>
      <c r="Q144" s="35" t="s">
        <v>532</v>
      </c>
      <c r="R144" s="45"/>
      <c r="S144" s="36">
        <v>19747.419999999998</v>
      </c>
      <c r="T144" s="36">
        <v>97283.65</v>
      </c>
    </row>
    <row r="145" spans="1:20" x14ac:dyDescent="0.25">
      <c r="A145" s="32" t="s">
        <v>507</v>
      </c>
      <c r="B145" s="33" t="s">
        <v>671</v>
      </c>
      <c r="C145" s="34">
        <v>1988</v>
      </c>
      <c r="D145" s="40" t="s">
        <v>541</v>
      </c>
      <c r="E145" s="33" t="s">
        <v>724</v>
      </c>
      <c r="F145" s="33" t="s">
        <v>543</v>
      </c>
      <c r="G145" s="36">
        <v>645772.06000000006</v>
      </c>
      <c r="H145" s="36">
        <v>137434.26</v>
      </c>
      <c r="I145" s="37">
        <v>3.58</v>
      </c>
      <c r="J145" s="38" t="s">
        <v>529</v>
      </c>
      <c r="K145" s="35" t="s">
        <v>538</v>
      </c>
      <c r="L145" s="33" t="s">
        <v>544</v>
      </c>
      <c r="M145" s="39">
        <v>4.2439999999999998</v>
      </c>
      <c r="N145" s="40" t="s">
        <v>538</v>
      </c>
      <c r="O145" s="33" t="s">
        <v>544</v>
      </c>
      <c r="P145" s="41">
        <v>2.2160000000000002</v>
      </c>
      <c r="Q145" s="35" t="s">
        <v>532</v>
      </c>
      <c r="R145" s="45"/>
      <c r="S145" s="36">
        <v>7095.31</v>
      </c>
      <c r="T145" s="36">
        <v>31072.67</v>
      </c>
    </row>
    <row r="146" spans="1:20" x14ac:dyDescent="0.25">
      <c r="A146" s="32" t="s">
        <v>507</v>
      </c>
      <c r="B146" s="33" t="s">
        <v>671</v>
      </c>
      <c r="C146" s="34">
        <v>2002</v>
      </c>
      <c r="D146" s="40" t="s">
        <v>541</v>
      </c>
      <c r="E146" s="33" t="s">
        <v>725</v>
      </c>
      <c r="F146" s="33" t="s">
        <v>543</v>
      </c>
      <c r="G146" s="36">
        <v>205951.02</v>
      </c>
      <c r="H146" s="36">
        <v>174504.76</v>
      </c>
      <c r="I146" s="37">
        <v>33.67</v>
      </c>
      <c r="J146" s="38" t="s">
        <v>529</v>
      </c>
      <c r="K146" s="35" t="s">
        <v>538</v>
      </c>
      <c r="L146" s="33" t="s">
        <v>544</v>
      </c>
      <c r="M146" s="39">
        <v>4.1970000000000001</v>
      </c>
      <c r="N146" s="40" t="s">
        <v>538</v>
      </c>
      <c r="O146" s="33" t="s">
        <v>544</v>
      </c>
      <c r="P146" s="41">
        <v>3.45</v>
      </c>
      <c r="Q146" s="35" t="s">
        <v>532</v>
      </c>
      <c r="R146" s="45"/>
      <c r="S146" s="36">
        <v>6113.01</v>
      </c>
      <c r="T146" s="36">
        <v>2683.87</v>
      </c>
    </row>
    <row r="147" spans="1:20" x14ac:dyDescent="0.25">
      <c r="A147" s="32" t="s">
        <v>507</v>
      </c>
      <c r="B147" s="33" t="s">
        <v>671</v>
      </c>
      <c r="C147" s="34">
        <v>2009</v>
      </c>
      <c r="D147" s="40" t="s">
        <v>541</v>
      </c>
      <c r="E147" s="33" t="s">
        <v>694</v>
      </c>
      <c r="F147" s="33" t="s">
        <v>543</v>
      </c>
      <c r="G147" s="36">
        <v>395165.65</v>
      </c>
      <c r="H147" s="36">
        <v>376188.8</v>
      </c>
      <c r="I147" s="37">
        <v>42.75</v>
      </c>
      <c r="J147" s="38" t="s">
        <v>529</v>
      </c>
      <c r="K147" s="35" t="s">
        <v>538</v>
      </c>
      <c r="L147" s="33" t="s">
        <v>544</v>
      </c>
      <c r="M147" s="39">
        <v>2.0529999999999999</v>
      </c>
      <c r="N147" s="40" t="s">
        <v>538</v>
      </c>
      <c r="O147" s="33" t="s">
        <v>544</v>
      </c>
      <c r="P147" s="41">
        <v>1.85</v>
      </c>
      <c r="Q147" s="35" t="s">
        <v>532</v>
      </c>
      <c r="R147" s="45"/>
      <c r="S147" s="36">
        <v>7064.88</v>
      </c>
      <c r="T147" s="36">
        <v>5696.6</v>
      </c>
    </row>
    <row r="148" spans="1:20" x14ac:dyDescent="0.25">
      <c r="A148" s="32" t="s">
        <v>507</v>
      </c>
      <c r="B148" s="33" t="s">
        <v>671</v>
      </c>
      <c r="C148" s="34">
        <v>2009</v>
      </c>
      <c r="D148" s="40" t="s">
        <v>541</v>
      </c>
      <c r="E148" s="33" t="s">
        <v>687</v>
      </c>
      <c r="F148" s="33" t="s">
        <v>543</v>
      </c>
      <c r="G148" s="36">
        <v>328128</v>
      </c>
      <c r="H148" s="36">
        <v>310877.17</v>
      </c>
      <c r="I148" s="37">
        <v>40.92</v>
      </c>
      <c r="J148" s="38" t="s">
        <v>529</v>
      </c>
      <c r="K148" s="35" t="s">
        <v>538</v>
      </c>
      <c r="L148" s="33" t="s">
        <v>544</v>
      </c>
      <c r="M148" s="39">
        <v>2.319</v>
      </c>
      <c r="N148" s="40" t="s">
        <v>538</v>
      </c>
      <c r="O148" s="33" t="s">
        <v>544</v>
      </c>
      <c r="P148" s="41">
        <v>2.85</v>
      </c>
      <c r="Q148" s="35" t="s">
        <v>532</v>
      </c>
      <c r="R148" s="45"/>
      <c r="S148" s="36">
        <v>8916.11</v>
      </c>
      <c r="T148" s="36">
        <v>1968.65</v>
      </c>
    </row>
    <row r="149" spans="1:20" x14ac:dyDescent="0.25">
      <c r="A149" s="32" t="s">
        <v>507</v>
      </c>
      <c r="B149" s="33" t="s">
        <v>671</v>
      </c>
      <c r="C149" s="34">
        <v>2015</v>
      </c>
      <c r="D149" s="40" t="s">
        <v>541</v>
      </c>
      <c r="E149" s="33" t="s">
        <v>688</v>
      </c>
      <c r="F149" s="33" t="s">
        <v>543</v>
      </c>
      <c r="G149" s="36">
        <v>42666.25</v>
      </c>
      <c r="H149" s="36">
        <v>40420.25</v>
      </c>
      <c r="I149" s="37">
        <v>46.75</v>
      </c>
      <c r="J149" s="38" t="s">
        <v>529</v>
      </c>
      <c r="K149" s="35" t="s">
        <v>538</v>
      </c>
      <c r="L149" s="33" t="s">
        <v>544</v>
      </c>
      <c r="M149" s="39">
        <v>0.55800000000000005</v>
      </c>
      <c r="N149" s="40" t="s">
        <v>538</v>
      </c>
      <c r="O149" s="33" t="s">
        <v>544</v>
      </c>
      <c r="P149" s="41">
        <v>0.55000000000000004</v>
      </c>
      <c r="Q149" s="35" t="s">
        <v>532</v>
      </c>
      <c r="R149" s="45"/>
      <c r="S149" s="42">
        <v>229.61</v>
      </c>
      <c r="T149" s="42">
        <v>754.08</v>
      </c>
    </row>
    <row r="150" spans="1:20" x14ac:dyDescent="0.25">
      <c r="A150" s="32" t="s">
        <v>507</v>
      </c>
      <c r="B150" s="33" t="s">
        <v>671</v>
      </c>
      <c r="C150" s="34">
        <v>2012</v>
      </c>
      <c r="D150" s="40" t="s">
        <v>541</v>
      </c>
      <c r="E150" s="33" t="s">
        <v>726</v>
      </c>
      <c r="F150" s="33" t="s">
        <v>543</v>
      </c>
      <c r="G150" s="36">
        <v>852377.11</v>
      </c>
      <c r="H150" s="36">
        <v>659932.84</v>
      </c>
      <c r="I150" s="37">
        <v>15.92</v>
      </c>
      <c r="J150" s="38" t="s">
        <v>529</v>
      </c>
      <c r="K150" s="35" t="s">
        <v>538</v>
      </c>
      <c r="L150" s="33" t="s">
        <v>544</v>
      </c>
      <c r="M150" s="39">
        <v>2.1890000000000001</v>
      </c>
      <c r="N150" s="40" t="s">
        <v>538</v>
      </c>
      <c r="O150" s="33" t="s">
        <v>544</v>
      </c>
      <c r="P150" s="41">
        <v>1.95</v>
      </c>
      <c r="Q150" s="35" t="s">
        <v>532</v>
      </c>
      <c r="R150" s="45"/>
      <c r="S150" s="36">
        <v>13742.04</v>
      </c>
      <c r="T150" s="36">
        <v>35039.94</v>
      </c>
    </row>
    <row r="151" spans="1:20" x14ac:dyDescent="0.25">
      <c r="A151" s="32" t="s">
        <v>507</v>
      </c>
      <c r="B151" s="33" t="s">
        <v>671</v>
      </c>
      <c r="C151" s="34">
        <v>2010</v>
      </c>
      <c r="D151" s="40" t="s">
        <v>541</v>
      </c>
      <c r="E151" s="33" t="s">
        <v>674</v>
      </c>
      <c r="F151" s="33" t="s">
        <v>543</v>
      </c>
      <c r="G151" s="36">
        <v>555110.6</v>
      </c>
      <c r="H151" s="36">
        <v>493573.56</v>
      </c>
      <c r="I151" s="37">
        <v>31.5</v>
      </c>
      <c r="J151" s="38" t="s">
        <v>529</v>
      </c>
      <c r="K151" s="35" t="s">
        <v>538</v>
      </c>
      <c r="L151" s="33" t="s">
        <v>544</v>
      </c>
      <c r="M151" s="39">
        <v>1.0489999999999999</v>
      </c>
      <c r="N151" s="40" t="s">
        <v>538</v>
      </c>
      <c r="O151" s="33" t="s">
        <v>544</v>
      </c>
      <c r="P151" s="41">
        <v>2.0499999999999998</v>
      </c>
      <c r="Q151" s="35" t="s">
        <v>532</v>
      </c>
      <c r="R151" s="45"/>
      <c r="S151" s="36">
        <v>10281.41</v>
      </c>
      <c r="T151" s="36">
        <v>7958.95</v>
      </c>
    </row>
    <row r="152" spans="1:20" ht="25.5" x14ac:dyDescent="0.25">
      <c r="A152" s="32" t="s">
        <v>507</v>
      </c>
      <c r="B152" s="33" t="s">
        <v>671</v>
      </c>
      <c r="C152" s="34">
        <v>1986</v>
      </c>
      <c r="D152" s="40" t="s">
        <v>541</v>
      </c>
      <c r="E152" s="33" t="s">
        <v>727</v>
      </c>
      <c r="F152" s="33" t="s">
        <v>543</v>
      </c>
      <c r="G152" s="36">
        <v>807118.45</v>
      </c>
      <c r="H152" s="36">
        <v>131344.19</v>
      </c>
      <c r="I152" s="37">
        <v>2.5</v>
      </c>
      <c r="J152" s="38" t="s">
        <v>529</v>
      </c>
      <c r="K152" s="35" t="s">
        <v>538</v>
      </c>
      <c r="L152" s="33" t="s">
        <v>544</v>
      </c>
      <c r="M152" s="39">
        <v>4.0590000000000002</v>
      </c>
      <c r="N152" s="40" t="s">
        <v>538</v>
      </c>
      <c r="O152" s="33" t="s">
        <v>544</v>
      </c>
      <c r="P152" s="41">
        <v>2.2160000000000002</v>
      </c>
      <c r="Q152" s="35" t="s">
        <v>532</v>
      </c>
      <c r="R152" s="45"/>
      <c r="S152" s="36">
        <v>8444.0499999999993</v>
      </c>
      <c r="T152" s="36">
        <v>40428.080000000002</v>
      </c>
    </row>
    <row r="153" spans="1:20" x14ac:dyDescent="0.25">
      <c r="A153" s="32" t="s">
        <v>507</v>
      </c>
      <c r="B153" s="33" t="s">
        <v>671</v>
      </c>
      <c r="C153" s="34">
        <v>1988</v>
      </c>
      <c r="D153" s="40" t="s">
        <v>541</v>
      </c>
      <c r="E153" s="33" t="s">
        <v>728</v>
      </c>
      <c r="F153" s="33" t="s">
        <v>543</v>
      </c>
      <c r="G153" s="36">
        <v>1576403.18</v>
      </c>
      <c r="H153" s="36">
        <v>335492.67</v>
      </c>
      <c r="I153" s="37">
        <v>3.25</v>
      </c>
      <c r="J153" s="38" t="s">
        <v>529</v>
      </c>
      <c r="K153" s="35" t="s">
        <v>538</v>
      </c>
      <c r="L153" s="33" t="s">
        <v>544</v>
      </c>
      <c r="M153" s="39">
        <v>4.3339999999999996</v>
      </c>
      <c r="N153" s="40" t="s">
        <v>538</v>
      </c>
      <c r="O153" s="33" t="s">
        <v>544</v>
      </c>
      <c r="P153" s="41">
        <v>2.2160000000000002</v>
      </c>
      <c r="Q153" s="35" t="s">
        <v>532</v>
      </c>
      <c r="R153" s="45"/>
      <c r="S153" s="36">
        <v>18227.82</v>
      </c>
      <c r="T153" s="36">
        <v>75851.94</v>
      </c>
    </row>
    <row r="154" spans="1:20" x14ac:dyDescent="0.25">
      <c r="A154" s="32" t="s">
        <v>507</v>
      </c>
      <c r="B154" s="33" t="s">
        <v>671</v>
      </c>
      <c r="C154" s="34">
        <v>1988</v>
      </c>
      <c r="D154" s="40" t="s">
        <v>541</v>
      </c>
      <c r="E154" s="33" t="s">
        <v>729</v>
      </c>
      <c r="F154" s="33" t="s">
        <v>543</v>
      </c>
      <c r="G154" s="36">
        <v>2096173.99</v>
      </c>
      <c r="H154" s="36">
        <v>446111.17</v>
      </c>
      <c r="I154" s="37">
        <v>3.58</v>
      </c>
      <c r="J154" s="38" t="s">
        <v>529</v>
      </c>
      <c r="K154" s="35" t="s">
        <v>538</v>
      </c>
      <c r="L154" s="33" t="s">
        <v>544</v>
      </c>
      <c r="M154" s="39">
        <v>4.2439999999999998</v>
      </c>
      <c r="N154" s="40" t="s">
        <v>538</v>
      </c>
      <c r="O154" s="33" t="s">
        <v>544</v>
      </c>
      <c r="P154" s="41">
        <v>2.2160000000000002</v>
      </c>
      <c r="Q154" s="35" t="s">
        <v>532</v>
      </c>
      <c r="R154" s="45"/>
      <c r="S154" s="36">
        <v>23031.33</v>
      </c>
      <c r="T154" s="36">
        <v>100861.8</v>
      </c>
    </row>
    <row r="155" spans="1:20" x14ac:dyDescent="0.25">
      <c r="A155" s="32" t="s">
        <v>507</v>
      </c>
      <c r="B155" s="33" t="s">
        <v>671</v>
      </c>
      <c r="C155" s="34">
        <v>2009</v>
      </c>
      <c r="D155" s="40" t="s">
        <v>541</v>
      </c>
      <c r="E155" s="33" t="s">
        <v>674</v>
      </c>
      <c r="F155" s="33" t="s">
        <v>568</v>
      </c>
      <c r="G155" s="36">
        <v>220423.5</v>
      </c>
      <c r="H155" s="36">
        <v>202497.47</v>
      </c>
      <c r="I155" s="37">
        <v>41.42</v>
      </c>
      <c r="J155" s="38" t="s">
        <v>529</v>
      </c>
      <c r="K155" s="35" t="s">
        <v>538</v>
      </c>
      <c r="L155" s="33" t="s">
        <v>544</v>
      </c>
      <c r="M155" s="39">
        <v>2.8780000000000001</v>
      </c>
      <c r="N155" s="40" t="s">
        <v>538</v>
      </c>
      <c r="O155" s="33" t="s">
        <v>544</v>
      </c>
      <c r="P155" s="41">
        <v>2.88</v>
      </c>
      <c r="Q155" s="35" t="s">
        <v>532</v>
      </c>
      <c r="R155" s="45"/>
      <c r="S155" s="36">
        <v>5903.05</v>
      </c>
      <c r="T155" s="36">
        <v>2469.64</v>
      </c>
    </row>
    <row r="156" spans="1:20" x14ac:dyDescent="0.25">
      <c r="A156" s="32" t="s">
        <v>507</v>
      </c>
      <c r="B156" s="33" t="s">
        <v>671</v>
      </c>
      <c r="C156" s="34">
        <v>2008</v>
      </c>
      <c r="D156" s="35" t="s">
        <v>526</v>
      </c>
      <c r="E156" s="33" t="s">
        <v>706</v>
      </c>
      <c r="F156" s="33" t="s">
        <v>553</v>
      </c>
      <c r="G156" s="36">
        <v>912063</v>
      </c>
      <c r="H156" s="36">
        <v>857239.56</v>
      </c>
      <c r="I156" s="37">
        <v>41.42</v>
      </c>
      <c r="J156" s="38" t="s">
        <v>529</v>
      </c>
      <c r="K156" s="35" t="s">
        <v>538</v>
      </c>
      <c r="L156" s="33" t="s">
        <v>544</v>
      </c>
      <c r="M156" s="39">
        <v>4.6310000000000002</v>
      </c>
      <c r="N156" s="40" t="s">
        <v>538</v>
      </c>
      <c r="O156" s="33" t="s">
        <v>544</v>
      </c>
      <c r="P156" s="41">
        <v>4.63</v>
      </c>
      <c r="Q156" s="35" t="s">
        <v>532</v>
      </c>
      <c r="R156" s="45"/>
      <c r="S156" s="36">
        <v>39998.75</v>
      </c>
      <c r="T156" s="36">
        <v>6664.32</v>
      </c>
    </row>
    <row r="157" spans="1:20" x14ac:dyDescent="0.25">
      <c r="A157" s="32" t="s">
        <v>507</v>
      </c>
      <c r="B157" s="33" t="s">
        <v>671</v>
      </c>
      <c r="C157" s="34">
        <v>2015</v>
      </c>
      <c r="D157" s="40" t="s">
        <v>541</v>
      </c>
      <c r="E157" s="33" t="s">
        <v>691</v>
      </c>
      <c r="F157" s="33" t="s">
        <v>543</v>
      </c>
      <c r="G157" s="36">
        <v>25054.7</v>
      </c>
      <c r="H157" s="36">
        <v>23737.33</v>
      </c>
      <c r="I157" s="37">
        <v>46.17</v>
      </c>
      <c r="J157" s="38" t="s">
        <v>529</v>
      </c>
      <c r="K157" s="35" t="s">
        <v>538</v>
      </c>
      <c r="L157" s="33" t="s">
        <v>544</v>
      </c>
      <c r="M157" s="39">
        <v>0.55000000000000004</v>
      </c>
      <c r="N157" s="40" t="s">
        <v>538</v>
      </c>
      <c r="O157" s="33" t="s">
        <v>544</v>
      </c>
      <c r="P157" s="41">
        <v>0.55000000000000004</v>
      </c>
      <c r="Q157" s="35" t="s">
        <v>532</v>
      </c>
      <c r="R157" s="45"/>
      <c r="S157" s="42">
        <v>132.97999999999999</v>
      </c>
      <c r="T157" s="42">
        <v>441.53</v>
      </c>
    </row>
    <row r="158" spans="1:20" x14ac:dyDescent="0.25">
      <c r="A158" s="32" t="s">
        <v>507</v>
      </c>
      <c r="B158" s="33" t="s">
        <v>671</v>
      </c>
      <c r="C158" s="34">
        <v>2015</v>
      </c>
      <c r="D158" s="40" t="s">
        <v>541</v>
      </c>
      <c r="E158" s="33" t="s">
        <v>691</v>
      </c>
      <c r="F158" s="33" t="s">
        <v>543</v>
      </c>
      <c r="G158" s="36">
        <v>212999.05</v>
      </c>
      <c r="H158" s="36">
        <v>200681.2</v>
      </c>
      <c r="I158" s="37">
        <v>36.17</v>
      </c>
      <c r="J158" s="38" t="s">
        <v>529</v>
      </c>
      <c r="K158" s="35" t="s">
        <v>538</v>
      </c>
      <c r="L158" s="33" t="s">
        <v>544</v>
      </c>
      <c r="M158" s="39">
        <v>1.35</v>
      </c>
      <c r="N158" s="40" t="s">
        <v>538</v>
      </c>
      <c r="O158" s="33" t="s">
        <v>544</v>
      </c>
      <c r="P158" s="41">
        <v>1.35</v>
      </c>
      <c r="Q158" s="35" t="s">
        <v>532</v>
      </c>
      <c r="R158" s="45"/>
      <c r="S158" s="36">
        <v>2765.37</v>
      </c>
      <c r="T158" s="36">
        <v>4161.13</v>
      </c>
    </row>
    <row r="159" spans="1:20" x14ac:dyDescent="0.25">
      <c r="A159" s="32" t="s">
        <v>507</v>
      </c>
      <c r="B159" s="57" t="s">
        <v>671</v>
      </c>
      <c r="C159" s="58">
        <v>2012</v>
      </c>
      <c r="D159" s="59" t="s">
        <v>541</v>
      </c>
      <c r="E159" s="57" t="s">
        <v>730</v>
      </c>
      <c r="F159" s="57" t="s">
        <v>543</v>
      </c>
      <c r="G159" s="64">
        <v>278599.37</v>
      </c>
      <c r="H159" s="64">
        <v>245545.92</v>
      </c>
      <c r="I159" s="68">
        <v>25.42</v>
      </c>
      <c r="J159" s="70" t="s">
        <v>529</v>
      </c>
      <c r="K159" s="72" t="s">
        <v>538</v>
      </c>
      <c r="L159" s="73" t="s">
        <v>544</v>
      </c>
      <c r="M159" s="75">
        <v>2.161</v>
      </c>
      <c r="N159" s="76" t="s">
        <v>538</v>
      </c>
      <c r="O159" s="73" t="s">
        <v>544</v>
      </c>
      <c r="P159" s="77">
        <v>2.13</v>
      </c>
      <c r="Q159" s="79" t="s">
        <v>532</v>
      </c>
      <c r="R159" s="81"/>
      <c r="S159" s="85">
        <v>5433.37</v>
      </c>
      <c r="T159" s="86">
        <v>6010.75</v>
      </c>
    </row>
    <row r="160" spans="1:20" x14ac:dyDescent="0.25">
      <c r="A160" s="32" t="s">
        <v>507</v>
      </c>
      <c r="B160" s="56" t="s">
        <v>671</v>
      </c>
      <c r="C160" s="34">
        <v>1997</v>
      </c>
      <c r="D160" s="35" t="s">
        <v>569</v>
      </c>
      <c r="E160" s="56" t="s">
        <v>731</v>
      </c>
      <c r="F160" s="56" t="s">
        <v>553</v>
      </c>
      <c r="G160" s="63">
        <v>8525389.5999999996</v>
      </c>
      <c r="H160" s="65">
        <v>0</v>
      </c>
      <c r="I160" s="67">
        <v>0</v>
      </c>
      <c r="J160" s="69" t="s">
        <v>554</v>
      </c>
      <c r="K160" s="35" t="s">
        <v>538</v>
      </c>
      <c r="L160" s="33" t="s">
        <v>613</v>
      </c>
      <c r="M160" s="39">
        <v>3.6549999999999998</v>
      </c>
      <c r="N160" s="40" t="s">
        <v>538</v>
      </c>
      <c r="O160" s="33" t="s">
        <v>613</v>
      </c>
      <c r="P160" s="41">
        <v>3.7909999999999999</v>
      </c>
      <c r="Q160" s="78" t="s">
        <v>532</v>
      </c>
      <c r="R160" s="80"/>
      <c r="S160" s="36">
        <v>1009.99</v>
      </c>
      <c r="T160" s="36">
        <v>106567.38</v>
      </c>
    </row>
    <row r="161" spans="1:20" x14ac:dyDescent="0.25">
      <c r="A161" s="32" t="s">
        <v>507</v>
      </c>
      <c r="B161" s="33" t="s">
        <v>671</v>
      </c>
      <c r="C161" s="34">
        <v>1988</v>
      </c>
      <c r="D161" s="40" t="s">
        <v>541</v>
      </c>
      <c r="E161" s="33" t="s">
        <v>732</v>
      </c>
      <c r="F161" s="33" t="s">
        <v>543</v>
      </c>
      <c r="G161" s="36">
        <v>87453.9</v>
      </c>
      <c r="H161" s="36">
        <v>18612.09</v>
      </c>
      <c r="I161" s="37">
        <v>3.25</v>
      </c>
      <c r="J161" s="38" t="s">
        <v>529</v>
      </c>
      <c r="K161" s="35" t="s">
        <v>538</v>
      </c>
      <c r="L161" s="33" t="s">
        <v>544</v>
      </c>
      <c r="M161" s="39">
        <v>4.3339999999999996</v>
      </c>
      <c r="N161" s="40" t="s">
        <v>538</v>
      </c>
      <c r="O161" s="33" t="s">
        <v>544</v>
      </c>
      <c r="P161" s="41">
        <v>2.2160000000000002</v>
      </c>
      <c r="Q161" s="35" t="s">
        <v>532</v>
      </c>
      <c r="R161" s="45"/>
      <c r="S161" s="36">
        <v>1011.22</v>
      </c>
      <c r="T161" s="36">
        <v>4208.03</v>
      </c>
    </row>
    <row r="162" spans="1:20" x14ac:dyDescent="0.25">
      <c r="A162" s="32" t="s">
        <v>507</v>
      </c>
      <c r="B162" s="33" t="s">
        <v>671</v>
      </c>
      <c r="C162" s="34">
        <v>1988</v>
      </c>
      <c r="D162" s="40" t="s">
        <v>541</v>
      </c>
      <c r="E162" s="33" t="s">
        <v>733</v>
      </c>
      <c r="F162" s="33" t="s">
        <v>543</v>
      </c>
      <c r="G162" s="36">
        <v>651569.68999999994</v>
      </c>
      <c r="H162" s="36">
        <v>138668.10999999999</v>
      </c>
      <c r="I162" s="37">
        <v>3.42</v>
      </c>
      <c r="J162" s="38" t="s">
        <v>529</v>
      </c>
      <c r="K162" s="35" t="s">
        <v>538</v>
      </c>
      <c r="L162" s="33" t="s">
        <v>544</v>
      </c>
      <c r="M162" s="39">
        <v>4.18</v>
      </c>
      <c r="N162" s="40" t="s">
        <v>538</v>
      </c>
      <c r="O162" s="33" t="s">
        <v>544</v>
      </c>
      <c r="P162" s="41">
        <v>2.2160000000000002</v>
      </c>
      <c r="Q162" s="35" t="s">
        <v>532</v>
      </c>
      <c r="R162" s="45"/>
      <c r="S162" s="36">
        <v>7253.08</v>
      </c>
      <c r="T162" s="36">
        <v>31351.64</v>
      </c>
    </row>
    <row r="163" spans="1:20" x14ac:dyDescent="0.25">
      <c r="A163" s="32" t="s">
        <v>507</v>
      </c>
      <c r="B163" s="33" t="s">
        <v>671</v>
      </c>
      <c r="C163" s="34">
        <v>1987</v>
      </c>
      <c r="D163" s="40" t="s">
        <v>541</v>
      </c>
      <c r="E163" s="33" t="s">
        <v>734</v>
      </c>
      <c r="F163" s="33" t="s">
        <v>543</v>
      </c>
      <c r="G163" s="36">
        <v>1232040.82</v>
      </c>
      <c r="H163" s="36">
        <v>262204.94</v>
      </c>
      <c r="I163" s="37">
        <v>3.08</v>
      </c>
      <c r="J163" s="38" t="s">
        <v>529</v>
      </c>
      <c r="K163" s="35" t="s">
        <v>538</v>
      </c>
      <c r="L163" s="33" t="s">
        <v>544</v>
      </c>
      <c r="M163" s="39">
        <v>4.1589999999999998</v>
      </c>
      <c r="N163" s="40" t="s">
        <v>538</v>
      </c>
      <c r="O163" s="33" t="s">
        <v>544</v>
      </c>
      <c r="P163" s="41">
        <v>2.2160000000000002</v>
      </c>
      <c r="Q163" s="35" t="s">
        <v>532</v>
      </c>
      <c r="R163" s="45"/>
      <c r="S163" s="36">
        <v>14947.6</v>
      </c>
      <c r="T163" s="36">
        <v>59282.22</v>
      </c>
    </row>
    <row r="164" spans="1:20" x14ac:dyDescent="0.25">
      <c r="A164" s="32" t="s">
        <v>507</v>
      </c>
      <c r="B164" s="33" t="s">
        <v>671</v>
      </c>
      <c r="C164" s="34">
        <v>1991</v>
      </c>
      <c r="D164" s="40" t="s">
        <v>541</v>
      </c>
      <c r="E164" s="33" t="s">
        <v>735</v>
      </c>
      <c r="F164" s="33" t="s">
        <v>543</v>
      </c>
      <c r="G164" s="36">
        <v>20928.349999999999</v>
      </c>
      <c r="H164" s="36">
        <v>7290.25</v>
      </c>
      <c r="I164" s="37">
        <v>6.75</v>
      </c>
      <c r="J164" s="38" t="s">
        <v>529</v>
      </c>
      <c r="K164" s="35" t="s">
        <v>538</v>
      </c>
      <c r="L164" s="33" t="s">
        <v>544</v>
      </c>
      <c r="M164" s="39">
        <v>4.056</v>
      </c>
      <c r="N164" s="40" t="s">
        <v>538</v>
      </c>
      <c r="O164" s="33" t="s">
        <v>544</v>
      </c>
      <c r="P164" s="41">
        <v>2.2160000000000002</v>
      </c>
      <c r="Q164" s="35" t="s">
        <v>532</v>
      </c>
      <c r="R164" s="45"/>
      <c r="S164" s="42">
        <v>210.77</v>
      </c>
      <c r="T164" s="42">
        <v>956.58</v>
      </c>
    </row>
    <row r="165" spans="1:20" ht="25.5" x14ac:dyDescent="0.25">
      <c r="A165" s="32" t="s">
        <v>507</v>
      </c>
      <c r="B165" s="33" t="s">
        <v>671</v>
      </c>
      <c r="C165" s="34">
        <v>1986</v>
      </c>
      <c r="D165" s="40" t="s">
        <v>541</v>
      </c>
      <c r="E165" s="28" t="s">
        <v>1743</v>
      </c>
      <c r="F165" s="33" t="s">
        <v>543</v>
      </c>
      <c r="G165" s="36">
        <v>1443631.21</v>
      </c>
      <c r="H165" s="36">
        <v>159677.79</v>
      </c>
      <c r="I165" s="37">
        <v>1.67</v>
      </c>
      <c r="J165" s="38" t="s">
        <v>529</v>
      </c>
      <c r="K165" s="35" t="s">
        <v>538</v>
      </c>
      <c r="L165" s="33" t="s">
        <v>544</v>
      </c>
      <c r="M165" s="39">
        <v>4.3070000000000004</v>
      </c>
      <c r="N165" s="40" t="s">
        <v>538</v>
      </c>
      <c r="O165" s="33" t="s">
        <v>544</v>
      </c>
      <c r="P165" s="41">
        <v>2.2160000000000002</v>
      </c>
      <c r="Q165" s="35" t="s">
        <v>532</v>
      </c>
      <c r="R165" s="45"/>
      <c r="S165" s="36">
        <v>13870.89</v>
      </c>
      <c r="T165" s="36">
        <v>75247.539999999994</v>
      </c>
    </row>
    <row r="166" spans="1:20" ht="25.5" x14ac:dyDescent="0.25">
      <c r="A166" s="32" t="s">
        <v>506</v>
      </c>
      <c r="B166" s="33" t="s">
        <v>563</v>
      </c>
      <c r="C166" s="34">
        <v>2017</v>
      </c>
      <c r="D166" s="35" t="s">
        <v>526</v>
      </c>
      <c r="E166" s="33" t="s">
        <v>564</v>
      </c>
      <c r="F166" s="33" t="s">
        <v>565</v>
      </c>
      <c r="G166" s="36">
        <v>200000</v>
      </c>
      <c r="H166" s="36">
        <v>189063.44</v>
      </c>
      <c r="I166" s="37">
        <v>16.75</v>
      </c>
      <c r="J166" s="40" t="s">
        <v>549</v>
      </c>
      <c r="K166" s="35" t="s">
        <v>530</v>
      </c>
      <c r="L166" s="33" t="s">
        <v>531</v>
      </c>
      <c r="M166" s="39">
        <v>1.978</v>
      </c>
      <c r="N166" s="40" t="s">
        <v>530</v>
      </c>
      <c r="O166" s="33" t="s">
        <v>531</v>
      </c>
      <c r="P166" s="41">
        <v>1.96</v>
      </c>
      <c r="Q166" s="35" t="s">
        <v>532</v>
      </c>
      <c r="R166" s="46"/>
      <c r="S166" s="36">
        <v>3805.66</v>
      </c>
      <c r="T166" s="36">
        <v>9389.48</v>
      </c>
    </row>
    <row r="167" spans="1:20" x14ac:dyDescent="0.25">
      <c r="A167" s="32" t="s">
        <v>507</v>
      </c>
      <c r="B167" s="33" t="s">
        <v>736</v>
      </c>
      <c r="C167" s="34">
        <v>2014</v>
      </c>
      <c r="D167" s="40" t="s">
        <v>541</v>
      </c>
      <c r="E167" s="33" t="s">
        <v>737</v>
      </c>
      <c r="F167" s="33" t="s">
        <v>543</v>
      </c>
      <c r="G167" s="36">
        <v>892068.1</v>
      </c>
      <c r="H167" s="36">
        <v>815103.67</v>
      </c>
      <c r="I167" s="37">
        <v>35.17</v>
      </c>
      <c r="J167" s="38" t="s">
        <v>529</v>
      </c>
      <c r="K167" s="35" t="s">
        <v>538</v>
      </c>
      <c r="L167" s="33" t="s">
        <v>544</v>
      </c>
      <c r="M167" s="39">
        <v>0.8</v>
      </c>
      <c r="N167" s="40" t="s">
        <v>538</v>
      </c>
      <c r="O167" s="33" t="s">
        <v>544</v>
      </c>
      <c r="P167" s="41">
        <v>0.8</v>
      </c>
      <c r="Q167" s="35" t="s">
        <v>532</v>
      </c>
      <c r="R167" s="45"/>
      <c r="S167" s="36">
        <v>6676.6</v>
      </c>
      <c r="T167" s="36">
        <v>19471.689999999999</v>
      </c>
    </row>
    <row r="168" spans="1:20" x14ac:dyDescent="0.25">
      <c r="A168" s="32" t="s">
        <v>507</v>
      </c>
      <c r="B168" s="33" t="s">
        <v>736</v>
      </c>
      <c r="C168" s="34">
        <v>2014</v>
      </c>
      <c r="D168" s="40" t="s">
        <v>541</v>
      </c>
      <c r="E168" s="33" t="s">
        <v>737</v>
      </c>
      <c r="F168" s="33" t="s">
        <v>543</v>
      </c>
      <c r="G168" s="36">
        <v>131684.29999999999</v>
      </c>
      <c r="H168" s="36">
        <v>124312.07</v>
      </c>
      <c r="I168" s="37">
        <v>45.17</v>
      </c>
      <c r="J168" s="38" t="s">
        <v>529</v>
      </c>
      <c r="K168" s="35" t="s">
        <v>538</v>
      </c>
      <c r="L168" s="33" t="s">
        <v>544</v>
      </c>
      <c r="M168" s="39">
        <v>0.8</v>
      </c>
      <c r="N168" s="40" t="s">
        <v>538</v>
      </c>
      <c r="O168" s="33" t="s">
        <v>544</v>
      </c>
      <c r="P168" s="41">
        <v>0.8</v>
      </c>
      <c r="Q168" s="35" t="s">
        <v>532</v>
      </c>
      <c r="R168" s="45"/>
      <c r="S168" s="36">
        <v>1009.59</v>
      </c>
      <c r="T168" s="36">
        <v>1886.65</v>
      </c>
    </row>
    <row r="169" spans="1:20" x14ac:dyDescent="0.25">
      <c r="A169" s="32" t="s">
        <v>505</v>
      </c>
      <c r="B169" s="33" t="s">
        <v>535</v>
      </c>
      <c r="C169" s="34">
        <v>2014</v>
      </c>
      <c r="D169" s="35" t="s">
        <v>526</v>
      </c>
      <c r="E169" s="33" t="s">
        <v>536</v>
      </c>
      <c r="F169" s="33" t="s">
        <v>537</v>
      </c>
      <c r="G169" s="36">
        <v>8000000</v>
      </c>
      <c r="H169" s="36">
        <v>4963557.12</v>
      </c>
      <c r="I169" s="37">
        <v>5.33</v>
      </c>
      <c r="J169" s="38" t="s">
        <v>529</v>
      </c>
      <c r="K169" s="35" t="s">
        <v>538</v>
      </c>
      <c r="L169" s="33" t="s">
        <v>539</v>
      </c>
      <c r="M169" s="39">
        <v>1.7549999999999999</v>
      </c>
      <c r="N169" s="40" t="s">
        <v>538</v>
      </c>
      <c r="O169" s="33" t="s">
        <v>539</v>
      </c>
      <c r="P169" s="41">
        <v>1.7290000000000001</v>
      </c>
      <c r="Q169" s="35" t="s">
        <v>532</v>
      </c>
      <c r="R169" s="45"/>
      <c r="S169" s="36">
        <v>100680.79</v>
      </c>
      <c r="T169" s="36">
        <v>778743.48</v>
      </c>
    </row>
    <row r="170" spans="1:20" x14ac:dyDescent="0.25">
      <c r="A170" s="32" t="s">
        <v>507</v>
      </c>
      <c r="B170" s="33" t="s">
        <v>738</v>
      </c>
      <c r="C170" s="34">
        <v>2012</v>
      </c>
      <c r="D170" s="40" t="s">
        <v>541</v>
      </c>
      <c r="E170" s="33" t="s">
        <v>739</v>
      </c>
      <c r="F170" s="33" t="s">
        <v>543</v>
      </c>
      <c r="G170" s="36">
        <v>871200</v>
      </c>
      <c r="H170" s="36">
        <v>707786.52</v>
      </c>
      <c r="I170" s="37">
        <v>13.42</v>
      </c>
      <c r="J170" s="38" t="s">
        <v>529</v>
      </c>
      <c r="K170" s="35" t="s">
        <v>530</v>
      </c>
      <c r="L170" s="33" t="s">
        <v>531</v>
      </c>
      <c r="M170" s="39">
        <v>2.3490000000000002</v>
      </c>
      <c r="N170" s="40" t="s">
        <v>530</v>
      </c>
      <c r="O170" s="33" t="s">
        <v>531</v>
      </c>
      <c r="P170" s="41">
        <v>2.35</v>
      </c>
      <c r="Q170" s="35" t="s">
        <v>532</v>
      </c>
      <c r="R170" s="45"/>
      <c r="S170" s="36">
        <v>17626.740000000002</v>
      </c>
      <c r="T170" s="36">
        <v>42287.62</v>
      </c>
    </row>
    <row r="171" spans="1:20" ht="25.5" x14ac:dyDescent="0.25">
      <c r="A171" s="32" t="s">
        <v>507</v>
      </c>
      <c r="B171" s="33" t="s">
        <v>738</v>
      </c>
      <c r="C171" s="34">
        <v>2018</v>
      </c>
      <c r="D171" s="40" t="s">
        <v>541</v>
      </c>
      <c r="E171" s="28" t="s">
        <v>1744</v>
      </c>
      <c r="F171" s="33" t="s">
        <v>543</v>
      </c>
      <c r="G171" s="36">
        <v>989534.7</v>
      </c>
      <c r="H171" s="36">
        <v>989534.7</v>
      </c>
      <c r="I171" s="37">
        <v>39.83</v>
      </c>
      <c r="J171" s="38" t="s">
        <v>529</v>
      </c>
      <c r="K171" s="35" t="s">
        <v>538</v>
      </c>
      <c r="L171" s="33" t="s">
        <v>544</v>
      </c>
      <c r="M171" s="39">
        <v>1.35</v>
      </c>
      <c r="N171" s="40" t="s">
        <v>538</v>
      </c>
      <c r="O171" s="33" t="s">
        <v>544</v>
      </c>
      <c r="P171" s="41">
        <v>1.35</v>
      </c>
      <c r="Q171" s="35" t="s">
        <v>532</v>
      </c>
      <c r="R171" s="45"/>
      <c r="S171" s="42">
        <v>0</v>
      </c>
      <c r="T171" s="42">
        <v>0</v>
      </c>
    </row>
    <row r="172" spans="1:20" ht="25.5" x14ac:dyDescent="0.25">
      <c r="A172" s="32" t="s">
        <v>507</v>
      </c>
      <c r="B172" s="33" t="s">
        <v>738</v>
      </c>
      <c r="C172" s="34">
        <v>2018</v>
      </c>
      <c r="D172" s="40" t="s">
        <v>541</v>
      </c>
      <c r="E172" s="28" t="s">
        <v>1745</v>
      </c>
      <c r="F172" s="33" t="s">
        <v>543</v>
      </c>
      <c r="G172" s="36">
        <v>813513.25</v>
      </c>
      <c r="H172" s="36">
        <v>813513.25</v>
      </c>
      <c r="I172" s="37">
        <v>39.67</v>
      </c>
      <c r="J172" s="38" t="s">
        <v>529</v>
      </c>
      <c r="K172" s="35" t="s">
        <v>538</v>
      </c>
      <c r="L172" s="33" t="s">
        <v>544</v>
      </c>
      <c r="M172" s="39">
        <v>1.35</v>
      </c>
      <c r="N172" s="40" t="s">
        <v>538</v>
      </c>
      <c r="O172" s="33" t="s">
        <v>544</v>
      </c>
      <c r="P172" s="41">
        <v>1.35</v>
      </c>
      <c r="Q172" s="35" t="s">
        <v>532</v>
      </c>
      <c r="R172" s="45"/>
      <c r="S172" s="42">
        <v>0</v>
      </c>
      <c r="T172" s="42">
        <v>0</v>
      </c>
    </row>
    <row r="173" spans="1:20" x14ac:dyDescent="0.25">
      <c r="A173" s="32" t="s">
        <v>507</v>
      </c>
      <c r="B173" s="33" t="s">
        <v>738</v>
      </c>
      <c r="C173" s="34">
        <v>2011</v>
      </c>
      <c r="D173" s="40" t="s">
        <v>541</v>
      </c>
      <c r="E173" s="33" t="s">
        <v>740</v>
      </c>
      <c r="F173" s="33" t="s">
        <v>543</v>
      </c>
      <c r="G173" s="36">
        <v>291952.09999999998</v>
      </c>
      <c r="H173" s="36">
        <v>255074.97</v>
      </c>
      <c r="I173" s="37">
        <v>10</v>
      </c>
      <c r="J173" s="38" t="s">
        <v>529</v>
      </c>
      <c r="K173" s="35" t="s">
        <v>538</v>
      </c>
      <c r="L173" s="33" t="s">
        <v>544</v>
      </c>
      <c r="M173" s="39">
        <v>2.2610000000000001</v>
      </c>
      <c r="N173" s="40" t="s">
        <v>538</v>
      </c>
      <c r="O173" s="33" t="s">
        <v>544</v>
      </c>
      <c r="P173" s="41">
        <v>2.85</v>
      </c>
      <c r="Q173" s="35" t="s">
        <v>532</v>
      </c>
      <c r="R173" s="45"/>
      <c r="S173" s="36">
        <v>7804.37</v>
      </c>
      <c r="T173" s="36">
        <v>18762.78</v>
      </c>
    </row>
    <row r="174" spans="1:20" x14ac:dyDescent="0.25">
      <c r="A174" s="32" t="s">
        <v>507</v>
      </c>
      <c r="B174" s="33" t="s">
        <v>738</v>
      </c>
      <c r="C174" s="34">
        <v>2005</v>
      </c>
      <c r="D174" s="40" t="s">
        <v>541</v>
      </c>
      <c r="E174" s="33" t="s">
        <v>741</v>
      </c>
      <c r="F174" s="33" t="s">
        <v>543</v>
      </c>
      <c r="G174" s="36">
        <v>34316.15</v>
      </c>
      <c r="H174" s="36">
        <v>32979.769999999997</v>
      </c>
      <c r="I174" s="37">
        <v>38.67</v>
      </c>
      <c r="J174" s="38" t="s">
        <v>529</v>
      </c>
      <c r="K174" s="35" t="s">
        <v>538</v>
      </c>
      <c r="L174" s="33" t="s">
        <v>544</v>
      </c>
      <c r="M174" s="39">
        <v>3.839</v>
      </c>
      <c r="N174" s="40" t="s">
        <v>538</v>
      </c>
      <c r="O174" s="33" t="s">
        <v>544</v>
      </c>
      <c r="P174" s="41">
        <v>2.95</v>
      </c>
      <c r="Q174" s="35" t="s">
        <v>532</v>
      </c>
      <c r="R174" s="45"/>
      <c r="S174" s="42">
        <v>982.84</v>
      </c>
      <c r="T174" s="42">
        <v>337.08</v>
      </c>
    </row>
    <row r="175" spans="1:20" x14ac:dyDescent="0.25">
      <c r="A175" s="32" t="s">
        <v>507</v>
      </c>
      <c r="B175" s="33" t="s">
        <v>738</v>
      </c>
      <c r="C175" s="34">
        <v>2015</v>
      </c>
      <c r="D175" s="40" t="s">
        <v>541</v>
      </c>
      <c r="E175" s="33" t="s">
        <v>742</v>
      </c>
      <c r="F175" s="33" t="s">
        <v>543</v>
      </c>
      <c r="G175" s="36">
        <v>107723.55</v>
      </c>
      <c r="H175" s="36">
        <v>102052.89</v>
      </c>
      <c r="I175" s="37">
        <v>46.5</v>
      </c>
      <c r="J175" s="38" t="s">
        <v>529</v>
      </c>
      <c r="K175" s="35" t="s">
        <v>538</v>
      </c>
      <c r="L175" s="33" t="s">
        <v>544</v>
      </c>
      <c r="M175" s="39">
        <v>0.55800000000000005</v>
      </c>
      <c r="N175" s="40" t="s">
        <v>538</v>
      </c>
      <c r="O175" s="33" t="s">
        <v>544</v>
      </c>
      <c r="P175" s="41">
        <v>0.55000000000000004</v>
      </c>
      <c r="Q175" s="35" t="s">
        <v>532</v>
      </c>
      <c r="R175" s="45"/>
      <c r="S175" s="42">
        <v>579.73</v>
      </c>
      <c r="T175" s="36">
        <v>1903.9</v>
      </c>
    </row>
    <row r="176" spans="1:20" x14ac:dyDescent="0.25">
      <c r="A176" s="32" t="s">
        <v>507</v>
      </c>
      <c r="B176" s="33" t="s">
        <v>738</v>
      </c>
      <c r="C176" s="34">
        <v>2010</v>
      </c>
      <c r="D176" s="40" t="s">
        <v>541</v>
      </c>
      <c r="E176" s="33" t="s">
        <v>743</v>
      </c>
      <c r="F176" s="33" t="s">
        <v>543</v>
      </c>
      <c r="G176" s="36">
        <v>31259.25</v>
      </c>
      <c r="H176" s="36">
        <v>31307.51</v>
      </c>
      <c r="I176" s="37">
        <v>33.17</v>
      </c>
      <c r="J176" s="38" t="s">
        <v>529</v>
      </c>
      <c r="K176" s="35" t="s">
        <v>538</v>
      </c>
      <c r="L176" s="33" t="s">
        <v>544</v>
      </c>
      <c r="M176" s="39">
        <v>2.0419999999999998</v>
      </c>
      <c r="N176" s="40" t="s">
        <v>538</v>
      </c>
      <c r="O176" s="33" t="s">
        <v>544</v>
      </c>
      <c r="P176" s="41">
        <v>2.85</v>
      </c>
      <c r="Q176" s="35" t="s">
        <v>532</v>
      </c>
      <c r="R176" s="45"/>
      <c r="S176" s="42">
        <v>899.49</v>
      </c>
      <c r="T176" s="42">
        <v>253.61</v>
      </c>
    </row>
    <row r="177" spans="1:20" x14ac:dyDescent="0.25">
      <c r="A177" s="32" t="s">
        <v>507</v>
      </c>
      <c r="B177" s="33" t="s">
        <v>738</v>
      </c>
      <c r="C177" s="34">
        <v>2009</v>
      </c>
      <c r="D177" s="40" t="s">
        <v>541</v>
      </c>
      <c r="E177" s="33" t="s">
        <v>744</v>
      </c>
      <c r="F177" s="33" t="s">
        <v>543</v>
      </c>
      <c r="G177" s="36">
        <v>513007.55</v>
      </c>
      <c r="H177" s="36">
        <v>469793.93</v>
      </c>
      <c r="I177" s="37">
        <v>32.42</v>
      </c>
      <c r="J177" s="38" t="s">
        <v>529</v>
      </c>
      <c r="K177" s="35" t="s">
        <v>538</v>
      </c>
      <c r="L177" s="33" t="s">
        <v>544</v>
      </c>
      <c r="M177" s="39">
        <v>2.5499999999999998</v>
      </c>
      <c r="N177" s="40" t="s">
        <v>538</v>
      </c>
      <c r="O177" s="33" t="s">
        <v>544</v>
      </c>
      <c r="P177" s="41">
        <v>2.0499999999999998</v>
      </c>
      <c r="Q177" s="35" t="s">
        <v>532</v>
      </c>
      <c r="R177" s="45"/>
      <c r="S177" s="36">
        <v>9804.7999999999993</v>
      </c>
      <c r="T177" s="36">
        <v>8489.02</v>
      </c>
    </row>
    <row r="178" spans="1:20" x14ac:dyDescent="0.25">
      <c r="A178" s="32" t="s">
        <v>507</v>
      </c>
      <c r="B178" s="33" t="s">
        <v>738</v>
      </c>
      <c r="C178" s="34">
        <v>2009</v>
      </c>
      <c r="D178" s="40" t="s">
        <v>541</v>
      </c>
      <c r="E178" s="33" t="s">
        <v>744</v>
      </c>
      <c r="F178" s="33" t="s">
        <v>543</v>
      </c>
      <c r="G178" s="36">
        <v>775523.1</v>
      </c>
      <c r="H178" s="36">
        <v>759671.45</v>
      </c>
      <c r="I178" s="37">
        <v>42.42</v>
      </c>
      <c r="J178" s="38" t="s">
        <v>529</v>
      </c>
      <c r="K178" s="35" t="s">
        <v>538</v>
      </c>
      <c r="L178" s="33" t="s">
        <v>544</v>
      </c>
      <c r="M178" s="39">
        <v>3.4039999999999999</v>
      </c>
      <c r="N178" s="40" t="s">
        <v>538</v>
      </c>
      <c r="O178" s="33" t="s">
        <v>544</v>
      </c>
      <c r="P178" s="41">
        <v>2.85</v>
      </c>
      <c r="Q178" s="35" t="s">
        <v>532</v>
      </c>
      <c r="R178" s="45"/>
      <c r="S178" s="36">
        <v>21833.82</v>
      </c>
      <c r="T178" s="36">
        <v>6427.66</v>
      </c>
    </row>
    <row r="179" spans="1:20" x14ac:dyDescent="0.25">
      <c r="A179" s="32" t="s">
        <v>507</v>
      </c>
      <c r="B179" s="33" t="s">
        <v>738</v>
      </c>
      <c r="C179" s="34">
        <v>2001</v>
      </c>
      <c r="D179" s="40" t="s">
        <v>541</v>
      </c>
      <c r="E179" s="33" t="s">
        <v>745</v>
      </c>
      <c r="F179" s="33" t="s">
        <v>543</v>
      </c>
      <c r="G179" s="36">
        <v>42730.01</v>
      </c>
      <c r="H179" s="36">
        <v>33634.629999999997</v>
      </c>
      <c r="I179" s="37">
        <v>33.75</v>
      </c>
      <c r="J179" s="38" t="s">
        <v>529</v>
      </c>
      <c r="K179" s="35" t="s">
        <v>538</v>
      </c>
      <c r="L179" s="33" t="s">
        <v>544</v>
      </c>
      <c r="M179" s="39">
        <v>4.2370000000000001</v>
      </c>
      <c r="N179" s="40" t="s">
        <v>538</v>
      </c>
      <c r="O179" s="33" t="s">
        <v>544</v>
      </c>
      <c r="P179" s="41">
        <v>2.95</v>
      </c>
      <c r="Q179" s="35" t="s">
        <v>532</v>
      </c>
      <c r="R179" s="45"/>
      <c r="S179" s="36">
        <v>1014.07</v>
      </c>
      <c r="T179" s="42">
        <v>740.58</v>
      </c>
    </row>
    <row r="180" spans="1:20" ht="25.5" x14ac:dyDescent="0.25">
      <c r="A180" s="32" t="s">
        <v>507</v>
      </c>
      <c r="B180" s="57" t="s">
        <v>738</v>
      </c>
      <c r="C180" s="58">
        <v>1994</v>
      </c>
      <c r="D180" s="59" t="s">
        <v>541</v>
      </c>
      <c r="E180" s="62" t="s">
        <v>1746</v>
      </c>
      <c r="F180" s="57" t="s">
        <v>543</v>
      </c>
      <c r="G180" s="64">
        <v>8017.36</v>
      </c>
      <c r="H180" s="64">
        <v>3873.48</v>
      </c>
      <c r="I180" s="68">
        <v>10.33</v>
      </c>
      <c r="J180" s="70" t="s">
        <v>529</v>
      </c>
      <c r="K180" s="72" t="s">
        <v>538</v>
      </c>
      <c r="L180" s="73" t="s">
        <v>544</v>
      </c>
      <c r="M180" s="75">
        <v>4.9829999999999997</v>
      </c>
      <c r="N180" s="76" t="s">
        <v>538</v>
      </c>
      <c r="O180" s="73" t="s">
        <v>544</v>
      </c>
      <c r="P180" s="77">
        <v>3.55</v>
      </c>
      <c r="Q180" s="79" t="s">
        <v>532</v>
      </c>
      <c r="R180" s="81"/>
      <c r="S180" s="84">
        <v>147.77000000000001</v>
      </c>
      <c r="T180" s="87">
        <v>289.07</v>
      </c>
    </row>
    <row r="181" spans="1:20" x14ac:dyDescent="0.25">
      <c r="A181" s="32" t="s">
        <v>507</v>
      </c>
      <c r="B181" s="56" t="s">
        <v>738</v>
      </c>
      <c r="C181" s="34">
        <v>1994</v>
      </c>
      <c r="D181" s="40" t="s">
        <v>541</v>
      </c>
      <c r="E181" s="56" t="s">
        <v>746</v>
      </c>
      <c r="F181" s="56" t="s">
        <v>543</v>
      </c>
      <c r="G181" s="63">
        <v>9626.4699999999993</v>
      </c>
      <c r="H181" s="63">
        <v>4729.45</v>
      </c>
      <c r="I181" s="67">
        <v>10.08</v>
      </c>
      <c r="J181" s="69" t="s">
        <v>529</v>
      </c>
      <c r="K181" s="35" t="s">
        <v>538</v>
      </c>
      <c r="L181" s="33" t="s">
        <v>544</v>
      </c>
      <c r="M181" s="39">
        <v>5.0519999999999996</v>
      </c>
      <c r="N181" s="40" t="s">
        <v>538</v>
      </c>
      <c r="O181" s="33" t="s">
        <v>544</v>
      </c>
      <c r="P181" s="41">
        <v>3.55</v>
      </c>
      <c r="Q181" s="78" t="s">
        <v>532</v>
      </c>
      <c r="R181" s="80"/>
      <c r="S181" s="42">
        <v>180.43</v>
      </c>
      <c r="T181" s="42">
        <v>352.95</v>
      </c>
    </row>
    <row r="182" spans="1:20" ht="25.5" x14ac:dyDescent="0.25">
      <c r="A182" s="32" t="s">
        <v>507</v>
      </c>
      <c r="B182" s="33" t="s">
        <v>738</v>
      </c>
      <c r="C182" s="34">
        <v>1994</v>
      </c>
      <c r="D182" s="40" t="s">
        <v>541</v>
      </c>
      <c r="E182" s="28" t="s">
        <v>1747</v>
      </c>
      <c r="F182" s="33" t="s">
        <v>543</v>
      </c>
      <c r="G182" s="36">
        <v>9406.5400000000009</v>
      </c>
      <c r="H182" s="36">
        <v>5070.6099999999997</v>
      </c>
      <c r="I182" s="37">
        <v>11.33</v>
      </c>
      <c r="J182" s="38" t="s">
        <v>529</v>
      </c>
      <c r="K182" s="35" t="s">
        <v>538</v>
      </c>
      <c r="L182" s="33" t="s">
        <v>544</v>
      </c>
      <c r="M182" s="39">
        <v>4.9109999999999996</v>
      </c>
      <c r="N182" s="40" t="s">
        <v>538</v>
      </c>
      <c r="O182" s="33" t="s">
        <v>544</v>
      </c>
      <c r="P182" s="41">
        <v>3.55</v>
      </c>
      <c r="Q182" s="35" t="s">
        <v>532</v>
      </c>
      <c r="R182" s="45"/>
      <c r="S182" s="42">
        <v>192.12</v>
      </c>
      <c r="T182" s="42">
        <v>341.18</v>
      </c>
    </row>
    <row r="183" spans="1:20" x14ac:dyDescent="0.25">
      <c r="A183" s="32" t="s">
        <v>507</v>
      </c>
      <c r="B183" s="33" t="s">
        <v>738</v>
      </c>
      <c r="C183" s="34">
        <v>1992</v>
      </c>
      <c r="D183" s="40" t="s">
        <v>541</v>
      </c>
      <c r="E183" s="33" t="s">
        <v>747</v>
      </c>
      <c r="F183" s="33" t="s">
        <v>543</v>
      </c>
      <c r="G183" s="36">
        <v>119672.48</v>
      </c>
      <c r="H183" s="36">
        <v>56802.53</v>
      </c>
      <c r="I183" s="37">
        <v>8.75</v>
      </c>
      <c r="J183" s="38" t="s">
        <v>529</v>
      </c>
      <c r="K183" s="35" t="s">
        <v>538</v>
      </c>
      <c r="L183" s="33" t="s">
        <v>544</v>
      </c>
      <c r="M183" s="39">
        <v>5.1180000000000003</v>
      </c>
      <c r="N183" s="40" t="s">
        <v>538</v>
      </c>
      <c r="O183" s="33" t="s">
        <v>544</v>
      </c>
      <c r="P183" s="41">
        <v>4.3</v>
      </c>
      <c r="Q183" s="35" t="s">
        <v>532</v>
      </c>
      <c r="R183" s="45"/>
      <c r="S183" s="36">
        <v>2976.71</v>
      </c>
      <c r="T183" s="36">
        <v>4832.03</v>
      </c>
    </row>
    <row r="184" spans="1:20" x14ac:dyDescent="0.25">
      <c r="A184" s="32" t="s">
        <v>507</v>
      </c>
      <c r="B184" s="33" t="s">
        <v>738</v>
      </c>
      <c r="C184" s="34">
        <v>1993</v>
      </c>
      <c r="D184" s="40" t="s">
        <v>541</v>
      </c>
      <c r="E184" s="33" t="s">
        <v>748</v>
      </c>
      <c r="F184" s="33" t="s">
        <v>543</v>
      </c>
      <c r="G184" s="36">
        <v>9401.34</v>
      </c>
      <c r="H184" s="36">
        <v>4640.72</v>
      </c>
      <c r="I184" s="37">
        <v>10</v>
      </c>
      <c r="J184" s="38" t="s">
        <v>529</v>
      </c>
      <c r="K184" s="35" t="s">
        <v>538</v>
      </c>
      <c r="L184" s="33" t="s">
        <v>544</v>
      </c>
      <c r="M184" s="39">
        <v>5.0519999999999996</v>
      </c>
      <c r="N184" s="40" t="s">
        <v>538</v>
      </c>
      <c r="O184" s="33" t="s">
        <v>544</v>
      </c>
      <c r="P184" s="41">
        <v>3.55</v>
      </c>
      <c r="Q184" s="35" t="s">
        <v>532</v>
      </c>
      <c r="R184" s="45"/>
      <c r="S184" s="42">
        <v>177.04</v>
      </c>
      <c r="T184" s="42">
        <v>346.32</v>
      </c>
    </row>
    <row r="185" spans="1:20" x14ac:dyDescent="0.25">
      <c r="A185" s="32" t="s">
        <v>507</v>
      </c>
      <c r="B185" s="33" t="s">
        <v>738</v>
      </c>
      <c r="C185" s="34">
        <v>1993</v>
      </c>
      <c r="D185" s="40" t="s">
        <v>541</v>
      </c>
      <c r="E185" s="33" t="s">
        <v>749</v>
      </c>
      <c r="F185" s="33" t="s">
        <v>543</v>
      </c>
      <c r="G185" s="36">
        <v>14942.53</v>
      </c>
      <c r="H185" s="36">
        <v>7375.99</v>
      </c>
      <c r="I185" s="37">
        <v>10</v>
      </c>
      <c r="J185" s="38" t="s">
        <v>529</v>
      </c>
      <c r="K185" s="35" t="s">
        <v>538</v>
      </c>
      <c r="L185" s="33" t="s">
        <v>544</v>
      </c>
      <c r="M185" s="39">
        <v>5.0519999999999996</v>
      </c>
      <c r="N185" s="40" t="s">
        <v>538</v>
      </c>
      <c r="O185" s="33" t="s">
        <v>544</v>
      </c>
      <c r="P185" s="41">
        <v>3.55</v>
      </c>
      <c r="Q185" s="35" t="s">
        <v>532</v>
      </c>
      <c r="R185" s="45"/>
      <c r="S185" s="42">
        <v>281.39</v>
      </c>
      <c r="T185" s="42">
        <v>550.45000000000005</v>
      </c>
    </row>
    <row r="186" spans="1:20" x14ac:dyDescent="0.25">
      <c r="A186" s="32" t="s">
        <v>507</v>
      </c>
      <c r="B186" s="33" t="s">
        <v>738</v>
      </c>
      <c r="C186" s="34">
        <v>1996</v>
      </c>
      <c r="D186" s="40" t="s">
        <v>541</v>
      </c>
      <c r="E186" s="33" t="s">
        <v>750</v>
      </c>
      <c r="F186" s="33" t="s">
        <v>543</v>
      </c>
      <c r="G186" s="36">
        <v>335387.84000000003</v>
      </c>
      <c r="H186" s="36">
        <v>175749.45</v>
      </c>
      <c r="I186" s="37">
        <v>10.67</v>
      </c>
      <c r="J186" s="38" t="s">
        <v>529</v>
      </c>
      <c r="K186" s="35" t="s">
        <v>538</v>
      </c>
      <c r="L186" s="33" t="s">
        <v>544</v>
      </c>
      <c r="M186" s="39">
        <v>4.2389999999999999</v>
      </c>
      <c r="N186" s="40" t="s">
        <v>538</v>
      </c>
      <c r="O186" s="33" t="s">
        <v>544</v>
      </c>
      <c r="P186" s="41">
        <v>3.05</v>
      </c>
      <c r="Q186" s="35" t="s">
        <v>532</v>
      </c>
      <c r="R186" s="45"/>
      <c r="S186" s="36">
        <v>5757.54</v>
      </c>
      <c r="T186" s="36">
        <v>13022.48</v>
      </c>
    </row>
    <row r="187" spans="1:20" x14ac:dyDescent="0.25">
      <c r="A187" s="32" t="s">
        <v>507</v>
      </c>
      <c r="B187" s="33" t="s">
        <v>738</v>
      </c>
      <c r="C187" s="34">
        <v>2002</v>
      </c>
      <c r="D187" s="40" t="s">
        <v>541</v>
      </c>
      <c r="E187" s="33" t="s">
        <v>751</v>
      </c>
      <c r="F187" s="33" t="s">
        <v>543</v>
      </c>
      <c r="G187" s="36">
        <v>39806.25</v>
      </c>
      <c r="H187" s="36">
        <v>33185.43</v>
      </c>
      <c r="I187" s="37">
        <v>35.58</v>
      </c>
      <c r="J187" s="38" t="s">
        <v>529</v>
      </c>
      <c r="K187" s="35" t="s">
        <v>538</v>
      </c>
      <c r="L187" s="33" t="s">
        <v>544</v>
      </c>
      <c r="M187" s="39">
        <v>3.302</v>
      </c>
      <c r="N187" s="40" t="s">
        <v>538</v>
      </c>
      <c r="O187" s="33" t="s">
        <v>544</v>
      </c>
      <c r="P187" s="41">
        <v>2.95</v>
      </c>
      <c r="Q187" s="35" t="s">
        <v>532</v>
      </c>
      <c r="R187" s="45"/>
      <c r="S187" s="42">
        <v>999.14</v>
      </c>
      <c r="T187" s="42">
        <v>683.72</v>
      </c>
    </row>
    <row r="188" spans="1:20" x14ac:dyDescent="0.25">
      <c r="A188" s="32" t="s">
        <v>507</v>
      </c>
      <c r="B188" s="33" t="s">
        <v>738</v>
      </c>
      <c r="C188" s="34">
        <v>1987</v>
      </c>
      <c r="D188" s="40" t="s">
        <v>541</v>
      </c>
      <c r="E188" s="33" t="s">
        <v>752</v>
      </c>
      <c r="F188" s="33" t="s">
        <v>543</v>
      </c>
      <c r="G188" s="36">
        <v>22582.58</v>
      </c>
      <c r="H188" s="36">
        <v>6973.18</v>
      </c>
      <c r="I188" s="37">
        <v>5.83</v>
      </c>
      <c r="J188" s="38" t="s">
        <v>529</v>
      </c>
      <c r="K188" s="35" t="s">
        <v>538</v>
      </c>
      <c r="L188" s="33" t="s">
        <v>544</v>
      </c>
      <c r="M188" s="39">
        <v>4.758</v>
      </c>
      <c r="N188" s="40" t="s">
        <v>538</v>
      </c>
      <c r="O188" s="33" t="s">
        <v>544</v>
      </c>
      <c r="P188" s="41">
        <v>2.77</v>
      </c>
      <c r="Q188" s="35" t="s">
        <v>532</v>
      </c>
      <c r="R188" s="45"/>
      <c r="S188" s="42">
        <v>342.08</v>
      </c>
      <c r="T188" s="42">
        <v>966.26</v>
      </c>
    </row>
    <row r="189" spans="1:20" x14ac:dyDescent="0.25">
      <c r="A189" s="32" t="s">
        <v>507</v>
      </c>
      <c r="B189" s="33" t="s">
        <v>738</v>
      </c>
      <c r="C189" s="34">
        <v>2003</v>
      </c>
      <c r="D189" s="40" t="s">
        <v>541</v>
      </c>
      <c r="E189" s="33" t="s">
        <v>753</v>
      </c>
      <c r="F189" s="33" t="s">
        <v>543</v>
      </c>
      <c r="G189" s="36">
        <v>129109.2</v>
      </c>
      <c r="H189" s="36">
        <v>18570.59</v>
      </c>
      <c r="I189" s="37">
        <v>21.33</v>
      </c>
      <c r="J189" s="38" t="s">
        <v>529</v>
      </c>
      <c r="K189" s="35" t="s">
        <v>538</v>
      </c>
      <c r="L189" s="33" t="s">
        <v>544</v>
      </c>
      <c r="M189" s="39">
        <v>3.677</v>
      </c>
      <c r="N189" s="40" t="s">
        <v>538</v>
      </c>
      <c r="O189" s="33" t="s">
        <v>544</v>
      </c>
      <c r="P189" s="41">
        <v>2.95</v>
      </c>
      <c r="Q189" s="35" t="s">
        <v>532</v>
      </c>
      <c r="R189" s="45"/>
      <c r="S189" s="42">
        <v>567.91</v>
      </c>
      <c r="T189" s="42">
        <v>680.58</v>
      </c>
    </row>
    <row r="190" spans="1:20" x14ac:dyDescent="0.25">
      <c r="A190" s="32" t="s">
        <v>507</v>
      </c>
      <c r="B190" s="33" t="s">
        <v>738</v>
      </c>
      <c r="C190" s="34">
        <v>2012</v>
      </c>
      <c r="D190" s="40" t="s">
        <v>541</v>
      </c>
      <c r="E190" s="33" t="s">
        <v>754</v>
      </c>
      <c r="F190" s="33" t="s">
        <v>543</v>
      </c>
      <c r="G190" s="36">
        <v>6455141</v>
      </c>
      <c r="H190" s="36">
        <v>4686.99</v>
      </c>
      <c r="I190" s="37">
        <v>17.5</v>
      </c>
      <c r="J190" s="38" t="s">
        <v>529</v>
      </c>
      <c r="K190" s="35" t="s">
        <v>538</v>
      </c>
      <c r="L190" s="33" t="s">
        <v>544</v>
      </c>
      <c r="M190" s="39">
        <v>2.5979999999999999</v>
      </c>
      <c r="N190" s="40" t="s">
        <v>538</v>
      </c>
      <c r="O190" s="33" t="s">
        <v>544</v>
      </c>
      <c r="P190" s="41">
        <v>2.85</v>
      </c>
      <c r="Q190" s="35" t="s">
        <v>532</v>
      </c>
      <c r="R190" s="45"/>
      <c r="S190" s="42">
        <v>138.61000000000001</v>
      </c>
      <c r="T190" s="42">
        <v>176.49</v>
      </c>
    </row>
    <row r="191" spans="1:20" x14ac:dyDescent="0.25">
      <c r="A191" s="32" t="s">
        <v>507</v>
      </c>
      <c r="B191" s="33" t="s">
        <v>738</v>
      </c>
      <c r="C191" s="34">
        <v>2011</v>
      </c>
      <c r="D191" s="40" t="s">
        <v>541</v>
      </c>
      <c r="E191" s="33" t="s">
        <v>755</v>
      </c>
      <c r="F191" s="33" t="s">
        <v>543</v>
      </c>
      <c r="G191" s="36">
        <v>22460.35</v>
      </c>
      <c r="H191" s="36">
        <v>22551.49</v>
      </c>
      <c r="I191" s="37">
        <v>45</v>
      </c>
      <c r="J191" s="38" t="s">
        <v>529</v>
      </c>
      <c r="K191" s="35" t="s">
        <v>538</v>
      </c>
      <c r="L191" s="33" t="s">
        <v>544</v>
      </c>
      <c r="M191" s="39">
        <v>2.0470000000000002</v>
      </c>
      <c r="N191" s="40" t="s">
        <v>538</v>
      </c>
      <c r="O191" s="33" t="s">
        <v>544</v>
      </c>
      <c r="P191" s="41">
        <v>2.0499999999999998</v>
      </c>
      <c r="Q191" s="35" t="s">
        <v>532</v>
      </c>
      <c r="R191" s="45"/>
      <c r="S191" s="42">
        <v>466.84</v>
      </c>
      <c r="T191" s="42">
        <v>221.33</v>
      </c>
    </row>
    <row r="192" spans="1:20" x14ac:dyDescent="0.25">
      <c r="A192" s="32" t="s">
        <v>507</v>
      </c>
      <c r="B192" s="33" t="s">
        <v>738</v>
      </c>
      <c r="C192" s="34">
        <v>2012</v>
      </c>
      <c r="D192" s="40" t="s">
        <v>541</v>
      </c>
      <c r="E192" s="35" t="s">
        <v>756</v>
      </c>
      <c r="F192" s="33" t="s">
        <v>543</v>
      </c>
      <c r="G192" s="36">
        <v>2659280.7999999998</v>
      </c>
      <c r="H192" s="36">
        <v>2281889.14</v>
      </c>
      <c r="I192" s="37">
        <v>17.170000000000002</v>
      </c>
      <c r="J192" s="38" t="s">
        <v>529</v>
      </c>
      <c r="K192" s="35" t="s">
        <v>538</v>
      </c>
      <c r="L192" s="33" t="s">
        <v>544</v>
      </c>
      <c r="M192" s="39">
        <v>2.3479999999999999</v>
      </c>
      <c r="N192" s="40" t="s">
        <v>538</v>
      </c>
      <c r="O192" s="33" t="s">
        <v>544</v>
      </c>
      <c r="P192" s="41">
        <v>2.85</v>
      </c>
      <c r="Q192" s="35" t="s">
        <v>532</v>
      </c>
      <c r="R192" s="45"/>
      <c r="S192" s="36">
        <v>67390.62</v>
      </c>
      <c r="T192" s="36">
        <v>82693.95</v>
      </c>
    </row>
    <row r="193" spans="1:20" x14ac:dyDescent="0.25">
      <c r="A193" s="32" t="s">
        <v>507</v>
      </c>
      <c r="B193" s="33" t="s">
        <v>738</v>
      </c>
      <c r="C193" s="34">
        <v>2017</v>
      </c>
      <c r="D193" s="40" t="s">
        <v>541</v>
      </c>
      <c r="E193" s="33" t="s">
        <v>757</v>
      </c>
      <c r="F193" s="33" t="s">
        <v>543</v>
      </c>
      <c r="G193" s="36">
        <v>219766.8</v>
      </c>
      <c r="H193" s="36">
        <v>215396.21</v>
      </c>
      <c r="I193" s="37">
        <v>38.75</v>
      </c>
      <c r="J193" s="38" t="s">
        <v>529</v>
      </c>
      <c r="K193" s="35" t="s">
        <v>538</v>
      </c>
      <c r="L193" s="33" t="s">
        <v>544</v>
      </c>
      <c r="M193" s="39">
        <v>0.55800000000000005</v>
      </c>
      <c r="N193" s="40" t="s">
        <v>538</v>
      </c>
      <c r="O193" s="33" t="s">
        <v>544</v>
      </c>
      <c r="P193" s="41">
        <v>0.55000000000000004</v>
      </c>
      <c r="Q193" s="35" t="s">
        <v>532</v>
      </c>
      <c r="R193" s="45"/>
      <c r="S193" s="36">
        <v>1208.72</v>
      </c>
      <c r="T193" s="36">
        <v>4370.59</v>
      </c>
    </row>
    <row r="194" spans="1:20" x14ac:dyDescent="0.25">
      <c r="A194" s="32" t="s">
        <v>507</v>
      </c>
      <c r="B194" s="33" t="s">
        <v>738</v>
      </c>
      <c r="C194" s="34">
        <v>2018</v>
      </c>
      <c r="D194" s="40" t="s">
        <v>541</v>
      </c>
      <c r="E194" s="33" t="s">
        <v>758</v>
      </c>
      <c r="F194" s="33" t="s">
        <v>543</v>
      </c>
      <c r="G194" s="36">
        <v>346033.6</v>
      </c>
      <c r="H194" s="36">
        <v>346033.6</v>
      </c>
      <c r="I194" s="37">
        <v>59.75</v>
      </c>
      <c r="J194" s="38" t="s">
        <v>529</v>
      </c>
      <c r="K194" s="35" t="s">
        <v>538</v>
      </c>
      <c r="L194" s="33" t="s">
        <v>544</v>
      </c>
      <c r="M194" s="39">
        <v>1.1299999999999999</v>
      </c>
      <c r="N194" s="40" t="s">
        <v>538</v>
      </c>
      <c r="O194" s="33" t="s">
        <v>544</v>
      </c>
      <c r="P194" s="41">
        <v>1.1299999999999999</v>
      </c>
      <c r="Q194" s="35" t="s">
        <v>532</v>
      </c>
      <c r="R194" s="45"/>
      <c r="S194" s="42">
        <v>0</v>
      </c>
      <c r="T194" s="42">
        <v>0</v>
      </c>
    </row>
    <row r="195" spans="1:20" ht="25.5" x14ac:dyDescent="0.25">
      <c r="A195" s="32" t="s">
        <v>507</v>
      </c>
      <c r="B195" s="33" t="s">
        <v>738</v>
      </c>
      <c r="C195" s="34">
        <v>2018</v>
      </c>
      <c r="D195" s="40" t="s">
        <v>541</v>
      </c>
      <c r="E195" s="28" t="s">
        <v>1748</v>
      </c>
      <c r="F195" s="33" t="s">
        <v>543</v>
      </c>
      <c r="G195" s="36">
        <v>693182.05</v>
      </c>
      <c r="H195" s="36">
        <v>693182.05</v>
      </c>
      <c r="I195" s="37">
        <v>59.42</v>
      </c>
      <c r="J195" s="38" t="s">
        <v>529</v>
      </c>
      <c r="K195" s="35" t="s">
        <v>538</v>
      </c>
      <c r="L195" s="33" t="s">
        <v>544</v>
      </c>
      <c r="M195" s="39">
        <v>1.1100000000000001</v>
      </c>
      <c r="N195" s="40" t="s">
        <v>538</v>
      </c>
      <c r="O195" s="33" t="s">
        <v>544</v>
      </c>
      <c r="P195" s="41">
        <v>1.1100000000000001</v>
      </c>
      <c r="Q195" s="35" t="s">
        <v>532</v>
      </c>
      <c r="R195" s="45"/>
      <c r="S195" s="42">
        <v>0</v>
      </c>
      <c r="T195" s="42">
        <v>0</v>
      </c>
    </row>
    <row r="196" spans="1:20" ht="25.5" x14ac:dyDescent="0.25">
      <c r="A196" s="32" t="s">
        <v>507</v>
      </c>
      <c r="B196" s="33" t="s">
        <v>738</v>
      </c>
      <c r="C196" s="34">
        <v>2018</v>
      </c>
      <c r="D196" s="40" t="s">
        <v>541</v>
      </c>
      <c r="E196" s="28" t="s">
        <v>1748</v>
      </c>
      <c r="F196" s="33" t="s">
        <v>543</v>
      </c>
      <c r="G196" s="36">
        <v>313814.05</v>
      </c>
      <c r="H196" s="36">
        <v>313814.05</v>
      </c>
      <c r="I196" s="37">
        <v>39.42</v>
      </c>
      <c r="J196" s="38" t="s">
        <v>529</v>
      </c>
      <c r="K196" s="35" t="s">
        <v>538</v>
      </c>
      <c r="L196" s="33" t="s">
        <v>544</v>
      </c>
      <c r="M196" s="39">
        <v>0.55000000000000004</v>
      </c>
      <c r="N196" s="40" t="s">
        <v>538</v>
      </c>
      <c r="O196" s="33" t="s">
        <v>544</v>
      </c>
      <c r="P196" s="41">
        <v>0.55000000000000004</v>
      </c>
      <c r="Q196" s="35" t="s">
        <v>532</v>
      </c>
      <c r="R196" s="45"/>
      <c r="S196" s="42">
        <v>0</v>
      </c>
      <c r="T196" s="42">
        <v>0</v>
      </c>
    </row>
    <row r="197" spans="1:20" x14ac:dyDescent="0.25">
      <c r="A197" s="32" t="s">
        <v>507</v>
      </c>
      <c r="B197" s="33" t="s">
        <v>738</v>
      </c>
      <c r="C197" s="34">
        <v>2018</v>
      </c>
      <c r="D197" s="40" t="s">
        <v>541</v>
      </c>
      <c r="E197" s="33" t="s">
        <v>759</v>
      </c>
      <c r="F197" s="33" t="s">
        <v>543</v>
      </c>
      <c r="G197" s="36">
        <v>122285.9</v>
      </c>
      <c r="H197" s="36">
        <v>122285.9</v>
      </c>
      <c r="I197" s="37">
        <v>39.5</v>
      </c>
      <c r="J197" s="38" t="s">
        <v>529</v>
      </c>
      <c r="K197" s="35" t="s">
        <v>538</v>
      </c>
      <c r="L197" s="33" t="s">
        <v>544</v>
      </c>
      <c r="M197" s="39">
        <v>0.55000000000000004</v>
      </c>
      <c r="N197" s="40" t="s">
        <v>538</v>
      </c>
      <c r="O197" s="33" t="s">
        <v>544</v>
      </c>
      <c r="P197" s="41">
        <v>0.55000000000000004</v>
      </c>
      <c r="Q197" s="35" t="s">
        <v>532</v>
      </c>
      <c r="R197" s="45"/>
      <c r="S197" s="42">
        <v>0</v>
      </c>
      <c r="T197" s="42">
        <v>0</v>
      </c>
    </row>
    <row r="198" spans="1:20" ht="25.5" x14ac:dyDescent="0.25">
      <c r="A198" s="32" t="s">
        <v>507</v>
      </c>
      <c r="B198" s="33" t="s">
        <v>738</v>
      </c>
      <c r="C198" s="34">
        <v>2018</v>
      </c>
      <c r="D198" s="40" t="s">
        <v>541</v>
      </c>
      <c r="E198" s="28" t="s">
        <v>1749</v>
      </c>
      <c r="F198" s="33" t="s">
        <v>543</v>
      </c>
      <c r="G198" s="36">
        <v>342350.25</v>
      </c>
      <c r="H198" s="36">
        <v>342350.25</v>
      </c>
      <c r="I198" s="37">
        <v>39.25</v>
      </c>
      <c r="J198" s="38" t="s">
        <v>529</v>
      </c>
      <c r="K198" s="35" t="s">
        <v>538</v>
      </c>
      <c r="L198" s="33" t="s">
        <v>544</v>
      </c>
      <c r="M198" s="39">
        <v>1.86</v>
      </c>
      <c r="N198" s="40" t="s">
        <v>538</v>
      </c>
      <c r="O198" s="33" t="s">
        <v>544</v>
      </c>
      <c r="P198" s="41">
        <v>1.86</v>
      </c>
      <c r="Q198" s="35" t="s">
        <v>532</v>
      </c>
      <c r="R198" s="45"/>
      <c r="S198" s="42">
        <v>0</v>
      </c>
      <c r="T198" s="42">
        <v>0</v>
      </c>
    </row>
    <row r="199" spans="1:20" x14ac:dyDescent="0.25">
      <c r="A199" s="32" t="s">
        <v>507</v>
      </c>
      <c r="B199" s="33" t="s">
        <v>738</v>
      </c>
      <c r="C199" s="34">
        <v>2001</v>
      </c>
      <c r="D199" s="40" t="s">
        <v>541</v>
      </c>
      <c r="E199" s="35" t="s">
        <v>760</v>
      </c>
      <c r="F199" s="33" t="s">
        <v>543</v>
      </c>
      <c r="G199" s="36">
        <v>748495.1</v>
      </c>
      <c r="H199" s="36">
        <v>149123.17000000001</v>
      </c>
      <c r="I199" s="37">
        <v>2.75</v>
      </c>
      <c r="J199" s="38" t="s">
        <v>529</v>
      </c>
      <c r="K199" s="35" t="s">
        <v>538</v>
      </c>
      <c r="L199" s="33" t="s">
        <v>544</v>
      </c>
      <c r="M199" s="39">
        <v>2.9729999999999999</v>
      </c>
      <c r="N199" s="40" t="s">
        <v>538</v>
      </c>
      <c r="O199" s="33" t="s">
        <v>544</v>
      </c>
      <c r="P199" s="41">
        <v>3</v>
      </c>
      <c r="Q199" s="35" t="s">
        <v>532</v>
      </c>
      <c r="R199" s="45"/>
      <c r="S199" s="36">
        <v>5863.81</v>
      </c>
      <c r="T199" s="36">
        <v>46337.19</v>
      </c>
    </row>
    <row r="200" spans="1:20" x14ac:dyDescent="0.25">
      <c r="A200" s="32" t="s">
        <v>507</v>
      </c>
      <c r="B200" s="33" t="s">
        <v>738</v>
      </c>
      <c r="C200" s="34">
        <v>2007</v>
      </c>
      <c r="D200" s="35" t="s">
        <v>526</v>
      </c>
      <c r="E200" s="33" t="s">
        <v>761</v>
      </c>
      <c r="F200" s="33" t="s">
        <v>543</v>
      </c>
      <c r="G200" s="36">
        <v>996962</v>
      </c>
      <c r="H200" s="36">
        <v>987484.04</v>
      </c>
      <c r="I200" s="37">
        <v>40.42</v>
      </c>
      <c r="J200" s="38" t="s">
        <v>529</v>
      </c>
      <c r="K200" s="35" t="s">
        <v>538</v>
      </c>
      <c r="L200" s="33" t="s">
        <v>544</v>
      </c>
      <c r="M200" s="39">
        <v>2.871</v>
      </c>
      <c r="N200" s="40" t="s">
        <v>538</v>
      </c>
      <c r="O200" s="33" t="s">
        <v>544</v>
      </c>
      <c r="P200" s="41">
        <v>3.25</v>
      </c>
      <c r="Q200" s="35" t="s">
        <v>532</v>
      </c>
      <c r="R200" s="45"/>
      <c r="S200" s="36">
        <v>32462.26</v>
      </c>
      <c r="T200" s="36">
        <v>11354.62</v>
      </c>
    </row>
    <row r="201" spans="1:20" x14ac:dyDescent="0.25">
      <c r="A201" s="32" t="s">
        <v>507</v>
      </c>
      <c r="B201" s="57" t="s">
        <v>738</v>
      </c>
      <c r="C201" s="58">
        <v>2011</v>
      </c>
      <c r="D201" s="59" t="s">
        <v>541</v>
      </c>
      <c r="E201" s="57" t="s">
        <v>762</v>
      </c>
      <c r="F201" s="57" t="s">
        <v>543</v>
      </c>
      <c r="G201" s="64">
        <v>668739.5</v>
      </c>
      <c r="H201" s="64">
        <v>5523.04</v>
      </c>
      <c r="I201" s="68">
        <v>34.42</v>
      </c>
      <c r="J201" s="70" t="s">
        <v>529</v>
      </c>
      <c r="K201" s="72" t="s">
        <v>538</v>
      </c>
      <c r="L201" s="73" t="s">
        <v>544</v>
      </c>
      <c r="M201" s="75">
        <v>2.5920000000000001</v>
      </c>
      <c r="N201" s="76" t="s">
        <v>538</v>
      </c>
      <c r="O201" s="73" t="s">
        <v>544</v>
      </c>
      <c r="P201" s="77">
        <v>2.85</v>
      </c>
      <c r="Q201" s="79" t="s">
        <v>532</v>
      </c>
      <c r="R201" s="81"/>
      <c r="S201" s="84">
        <v>159.25</v>
      </c>
      <c r="T201" s="87">
        <v>64.8</v>
      </c>
    </row>
    <row r="202" spans="1:20" x14ac:dyDescent="0.25">
      <c r="A202" s="32" t="s">
        <v>507</v>
      </c>
      <c r="B202" s="56" t="s">
        <v>738</v>
      </c>
      <c r="C202" s="34">
        <v>2008</v>
      </c>
      <c r="D202" s="40" t="s">
        <v>541</v>
      </c>
      <c r="E202" s="56" t="s">
        <v>763</v>
      </c>
      <c r="F202" s="56" t="s">
        <v>543</v>
      </c>
      <c r="G202" s="63">
        <v>413345</v>
      </c>
      <c r="H202" s="63">
        <v>364736.45</v>
      </c>
      <c r="I202" s="67">
        <v>32</v>
      </c>
      <c r="J202" s="69" t="s">
        <v>529</v>
      </c>
      <c r="K202" s="35" t="s">
        <v>538</v>
      </c>
      <c r="L202" s="33" t="s">
        <v>544</v>
      </c>
      <c r="M202" s="39">
        <v>1.0409999999999999</v>
      </c>
      <c r="N202" s="40" t="s">
        <v>538</v>
      </c>
      <c r="O202" s="33" t="s">
        <v>544</v>
      </c>
      <c r="P202" s="41">
        <v>1.55</v>
      </c>
      <c r="Q202" s="78" t="s">
        <v>532</v>
      </c>
      <c r="R202" s="80"/>
      <c r="S202" s="36">
        <v>5783.91</v>
      </c>
      <c r="T202" s="36">
        <v>8418.9599999999991</v>
      </c>
    </row>
    <row r="203" spans="1:20" x14ac:dyDescent="0.25">
      <c r="A203" s="32" t="s">
        <v>507</v>
      </c>
      <c r="B203" s="33" t="s">
        <v>738</v>
      </c>
      <c r="C203" s="34">
        <v>2009</v>
      </c>
      <c r="D203" s="40" t="s">
        <v>541</v>
      </c>
      <c r="E203" s="33" t="s">
        <v>744</v>
      </c>
      <c r="F203" s="33" t="s">
        <v>543</v>
      </c>
      <c r="G203" s="36">
        <v>2090202.95</v>
      </c>
      <c r="H203" s="36">
        <v>1969999.71</v>
      </c>
      <c r="I203" s="37">
        <v>32.42</v>
      </c>
      <c r="J203" s="38" t="s">
        <v>529</v>
      </c>
      <c r="K203" s="35" t="s">
        <v>538</v>
      </c>
      <c r="L203" s="33" t="s">
        <v>544</v>
      </c>
      <c r="M203" s="39">
        <v>3.46</v>
      </c>
      <c r="N203" s="40" t="s">
        <v>538</v>
      </c>
      <c r="O203" s="33" t="s">
        <v>544</v>
      </c>
      <c r="P203" s="41">
        <v>2.85</v>
      </c>
      <c r="Q203" s="35" t="s">
        <v>532</v>
      </c>
      <c r="R203" s="45"/>
      <c r="S203" s="36">
        <v>56985.36</v>
      </c>
      <c r="T203" s="36">
        <v>29486.47</v>
      </c>
    </row>
    <row r="204" spans="1:20" x14ac:dyDescent="0.25">
      <c r="A204" s="32" t="s">
        <v>507</v>
      </c>
      <c r="B204" s="33" t="s">
        <v>738</v>
      </c>
      <c r="C204" s="34">
        <v>2008</v>
      </c>
      <c r="D204" s="40" t="s">
        <v>541</v>
      </c>
      <c r="E204" s="33" t="s">
        <v>764</v>
      </c>
      <c r="F204" s="33" t="s">
        <v>543</v>
      </c>
      <c r="G204" s="36">
        <v>77660</v>
      </c>
      <c r="H204" s="36">
        <v>70272.100000000006</v>
      </c>
      <c r="I204" s="37">
        <v>41.92</v>
      </c>
      <c r="J204" s="38" t="s">
        <v>529</v>
      </c>
      <c r="K204" s="35" t="s">
        <v>538</v>
      </c>
      <c r="L204" s="33" t="s">
        <v>544</v>
      </c>
      <c r="M204" s="39">
        <v>1.048</v>
      </c>
      <c r="N204" s="40" t="s">
        <v>538</v>
      </c>
      <c r="O204" s="33" t="s">
        <v>544</v>
      </c>
      <c r="P204" s="41">
        <v>1.55</v>
      </c>
      <c r="Q204" s="35" t="s">
        <v>532</v>
      </c>
      <c r="R204" s="45"/>
      <c r="S204" s="36">
        <v>1107.53</v>
      </c>
      <c r="T204" s="36">
        <v>1181.3900000000001</v>
      </c>
    </row>
    <row r="205" spans="1:20" x14ac:dyDescent="0.25">
      <c r="A205" s="32" t="s">
        <v>507</v>
      </c>
      <c r="B205" s="33" t="s">
        <v>738</v>
      </c>
      <c r="C205" s="34">
        <v>1992</v>
      </c>
      <c r="D205" s="40" t="s">
        <v>541</v>
      </c>
      <c r="E205" s="33" t="s">
        <v>765</v>
      </c>
      <c r="F205" s="33" t="s">
        <v>543</v>
      </c>
      <c r="G205" s="36">
        <v>53150.89</v>
      </c>
      <c r="H205" s="36">
        <v>23334.95</v>
      </c>
      <c r="I205" s="37">
        <v>8</v>
      </c>
      <c r="J205" s="38" t="s">
        <v>529</v>
      </c>
      <c r="K205" s="35" t="s">
        <v>538</v>
      </c>
      <c r="L205" s="33" t="s">
        <v>544</v>
      </c>
      <c r="M205" s="39">
        <v>5.18</v>
      </c>
      <c r="N205" s="40" t="s">
        <v>538</v>
      </c>
      <c r="O205" s="33" t="s">
        <v>544</v>
      </c>
      <c r="P205" s="41">
        <v>4.3</v>
      </c>
      <c r="Q205" s="35" t="s">
        <v>532</v>
      </c>
      <c r="R205" s="45"/>
      <c r="S205" s="36">
        <v>1268.99</v>
      </c>
      <c r="T205" s="36">
        <v>1985.04</v>
      </c>
    </row>
    <row r="206" spans="1:20" x14ac:dyDescent="0.25">
      <c r="A206" s="32" t="s">
        <v>507</v>
      </c>
      <c r="B206" s="33" t="s">
        <v>738</v>
      </c>
      <c r="C206" s="34">
        <v>1994</v>
      </c>
      <c r="D206" s="40" t="s">
        <v>541</v>
      </c>
      <c r="E206" s="33" t="s">
        <v>766</v>
      </c>
      <c r="F206" s="33" t="s">
        <v>543</v>
      </c>
      <c r="G206" s="36">
        <v>6645.46</v>
      </c>
      <c r="H206" s="36">
        <v>3264.89</v>
      </c>
      <c r="I206" s="37">
        <v>10.08</v>
      </c>
      <c r="J206" s="38" t="s">
        <v>529</v>
      </c>
      <c r="K206" s="35" t="s">
        <v>538</v>
      </c>
      <c r="L206" s="33" t="s">
        <v>544</v>
      </c>
      <c r="M206" s="39">
        <v>5.0519999999999996</v>
      </c>
      <c r="N206" s="40" t="s">
        <v>538</v>
      </c>
      <c r="O206" s="33" t="s">
        <v>544</v>
      </c>
      <c r="P206" s="41">
        <v>3.55</v>
      </c>
      <c r="Q206" s="35" t="s">
        <v>532</v>
      </c>
      <c r="R206" s="45"/>
      <c r="S206" s="42">
        <v>124.55</v>
      </c>
      <c r="T206" s="42">
        <v>243.65</v>
      </c>
    </row>
    <row r="207" spans="1:20" x14ac:dyDescent="0.25">
      <c r="A207" s="32" t="s">
        <v>507</v>
      </c>
      <c r="B207" s="33" t="s">
        <v>738</v>
      </c>
      <c r="C207" s="34">
        <v>1994</v>
      </c>
      <c r="D207" s="40" t="s">
        <v>541</v>
      </c>
      <c r="E207" s="33" t="s">
        <v>767</v>
      </c>
      <c r="F207" s="33" t="s">
        <v>543</v>
      </c>
      <c r="G207" s="36">
        <v>14459.49</v>
      </c>
      <c r="H207" s="36">
        <v>7103.89</v>
      </c>
      <c r="I207" s="37">
        <v>10.08</v>
      </c>
      <c r="J207" s="38" t="s">
        <v>529</v>
      </c>
      <c r="K207" s="35" t="s">
        <v>538</v>
      </c>
      <c r="L207" s="33" t="s">
        <v>544</v>
      </c>
      <c r="M207" s="39">
        <v>5.0519999999999996</v>
      </c>
      <c r="N207" s="40" t="s">
        <v>538</v>
      </c>
      <c r="O207" s="33" t="s">
        <v>544</v>
      </c>
      <c r="P207" s="41">
        <v>3.55</v>
      </c>
      <c r="Q207" s="35" t="s">
        <v>532</v>
      </c>
      <c r="R207" s="45"/>
      <c r="S207" s="42">
        <v>271.01</v>
      </c>
      <c r="T207" s="42">
        <v>530.15</v>
      </c>
    </row>
    <row r="208" spans="1:20" ht="25.5" x14ac:dyDescent="0.25">
      <c r="A208" s="32" t="s">
        <v>507</v>
      </c>
      <c r="B208" s="33" t="s">
        <v>738</v>
      </c>
      <c r="C208" s="34">
        <v>1994</v>
      </c>
      <c r="D208" s="40" t="s">
        <v>541</v>
      </c>
      <c r="E208" s="28" t="s">
        <v>1746</v>
      </c>
      <c r="F208" s="33" t="s">
        <v>543</v>
      </c>
      <c r="G208" s="36">
        <v>13671.16</v>
      </c>
      <c r="H208" s="36">
        <v>6605.04</v>
      </c>
      <c r="I208" s="37">
        <v>10.33</v>
      </c>
      <c r="J208" s="38" t="s">
        <v>529</v>
      </c>
      <c r="K208" s="35" t="s">
        <v>538</v>
      </c>
      <c r="L208" s="33" t="s">
        <v>544</v>
      </c>
      <c r="M208" s="39">
        <v>4.9829999999999997</v>
      </c>
      <c r="N208" s="40" t="s">
        <v>538</v>
      </c>
      <c r="O208" s="33" t="s">
        <v>544</v>
      </c>
      <c r="P208" s="41">
        <v>3.55</v>
      </c>
      <c r="Q208" s="35" t="s">
        <v>532</v>
      </c>
      <c r="R208" s="45"/>
      <c r="S208" s="42">
        <v>251.98</v>
      </c>
      <c r="T208" s="42">
        <v>492.92</v>
      </c>
    </row>
    <row r="209" spans="1:20" ht="25.5" x14ac:dyDescent="0.25">
      <c r="A209" s="32" t="s">
        <v>507</v>
      </c>
      <c r="B209" s="33" t="s">
        <v>738</v>
      </c>
      <c r="C209" s="34">
        <v>1994</v>
      </c>
      <c r="D209" s="40" t="s">
        <v>541</v>
      </c>
      <c r="E209" s="28" t="s">
        <v>1750</v>
      </c>
      <c r="F209" s="33" t="s">
        <v>543</v>
      </c>
      <c r="G209" s="36">
        <v>6677.83</v>
      </c>
      <c r="H209" s="36">
        <v>3226.3</v>
      </c>
      <c r="I209" s="37">
        <v>10.33</v>
      </c>
      <c r="J209" s="38" t="s">
        <v>529</v>
      </c>
      <c r="K209" s="35" t="s">
        <v>538</v>
      </c>
      <c r="L209" s="33" t="s">
        <v>544</v>
      </c>
      <c r="M209" s="39">
        <v>4.9829999999999997</v>
      </c>
      <c r="N209" s="40" t="s">
        <v>538</v>
      </c>
      <c r="O209" s="33" t="s">
        <v>544</v>
      </c>
      <c r="P209" s="41">
        <v>3.55</v>
      </c>
      <c r="Q209" s="35" t="s">
        <v>532</v>
      </c>
      <c r="R209" s="45"/>
      <c r="S209" s="42">
        <v>123.08</v>
      </c>
      <c r="T209" s="42">
        <v>240.77</v>
      </c>
    </row>
    <row r="210" spans="1:20" x14ac:dyDescent="0.25">
      <c r="A210" s="32" t="s">
        <v>507</v>
      </c>
      <c r="B210" s="33" t="s">
        <v>738</v>
      </c>
      <c r="C210" s="34">
        <v>1997</v>
      </c>
      <c r="D210" s="35" t="s">
        <v>526</v>
      </c>
      <c r="E210" s="33" t="s">
        <v>768</v>
      </c>
      <c r="F210" s="33" t="s">
        <v>659</v>
      </c>
      <c r="G210" s="36">
        <v>167693.92000000001</v>
      </c>
      <c r="H210" s="36">
        <v>46714.29</v>
      </c>
      <c r="I210" s="37">
        <v>4.92</v>
      </c>
      <c r="J210" s="38" t="s">
        <v>529</v>
      </c>
      <c r="K210" s="35" t="s">
        <v>530</v>
      </c>
      <c r="L210" s="33" t="s">
        <v>531</v>
      </c>
      <c r="M210" s="39">
        <v>1.498</v>
      </c>
      <c r="N210" s="40" t="s">
        <v>530</v>
      </c>
      <c r="O210" s="33" t="s">
        <v>531</v>
      </c>
      <c r="P210" s="41">
        <v>1.5</v>
      </c>
      <c r="Q210" s="35" t="s">
        <v>532</v>
      </c>
      <c r="R210" s="45"/>
      <c r="S210" s="42">
        <v>834.71</v>
      </c>
      <c r="T210" s="36">
        <v>8932.75</v>
      </c>
    </row>
    <row r="211" spans="1:20" ht="25.5" x14ac:dyDescent="0.25">
      <c r="A211" s="32" t="s">
        <v>507</v>
      </c>
      <c r="B211" s="33" t="s">
        <v>738</v>
      </c>
      <c r="C211" s="34">
        <v>1994</v>
      </c>
      <c r="D211" s="40" t="s">
        <v>541</v>
      </c>
      <c r="E211" s="28" t="s">
        <v>1751</v>
      </c>
      <c r="F211" s="33" t="s">
        <v>543</v>
      </c>
      <c r="G211" s="36">
        <v>4844.76</v>
      </c>
      <c r="H211" s="36">
        <v>2340.63</v>
      </c>
      <c r="I211" s="37">
        <v>10.75</v>
      </c>
      <c r="J211" s="38" t="s">
        <v>529</v>
      </c>
      <c r="K211" s="35" t="s">
        <v>538</v>
      </c>
      <c r="L211" s="33" t="s">
        <v>544</v>
      </c>
      <c r="M211" s="39">
        <v>4.9829999999999997</v>
      </c>
      <c r="N211" s="40" t="s">
        <v>538</v>
      </c>
      <c r="O211" s="33" t="s">
        <v>544</v>
      </c>
      <c r="P211" s="41">
        <v>3.55</v>
      </c>
      <c r="Q211" s="35" t="s">
        <v>532</v>
      </c>
      <c r="R211" s="45"/>
      <c r="S211" s="42">
        <v>89.3</v>
      </c>
      <c r="T211" s="42">
        <v>174.67</v>
      </c>
    </row>
    <row r="212" spans="1:20" ht="25.5" x14ac:dyDescent="0.25">
      <c r="A212" s="32" t="s">
        <v>507</v>
      </c>
      <c r="B212" s="33" t="s">
        <v>738</v>
      </c>
      <c r="C212" s="34">
        <v>1994</v>
      </c>
      <c r="D212" s="40" t="s">
        <v>541</v>
      </c>
      <c r="E212" s="28" t="s">
        <v>1752</v>
      </c>
      <c r="F212" s="33" t="s">
        <v>543</v>
      </c>
      <c r="G212" s="36">
        <v>14940.69</v>
      </c>
      <c r="H212" s="36">
        <v>7218.24</v>
      </c>
      <c r="I212" s="37">
        <v>10.58</v>
      </c>
      <c r="J212" s="38" t="s">
        <v>529</v>
      </c>
      <c r="K212" s="35" t="s">
        <v>538</v>
      </c>
      <c r="L212" s="33" t="s">
        <v>544</v>
      </c>
      <c r="M212" s="39">
        <v>4.9829999999999997</v>
      </c>
      <c r="N212" s="40" t="s">
        <v>538</v>
      </c>
      <c r="O212" s="33" t="s">
        <v>544</v>
      </c>
      <c r="P212" s="41">
        <v>3.55</v>
      </c>
      <c r="Q212" s="35" t="s">
        <v>532</v>
      </c>
      <c r="R212" s="45"/>
      <c r="S212" s="42">
        <v>275.37</v>
      </c>
      <c r="T212" s="42">
        <v>538.67999999999995</v>
      </c>
    </row>
    <row r="213" spans="1:20" x14ac:dyDescent="0.25">
      <c r="A213" s="32" t="s">
        <v>507</v>
      </c>
      <c r="B213" s="33" t="s">
        <v>738</v>
      </c>
      <c r="C213" s="34">
        <v>1990</v>
      </c>
      <c r="D213" s="40" t="s">
        <v>541</v>
      </c>
      <c r="E213" s="33" t="s">
        <v>769</v>
      </c>
      <c r="F213" s="33" t="s">
        <v>543</v>
      </c>
      <c r="G213" s="36">
        <v>135388.14000000001</v>
      </c>
      <c r="H213" s="36">
        <v>52413.83</v>
      </c>
      <c r="I213" s="37">
        <v>6.83</v>
      </c>
      <c r="J213" s="38" t="s">
        <v>529</v>
      </c>
      <c r="K213" s="35" t="s">
        <v>538</v>
      </c>
      <c r="L213" s="33" t="s">
        <v>544</v>
      </c>
      <c r="M213" s="39">
        <v>5.24</v>
      </c>
      <c r="N213" s="40" t="s">
        <v>538</v>
      </c>
      <c r="O213" s="33" t="s">
        <v>544</v>
      </c>
      <c r="P213" s="41">
        <v>4.3</v>
      </c>
      <c r="Q213" s="35" t="s">
        <v>532</v>
      </c>
      <c r="R213" s="45"/>
      <c r="S213" s="36">
        <v>3113.78</v>
      </c>
      <c r="T213" s="36">
        <v>6057.88</v>
      </c>
    </row>
    <row r="214" spans="1:20" ht="25.5" x14ac:dyDescent="0.25">
      <c r="A214" s="32" t="s">
        <v>507</v>
      </c>
      <c r="B214" s="33" t="s">
        <v>738</v>
      </c>
      <c r="C214" s="34">
        <v>2002</v>
      </c>
      <c r="D214" s="40" t="s">
        <v>541</v>
      </c>
      <c r="E214" s="28" t="s">
        <v>1753</v>
      </c>
      <c r="F214" s="33" t="s">
        <v>543</v>
      </c>
      <c r="G214" s="36">
        <v>5036.3500000000004</v>
      </c>
      <c r="H214" s="36">
        <v>2166.39</v>
      </c>
      <c r="I214" s="37">
        <v>35.5</v>
      </c>
      <c r="J214" s="38" t="s">
        <v>529</v>
      </c>
      <c r="K214" s="35" t="s">
        <v>538</v>
      </c>
      <c r="L214" s="33" t="s">
        <v>544</v>
      </c>
      <c r="M214" s="39">
        <v>3.2949999999999999</v>
      </c>
      <c r="N214" s="40" t="s">
        <v>538</v>
      </c>
      <c r="O214" s="33" t="s">
        <v>544</v>
      </c>
      <c r="P214" s="41">
        <v>2.95</v>
      </c>
      <c r="Q214" s="35" t="s">
        <v>532</v>
      </c>
      <c r="R214" s="45"/>
      <c r="S214" s="42">
        <v>65.22</v>
      </c>
      <c r="T214" s="42">
        <v>44.63</v>
      </c>
    </row>
    <row r="215" spans="1:20" ht="25.5" x14ac:dyDescent="0.25">
      <c r="A215" s="32" t="s">
        <v>507</v>
      </c>
      <c r="B215" s="33" t="s">
        <v>738</v>
      </c>
      <c r="C215" s="34">
        <v>2002</v>
      </c>
      <c r="D215" s="40" t="s">
        <v>541</v>
      </c>
      <c r="E215" s="28" t="s">
        <v>1754</v>
      </c>
      <c r="F215" s="33" t="s">
        <v>543</v>
      </c>
      <c r="G215" s="36">
        <v>14749.35</v>
      </c>
      <c r="H215" s="36">
        <v>12525.09</v>
      </c>
      <c r="I215" s="37">
        <v>35.92</v>
      </c>
      <c r="J215" s="38" t="s">
        <v>529</v>
      </c>
      <c r="K215" s="35" t="s">
        <v>538</v>
      </c>
      <c r="L215" s="33" t="s">
        <v>544</v>
      </c>
      <c r="M215" s="39">
        <v>3.6869999999999998</v>
      </c>
      <c r="N215" s="40" t="s">
        <v>538</v>
      </c>
      <c r="O215" s="33" t="s">
        <v>544</v>
      </c>
      <c r="P215" s="41">
        <v>2.95</v>
      </c>
      <c r="Q215" s="35" t="s">
        <v>532</v>
      </c>
      <c r="R215" s="45"/>
      <c r="S215" s="42">
        <v>377.1</v>
      </c>
      <c r="T215" s="42">
        <v>258.05</v>
      </c>
    </row>
    <row r="216" spans="1:20" x14ac:dyDescent="0.25">
      <c r="A216" s="32" t="s">
        <v>507</v>
      </c>
      <c r="B216" s="33" t="s">
        <v>738</v>
      </c>
      <c r="C216" s="34">
        <v>1983</v>
      </c>
      <c r="D216" s="40" t="s">
        <v>541</v>
      </c>
      <c r="E216" s="33" t="s">
        <v>752</v>
      </c>
      <c r="F216" s="33" t="s">
        <v>543</v>
      </c>
      <c r="G216" s="36">
        <v>1184745.3400000001</v>
      </c>
      <c r="H216" s="36">
        <v>139264.39000000001</v>
      </c>
      <c r="I216" s="37">
        <v>1.92</v>
      </c>
      <c r="J216" s="38" t="s">
        <v>529</v>
      </c>
      <c r="K216" s="35" t="s">
        <v>538</v>
      </c>
      <c r="L216" s="33" t="s">
        <v>544</v>
      </c>
      <c r="M216" s="39">
        <v>5.0090000000000003</v>
      </c>
      <c r="N216" s="40" t="s">
        <v>538</v>
      </c>
      <c r="O216" s="33" t="s">
        <v>544</v>
      </c>
      <c r="P216" s="41">
        <v>8.35</v>
      </c>
      <c r="Q216" s="35" t="s">
        <v>532</v>
      </c>
      <c r="R216" s="45"/>
      <c r="S216" s="36">
        <v>27606.35</v>
      </c>
      <c r="T216" s="36">
        <v>64420.3</v>
      </c>
    </row>
    <row r="217" spans="1:20" x14ac:dyDescent="0.25">
      <c r="A217" s="32" t="s">
        <v>507</v>
      </c>
      <c r="B217" s="33" t="s">
        <v>738</v>
      </c>
      <c r="C217" s="34">
        <v>2016</v>
      </c>
      <c r="D217" s="40" t="s">
        <v>541</v>
      </c>
      <c r="E217" s="33" t="s">
        <v>770</v>
      </c>
      <c r="F217" s="33" t="s">
        <v>543</v>
      </c>
      <c r="G217" s="36">
        <v>175641.4</v>
      </c>
      <c r="H217" s="36">
        <v>168615.67</v>
      </c>
      <c r="I217" s="37">
        <v>37.83</v>
      </c>
      <c r="J217" s="38" t="s">
        <v>529</v>
      </c>
      <c r="K217" s="35" t="s">
        <v>538</v>
      </c>
      <c r="L217" s="33" t="s">
        <v>544</v>
      </c>
      <c r="M217" s="39">
        <v>0.55000000000000004</v>
      </c>
      <c r="N217" s="40" t="s">
        <v>538</v>
      </c>
      <c r="O217" s="33" t="s">
        <v>544</v>
      </c>
      <c r="P217" s="41">
        <v>0.55000000000000004</v>
      </c>
      <c r="Q217" s="35" t="s">
        <v>532</v>
      </c>
      <c r="R217" s="45"/>
      <c r="S217" s="42">
        <v>946.82</v>
      </c>
      <c r="T217" s="36">
        <v>3533.61</v>
      </c>
    </row>
    <row r="218" spans="1:20" ht="25.5" x14ac:dyDescent="0.25">
      <c r="A218" s="32" t="s">
        <v>507</v>
      </c>
      <c r="B218" s="33" t="s">
        <v>738</v>
      </c>
      <c r="C218" s="34">
        <v>1995</v>
      </c>
      <c r="D218" s="40" t="s">
        <v>541</v>
      </c>
      <c r="E218" s="28" t="s">
        <v>1755</v>
      </c>
      <c r="F218" s="33" t="s">
        <v>543</v>
      </c>
      <c r="G218" s="36">
        <v>158797.29999999999</v>
      </c>
      <c r="H218" s="42">
        <v>0</v>
      </c>
      <c r="I218" s="37">
        <v>0</v>
      </c>
      <c r="J218" s="38" t="s">
        <v>529</v>
      </c>
      <c r="K218" s="35" t="s">
        <v>538</v>
      </c>
      <c r="L218" s="33" t="s">
        <v>544</v>
      </c>
      <c r="M218" s="39">
        <v>4.7969999999999997</v>
      </c>
      <c r="N218" s="40" t="s">
        <v>538</v>
      </c>
      <c r="O218" s="33" t="s">
        <v>544</v>
      </c>
      <c r="P218" s="41">
        <v>3.55</v>
      </c>
      <c r="Q218" s="35" t="s">
        <v>532</v>
      </c>
      <c r="R218" s="45"/>
      <c r="S218" s="42">
        <v>384.86</v>
      </c>
      <c r="T218" s="36">
        <v>10840.92</v>
      </c>
    </row>
    <row r="219" spans="1:20" x14ac:dyDescent="0.25">
      <c r="A219" s="32" t="s">
        <v>507</v>
      </c>
      <c r="B219" s="33" t="s">
        <v>738</v>
      </c>
      <c r="C219" s="34">
        <v>2011</v>
      </c>
      <c r="D219" s="40" t="s">
        <v>541</v>
      </c>
      <c r="E219" s="33" t="s">
        <v>771</v>
      </c>
      <c r="F219" s="33" t="s">
        <v>543</v>
      </c>
      <c r="G219" s="36">
        <v>4470271.8499999996</v>
      </c>
      <c r="H219" s="36">
        <v>4686.99</v>
      </c>
      <c r="I219" s="37">
        <v>17.5</v>
      </c>
      <c r="J219" s="38" t="s">
        <v>529</v>
      </c>
      <c r="K219" s="35" t="s">
        <v>538</v>
      </c>
      <c r="L219" s="33" t="s">
        <v>544</v>
      </c>
      <c r="M219" s="39">
        <v>2.585</v>
      </c>
      <c r="N219" s="40" t="s">
        <v>538</v>
      </c>
      <c r="O219" s="33" t="s">
        <v>544</v>
      </c>
      <c r="P219" s="41">
        <v>2.85</v>
      </c>
      <c r="Q219" s="35" t="s">
        <v>532</v>
      </c>
      <c r="R219" s="45"/>
      <c r="S219" s="42">
        <v>138.61000000000001</v>
      </c>
      <c r="T219" s="42">
        <v>176.49</v>
      </c>
    </row>
    <row r="220" spans="1:20" x14ac:dyDescent="0.25">
      <c r="A220" s="32" t="s">
        <v>507</v>
      </c>
      <c r="B220" s="33" t="s">
        <v>738</v>
      </c>
      <c r="C220" s="34">
        <v>2004</v>
      </c>
      <c r="D220" s="40" t="s">
        <v>541</v>
      </c>
      <c r="E220" s="33" t="s">
        <v>772</v>
      </c>
      <c r="F220" s="33" t="s">
        <v>543</v>
      </c>
      <c r="G220" s="36">
        <v>1029943.2</v>
      </c>
      <c r="H220" s="36">
        <v>815190.86</v>
      </c>
      <c r="I220" s="37">
        <v>22.17</v>
      </c>
      <c r="J220" s="38" t="s">
        <v>529</v>
      </c>
      <c r="K220" s="35" t="s">
        <v>538</v>
      </c>
      <c r="L220" s="33" t="s">
        <v>544</v>
      </c>
      <c r="M220" s="39">
        <v>3.4340000000000002</v>
      </c>
      <c r="N220" s="40" t="s">
        <v>538</v>
      </c>
      <c r="O220" s="33" t="s">
        <v>544</v>
      </c>
      <c r="P220" s="41">
        <v>3.45</v>
      </c>
      <c r="Q220" s="35" t="s">
        <v>532</v>
      </c>
      <c r="R220" s="45"/>
      <c r="S220" s="36">
        <v>28917.77</v>
      </c>
      <c r="T220" s="36">
        <v>23005.360000000001</v>
      </c>
    </row>
    <row r="221" spans="1:20" x14ac:dyDescent="0.25">
      <c r="A221" s="32" t="s">
        <v>507</v>
      </c>
      <c r="B221" s="33" t="s">
        <v>738</v>
      </c>
      <c r="C221" s="34">
        <v>2003</v>
      </c>
      <c r="D221" s="40" t="s">
        <v>541</v>
      </c>
      <c r="E221" s="33" t="s">
        <v>773</v>
      </c>
      <c r="F221" s="33" t="s">
        <v>543</v>
      </c>
      <c r="G221" s="36">
        <v>323030.26</v>
      </c>
      <c r="H221" s="36">
        <v>225963.96</v>
      </c>
      <c r="I221" s="37">
        <v>21.33</v>
      </c>
      <c r="J221" s="38" t="s">
        <v>529</v>
      </c>
      <c r="K221" s="35" t="s">
        <v>538</v>
      </c>
      <c r="L221" s="33" t="s">
        <v>544</v>
      </c>
      <c r="M221" s="39">
        <v>4.173</v>
      </c>
      <c r="N221" s="40" t="s">
        <v>538</v>
      </c>
      <c r="O221" s="33" t="s">
        <v>544</v>
      </c>
      <c r="P221" s="41">
        <v>3.45</v>
      </c>
      <c r="Q221" s="35" t="s">
        <v>532</v>
      </c>
      <c r="R221" s="45"/>
      <c r="S221" s="36">
        <v>8030.19</v>
      </c>
      <c r="T221" s="36">
        <v>6795.28</v>
      </c>
    </row>
    <row r="222" spans="1:20" x14ac:dyDescent="0.25">
      <c r="A222" s="32" t="s">
        <v>507</v>
      </c>
      <c r="B222" s="57" t="s">
        <v>738</v>
      </c>
      <c r="C222" s="58">
        <v>2003</v>
      </c>
      <c r="D222" s="59" t="s">
        <v>541</v>
      </c>
      <c r="E222" s="57" t="s">
        <v>773</v>
      </c>
      <c r="F222" s="57" t="s">
        <v>543</v>
      </c>
      <c r="G222" s="64">
        <v>142564.4</v>
      </c>
      <c r="H222" s="64">
        <v>127768.75</v>
      </c>
      <c r="I222" s="68">
        <v>36.33</v>
      </c>
      <c r="J222" s="70" t="s">
        <v>529</v>
      </c>
      <c r="K222" s="72" t="s">
        <v>538</v>
      </c>
      <c r="L222" s="73" t="s">
        <v>544</v>
      </c>
      <c r="M222" s="75">
        <v>4.1589999999999998</v>
      </c>
      <c r="N222" s="76" t="s">
        <v>538</v>
      </c>
      <c r="O222" s="73" t="s">
        <v>544</v>
      </c>
      <c r="P222" s="77">
        <v>3.45</v>
      </c>
      <c r="Q222" s="79" t="s">
        <v>532</v>
      </c>
      <c r="R222" s="81"/>
      <c r="S222" s="85">
        <v>4466.6400000000003</v>
      </c>
      <c r="T222" s="86">
        <v>1699.14</v>
      </c>
    </row>
    <row r="223" spans="1:20" x14ac:dyDescent="0.25">
      <c r="A223" s="32" t="s">
        <v>507</v>
      </c>
      <c r="B223" s="56" t="s">
        <v>738</v>
      </c>
      <c r="C223" s="34">
        <v>2011</v>
      </c>
      <c r="D223" s="40" t="s">
        <v>541</v>
      </c>
      <c r="E223" s="56" t="s">
        <v>774</v>
      </c>
      <c r="F223" s="56" t="s">
        <v>543</v>
      </c>
      <c r="G223" s="63">
        <v>831454.25</v>
      </c>
      <c r="H223" s="63">
        <v>715370.89</v>
      </c>
      <c r="I223" s="67">
        <v>27.92</v>
      </c>
      <c r="J223" s="69" t="s">
        <v>529</v>
      </c>
      <c r="K223" s="35" t="s">
        <v>538</v>
      </c>
      <c r="L223" s="33" t="s">
        <v>544</v>
      </c>
      <c r="M223" s="39">
        <v>2.3980000000000001</v>
      </c>
      <c r="N223" s="40" t="s">
        <v>538</v>
      </c>
      <c r="O223" s="33" t="s">
        <v>544</v>
      </c>
      <c r="P223" s="41">
        <v>2.4</v>
      </c>
      <c r="Q223" s="78" t="s">
        <v>532</v>
      </c>
      <c r="R223" s="80"/>
      <c r="S223" s="36">
        <v>17595.77</v>
      </c>
      <c r="T223" s="36">
        <v>17786.21</v>
      </c>
    </row>
    <row r="224" spans="1:20" x14ac:dyDescent="0.25">
      <c r="A224" s="32" t="s">
        <v>507</v>
      </c>
      <c r="B224" s="33" t="s">
        <v>738</v>
      </c>
      <c r="C224" s="34">
        <v>1966</v>
      </c>
      <c r="D224" s="35" t="s">
        <v>526</v>
      </c>
      <c r="E224" s="33" t="s">
        <v>775</v>
      </c>
      <c r="F224" s="33" t="s">
        <v>543</v>
      </c>
      <c r="G224" s="36">
        <v>162886.26999999999</v>
      </c>
      <c r="H224" s="36">
        <v>74684.479999999996</v>
      </c>
      <c r="I224" s="37">
        <v>8</v>
      </c>
      <c r="J224" s="38" t="s">
        <v>529</v>
      </c>
      <c r="K224" s="35" t="s">
        <v>530</v>
      </c>
      <c r="L224" s="33" t="s">
        <v>531</v>
      </c>
      <c r="M224" s="39">
        <v>0.999</v>
      </c>
      <c r="N224" s="40" t="s">
        <v>530</v>
      </c>
      <c r="O224" s="33" t="s">
        <v>531</v>
      </c>
      <c r="P224" s="41">
        <v>4.3</v>
      </c>
      <c r="Q224" s="35" t="s">
        <v>532</v>
      </c>
      <c r="R224" s="45"/>
      <c r="S224" s="36">
        <v>4061.47</v>
      </c>
      <c r="T224" s="36">
        <v>6353.19</v>
      </c>
    </row>
    <row r="225" spans="1:20" x14ac:dyDescent="0.25">
      <c r="A225" s="32" t="s">
        <v>507</v>
      </c>
      <c r="B225" s="33" t="s">
        <v>738</v>
      </c>
      <c r="C225" s="34">
        <v>2011</v>
      </c>
      <c r="D225" s="40" t="s">
        <v>541</v>
      </c>
      <c r="E225" s="33" t="s">
        <v>755</v>
      </c>
      <c r="F225" s="33" t="s">
        <v>543</v>
      </c>
      <c r="G225" s="36">
        <v>106909</v>
      </c>
      <c r="H225" s="36">
        <v>110233.39</v>
      </c>
      <c r="I225" s="37">
        <v>45</v>
      </c>
      <c r="J225" s="38" t="s">
        <v>529</v>
      </c>
      <c r="K225" s="35" t="s">
        <v>538</v>
      </c>
      <c r="L225" s="33" t="s">
        <v>544</v>
      </c>
      <c r="M225" s="39">
        <v>2.8460000000000001</v>
      </c>
      <c r="N225" s="40" t="s">
        <v>538</v>
      </c>
      <c r="O225" s="33" t="s">
        <v>544</v>
      </c>
      <c r="P225" s="41">
        <v>2.85</v>
      </c>
      <c r="Q225" s="35" t="s">
        <v>532</v>
      </c>
      <c r="R225" s="45"/>
      <c r="S225" s="36">
        <v>3163.7</v>
      </c>
      <c r="T225" s="42">
        <v>773.58</v>
      </c>
    </row>
    <row r="226" spans="1:20" ht="25.5" x14ac:dyDescent="0.25">
      <c r="A226" s="32" t="s">
        <v>507</v>
      </c>
      <c r="B226" s="33" t="s">
        <v>738</v>
      </c>
      <c r="C226" s="34">
        <v>1975</v>
      </c>
      <c r="D226" s="35" t="s">
        <v>526</v>
      </c>
      <c r="E226" s="33" t="s">
        <v>776</v>
      </c>
      <c r="F226" s="33" t="s">
        <v>543</v>
      </c>
      <c r="G226" s="36">
        <v>28584.19</v>
      </c>
      <c r="H226" s="36">
        <v>1648.9</v>
      </c>
      <c r="I226" s="37">
        <v>1</v>
      </c>
      <c r="J226" s="38" t="s">
        <v>529</v>
      </c>
      <c r="K226" s="35" t="s">
        <v>530</v>
      </c>
      <c r="L226" s="33" t="s">
        <v>531</v>
      </c>
      <c r="M226" s="39">
        <v>0.86699999999999999</v>
      </c>
      <c r="N226" s="40" t="s">
        <v>530</v>
      </c>
      <c r="O226" s="33" t="s">
        <v>531</v>
      </c>
      <c r="P226" s="41">
        <v>1</v>
      </c>
      <c r="Q226" s="35" t="s">
        <v>532</v>
      </c>
      <c r="R226" s="45"/>
      <c r="S226" s="42">
        <v>24.61</v>
      </c>
      <c r="T226" s="42">
        <v>812.19</v>
      </c>
    </row>
    <row r="227" spans="1:20" x14ac:dyDescent="0.25">
      <c r="A227" s="32" t="s">
        <v>507</v>
      </c>
      <c r="B227" s="33" t="s">
        <v>738</v>
      </c>
      <c r="C227" s="34">
        <v>2017</v>
      </c>
      <c r="D227" s="40" t="s">
        <v>541</v>
      </c>
      <c r="E227" s="33" t="s">
        <v>757</v>
      </c>
      <c r="F227" s="33" t="s">
        <v>543</v>
      </c>
      <c r="G227" s="36">
        <v>125313.65</v>
      </c>
      <c r="H227" s="36">
        <v>124177.13</v>
      </c>
      <c r="I227" s="37">
        <v>58.75</v>
      </c>
      <c r="J227" s="38" t="s">
        <v>529</v>
      </c>
      <c r="K227" s="35" t="s">
        <v>538</v>
      </c>
      <c r="L227" s="33" t="s">
        <v>544</v>
      </c>
      <c r="M227" s="39">
        <v>1.1060000000000001</v>
      </c>
      <c r="N227" s="40" t="s">
        <v>538</v>
      </c>
      <c r="O227" s="33" t="s">
        <v>544</v>
      </c>
      <c r="P227" s="41">
        <v>1.0900000000000001</v>
      </c>
      <c r="Q227" s="35" t="s">
        <v>532</v>
      </c>
      <c r="R227" s="45"/>
      <c r="S227" s="36">
        <v>1365.92</v>
      </c>
      <c r="T227" s="36">
        <v>1136.52</v>
      </c>
    </row>
    <row r="228" spans="1:20" x14ac:dyDescent="0.25">
      <c r="A228" s="32" t="s">
        <v>507</v>
      </c>
      <c r="B228" s="33" t="s">
        <v>738</v>
      </c>
      <c r="C228" s="34">
        <v>2018</v>
      </c>
      <c r="D228" s="40" t="s">
        <v>541</v>
      </c>
      <c r="E228" s="33" t="s">
        <v>777</v>
      </c>
      <c r="F228" s="33" t="s">
        <v>543</v>
      </c>
      <c r="G228" s="36">
        <v>627729.30000000005</v>
      </c>
      <c r="H228" s="36">
        <v>627729.30000000005</v>
      </c>
      <c r="I228" s="37">
        <v>59.75</v>
      </c>
      <c r="J228" s="38" t="s">
        <v>529</v>
      </c>
      <c r="K228" s="35" t="s">
        <v>538</v>
      </c>
      <c r="L228" s="33" t="s">
        <v>544</v>
      </c>
      <c r="M228" s="39">
        <v>1.1299999999999999</v>
      </c>
      <c r="N228" s="40" t="s">
        <v>538</v>
      </c>
      <c r="O228" s="33" t="s">
        <v>544</v>
      </c>
      <c r="P228" s="41">
        <v>1.1299999999999999</v>
      </c>
      <c r="Q228" s="35" t="s">
        <v>532</v>
      </c>
      <c r="R228" s="45"/>
      <c r="S228" s="42">
        <v>0</v>
      </c>
      <c r="T228" s="42">
        <v>0</v>
      </c>
    </row>
    <row r="229" spans="1:20" ht="25.5" x14ac:dyDescent="0.25">
      <c r="A229" s="32" t="s">
        <v>507</v>
      </c>
      <c r="B229" s="33" t="s">
        <v>738</v>
      </c>
      <c r="C229" s="34">
        <v>2018</v>
      </c>
      <c r="D229" s="40" t="s">
        <v>541</v>
      </c>
      <c r="E229" s="28" t="s">
        <v>1756</v>
      </c>
      <c r="F229" s="33" t="s">
        <v>543</v>
      </c>
      <c r="G229" s="36">
        <v>464580.6</v>
      </c>
      <c r="H229" s="36">
        <v>464580.6</v>
      </c>
      <c r="I229" s="37">
        <v>59.33</v>
      </c>
      <c r="J229" s="38" t="s">
        <v>529</v>
      </c>
      <c r="K229" s="35" t="s">
        <v>538</v>
      </c>
      <c r="L229" s="33" t="s">
        <v>544</v>
      </c>
      <c r="M229" s="39">
        <v>1.1200000000000001</v>
      </c>
      <c r="N229" s="40" t="s">
        <v>538</v>
      </c>
      <c r="O229" s="33" t="s">
        <v>544</v>
      </c>
      <c r="P229" s="41">
        <v>1.1200000000000001</v>
      </c>
      <c r="Q229" s="35" t="s">
        <v>532</v>
      </c>
      <c r="R229" s="45"/>
      <c r="S229" s="42">
        <v>0</v>
      </c>
      <c r="T229" s="42">
        <v>0</v>
      </c>
    </row>
    <row r="230" spans="1:20" ht="25.5" x14ac:dyDescent="0.25">
      <c r="A230" s="32" t="s">
        <v>507</v>
      </c>
      <c r="B230" s="33" t="s">
        <v>738</v>
      </c>
      <c r="C230" s="34">
        <v>2018</v>
      </c>
      <c r="D230" s="40" t="s">
        <v>541</v>
      </c>
      <c r="E230" s="28" t="s">
        <v>1748</v>
      </c>
      <c r="F230" s="33" t="s">
        <v>543</v>
      </c>
      <c r="G230" s="36">
        <v>813513.25</v>
      </c>
      <c r="H230" s="36">
        <v>813513.25</v>
      </c>
      <c r="I230" s="37">
        <v>39.42</v>
      </c>
      <c r="J230" s="38" t="s">
        <v>529</v>
      </c>
      <c r="K230" s="35" t="s">
        <v>538</v>
      </c>
      <c r="L230" s="33" t="s">
        <v>544</v>
      </c>
      <c r="M230" s="39">
        <v>1.35</v>
      </c>
      <c r="N230" s="40" t="s">
        <v>538</v>
      </c>
      <c r="O230" s="33" t="s">
        <v>544</v>
      </c>
      <c r="P230" s="41">
        <v>1.35</v>
      </c>
      <c r="Q230" s="35" t="s">
        <v>532</v>
      </c>
      <c r="R230" s="45"/>
      <c r="S230" s="42">
        <v>0</v>
      </c>
      <c r="T230" s="42">
        <v>0</v>
      </c>
    </row>
    <row r="231" spans="1:20" ht="25.5" x14ac:dyDescent="0.25">
      <c r="A231" s="32" t="s">
        <v>507</v>
      </c>
      <c r="B231" s="33" t="s">
        <v>738</v>
      </c>
      <c r="C231" s="34">
        <v>2018</v>
      </c>
      <c r="D231" s="40" t="s">
        <v>541</v>
      </c>
      <c r="E231" s="28" t="s">
        <v>1749</v>
      </c>
      <c r="F231" s="33" t="s">
        <v>543</v>
      </c>
      <c r="G231" s="36">
        <v>577042.4</v>
      </c>
      <c r="H231" s="36">
        <v>577042.4</v>
      </c>
      <c r="I231" s="37">
        <v>59.25</v>
      </c>
      <c r="J231" s="38" t="s">
        <v>529</v>
      </c>
      <c r="K231" s="35" t="s">
        <v>538</v>
      </c>
      <c r="L231" s="33" t="s">
        <v>544</v>
      </c>
      <c r="M231" s="39">
        <v>1.86</v>
      </c>
      <c r="N231" s="40" t="s">
        <v>538</v>
      </c>
      <c r="O231" s="33" t="s">
        <v>544</v>
      </c>
      <c r="P231" s="41">
        <v>1.86</v>
      </c>
      <c r="Q231" s="35" t="s">
        <v>532</v>
      </c>
      <c r="R231" s="45"/>
      <c r="S231" s="42">
        <v>0</v>
      </c>
      <c r="T231" s="42">
        <v>0</v>
      </c>
    </row>
    <row r="232" spans="1:20" ht="25.5" x14ac:dyDescent="0.25">
      <c r="A232" s="32" t="s">
        <v>507</v>
      </c>
      <c r="B232" s="33" t="s">
        <v>738</v>
      </c>
      <c r="C232" s="34">
        <v>2018</v>
      </c>
      <c r="D232" s="40" t="s">
        <v>541</v>
      </c>
      <c r="E232" s="28" t="s">
        <v>1757</v>
      </c>
      <c r="F232" s="33" t="s">
        <v>543</v>
      </c>
      <c r="G232" s="36">
        <v>1294855.6499999999</v>
      </c>
      <c r="H232" s="36">
        <v>1294855.6499999999</v>
      </c>
      <c r="I232" s="37">
        <v>39.83</v>
      </c>
      <c r="J232" s="38" t="s">
        <v>529</v>
      </c>
      <c r="K232" s="35" t="s">
        <v>538</v>
      </c>
      <c r="L232" s="33" t="s">
        <v>544</v>
      </c>
      <c r="M232" s="39">
        <v>1.35</v>
      </c>
      <c r="N232" s="40" t="s">
        <v>538</v>
      </c>
      <c r="O232" s="33" t="s">
        <v>544</v>
      </c>
      <c r="P232" s="41">
        <v>1.35</v>
      </c>
      <c r="Q232" s="35" t="s">
        <v>532</v>
      </c>
      <c r="R232" s="45"/>
      <c r="S232" s="42">
        <v>0</v>
      </c>
      <c r="T232" s="42">
        <v>0</v>
      </c>
    </row>
    <row r="233" spans="1:20" x14ac:dyDescent="0.25">
      <c r="A233" s="32" t="s">
        <v>507</v>
      </c>
      <c r="B233" s="33" t="s">
        <v>738</v>
      </c>
      <c r="C233" s="34">
        <v>2008</v>
      </c>
      <c r="D233" s="40" t="s">
        <v>541</v>
      </c>
      <c r="E233" s="33" t="s">
        <v>778</v>
      </c>
      <c r="F233" s="33" t="s">
        <v>543</v>
      </c>
      <c r="G233" s="36">
        <v>2580</v>
      </c>
      <c r="H233" s="36">
        <v>2402.39</v>
      </c>
      <c r="I233" s="37">
        <v>31.08</v>
      </c>
      <c r="J233" s="38" t="s">
        <v>529</v>
      </c>
      <c r="K233" s="35" t="s">
        <v>538</v>
      </c>
      <c r="L233" s="33" t="s">
        <v>544</v>
      </c>
      <c r="M233" s="39">
        <v>4.9260000000000002</v>
      </c>
      <c r="N233" s="40" t="s">
        <v>538</v>
      </c>
      <c r="O233" s="33" t="s">
        <v>544</v>
      </c>
      <c r="P233" s="41">
        <v>2.75</v>
      </c>
      <c r="Q233" s="35" t="s">
        <v>532</v>
      </c>
      <c r="R233" s="45"/>
      <c r="S233" s="42">
        <v>67.34</v>
      </c>
      <c r="T233" s="42">
        <v>46.51</v>
      </c>
    </row>
    <row r="234" spans="1:20" x14ac:dyDescent="0.25">
      <c r="A234" s="32" t="s">
        <v>507</v>
      </c>
      <c r="B234" s="33" t="s">
        <v>738</v>
      </c>
      <c r="C234" s="34">
        <v>2006</v>
      </c>
      <c r="D234" s="40" t="s">
        <v>541</v>
      </c>
      <c r="E234" s="33" t="s">
        <v>779</v>
      </c>
      <c r="F234" s="33" t="s">
        <v>543</v>
      </c>
      <c r="G234" s="36">
        <v>9968854</v>
      </c>
      <c r="H234" s="36">
        <v>9683450.1099999994</v>
      </c>
      <c r="I234" s="37">
        <v>39.83</v>
      </c>
      <c r="J234" s="38" t="s">
        <v>529</v>
      </c>
      <c r="K234" s="35" t="s">
        <v>538</v>
      </c>
      <c r="L234" s="33" t="s">
        <v>544</v>
      </c>
      <c r="M234" s="39">
        <v>4.0039999999999996</v>
      </c>
      <c r="N234" s="40" t="s">
        <v>538</v>
      </c>
      <c r="O234" s="33" t="s">
        <v>544</v>
      </c>
      <c r="P234" s="41">
        <v>3.25</v>
      </c>
      <c r="Q234" s="35" t="s">
        <v>532</v>
      </c>
      <c r="R234" s="45"/>
      <c r="S234" s="36">
        <v>318495.59999999998</v>
      </c>
      <c r="T234" s="36">
        <v>116414.46</v>
      </c>
    </row>
    <row r="235" spans="1:20" x14ac:dyDescent="0.25">
      <c r="A235" s="32" t="s">
        <v>507</v>
      </c>
      <c r="B235" s="33" t="s">
        <v>738</v>
      </c>
      <c r="C235" s="34">
        <v>2010</v>
      </c>
      <c r="D235" s="40" t="s">
        <v>541</v>
      </c>
      <c r="E235" s="33" t="s">
        <v>780</v>
      </c>
      <c r="F235" s="33" t="s">
        <v>543</v>
      </c>
      <c r="G235" s="36">
        <v>896071.55</v>
      </c>
      <c r="H235" s="36">
        <v>812857.69</v>
      </c>
      <c r="I235" s="37">
        <v>31.08</v>
      </c>
      <c r="J235" s="38" t="s">
        <v>529</v>
      </c>
      <c r="K235" s="35" t="s">
        <v>538</v>
      </c>
      <c r="L235" s="33" t="s">
        <v>544</v>
      </c>
      <c r="M235" s="39">
        <v>2.0470000000000002</v>
      </c>
      <c r="N235" s="40" t="s">
        <v>538</v>
      </c>
      <c r="O235" s="33" t="s">
        <v>544</v>
      </c>
      <c r="P235" s="41">
        <v>1.85</v>
      </c>
      <c r="Q235" s="35" t="s">
        <v>532</v>
      </c>
      <c r="R235" s="45"/>
      <c r="S235" s="36">
        <v>15335.41</v>
      </c>
      <c r="T235" s="36">
        <v>16083.46</v>
      </c>
    </row>
    <row r="236" spans="1:20" x14ac:dyDescent="0.25">
      <c r="A236" s="32" t="s">
        <v>507</v>
      </c>
      <c r="B236" s="33" t="s">
        <v>738</v>
      </c>
      <c r="C236" s="34">
        <v>2010</v>
      </c>
      <c r="D236" s="40" t="s">
        <v>541</v>
      </c>
      <c r="E236" s="33" t="s">
        <v>780</v>
      </c>
      <c r="F236" s="33" t="s">
        <v>543</v>
      </c>
      <c r="G236" s="36">
        <v>247186.5</v>
      </c>
      <c r="H236" s="36">
        <v>240010.97</v>
      </c>
      <c r="I236" s="37">
        <v>33.17</v>
      </c>
      <c r="J236" s="38" t="s">
        <v>529</v>
      </c>
      <c r="K236" s="35" t="s">
        <v>538</v>
      </c>
      <c r="L236" s="33" t="s">
        <v>544</v>
      </c>
      <c r="M236" s="39">
        <v>1.0449999999999999</v>
      </c>
      <c r="N236" s="40" t="s">
        <v>538</v>
      </c>
      <c r="O236" s="33" t="s">
        <v>544</v>
      </c>
      <c r="P236" s="41">
        <v>1.95</v>
      </c>
      <c r="Q236" s="35" t="s">
        <v>532</v>
      </c>
      <c r="R236" s="45"/>
      <c r="S236" s="36">
        <v>4736.5600000000004</v>
      </c>
      <c r="T236" s="36">
        <v>2889.32</v>
      </c>
    </row>
    <row r="237" spans="1:20" x14ac:dyDescent="0.25">
      <c r="A237" s="32" t="s">
        <v>507</v>
      </c>
      <c r="B237" s="33" t="s">
        <v>738</v>
      </c>
      <c r="C237" s="34">
        <v>2008</v>
      </c>
      <c r="D237" s="40" t="s">
        <v>541</v>
      </c>
      <c r="E237" s="33" t="s">
        <v>781</v>
      </c>
      <c r="F237" s="33" t="s">
        <v>543</v>
      </c>
      <c r="G237" s="36">
        <v>1451895</v>
      </c>
      <c r="H237" s="36">
        <v>1396257.94</v>
      </c>
      <c r="I237" s="37">
        <v>41.92</v>
      </c>
      <c r="J237" s="38" t="s">
        <v>529</v>
      </c>
      <c r="K237" s="35" t="s">
        <v>538</v>
      </c>
      <c r="L237" s="33" t="s">
        <v>544</v>
      </c>
      <c r="M237" s="39">
        <v>2.35</v>
      </c>
      <c r="N237" s="40" t="s">
        <v>538</v>
      </c>
      <c r="O237" s="33" t="s">
        <v>544</v>
      </c>
      <c r="P237" s="41">
        <v>2.85</v>
      </c>
      <c r="Q237" s="35" t="s">
        <v>532</v>
      </c>
      <c r="R237" s="45"/>
      <c r="S237" s="36">
        <v>40282.300000000003</v>
      </c>
      <c r="T237" s="36">
        <v>17156.05</v>
      </c>
    </row>
    <row r="238" spans="1:20" x14ac:dyDescent="0.25">
      <c r="A238" s="32" t="s">
        <v>507</v>
      </c>
      <c r="B238" s="33" t="s">
        <v>738</v>
      </c>
      <c r="C238" s="34">
        <v>2016</v>
      </c>
      <c r="D238" s="40" t="s">
        <v>541</v>
      </c>
      <c r="E238" s="33" t="s">
        <v>752</v>
      </c>
      <c r="F238" s="33" t="s">
        <v>543</v>
      </c>
      <c r="G238" s="36">
        <v>546214.35</v>
      </c>
      <c r="H238" s="36">
        <v>497946.1</v>
      </c>
      <c r="I238" s="37">
        <v>17.079999999999998</v>
      </c>
      <c r="J238" s="38" t="s">
        <v>529</v>
      </c>
      <c r="K238" s="35" t="s">
        <v>538</v>
      </c>
      <c r="L238" s="33" t="s">
        <v>544</v>
      </c>
      <c r="M238" s="39">
        <v>1.35</v>
      </c>
      <c r="N238" s="40" t="s">
        <v>538</v>
      </c>
      <c r="O238" s="33" t="s">
        <v>544</v>
      </c>
      <c r="P238" s="41">
        <v>1.35</v>
      </c>
      <c r="Q238" s="35" t="s">
        <v>532</v>
      </c>
      <c r="R238" s="45"/>
      <c r="S238" s="36">
        <v>7050.27</v>
      </c>
      <c r="T238" s="36">
        <v>24295.94</v>
      </c>
    </row>
    <row r="239" spans="1:20" x14ac:dyDescent="0.25">
      <c r="A239" s="32" t="s">
        <v>507</v>
      </c>
      <c r="B239" s="33" t="s">
        <v>738</v>
      </c>
      <c r="C239" s="34">
        <v>2009</v>
      </c>
      <c r="D239" s="40" t="s">
        <v>541</v>
      </c>
      <c r="E239" s="33" t="s">
        <v>782</v>
      </c>
      <c r="F239" s="33" t="s">
        <v>543</v>
      </c>
      <c r="G239" s="36">
        <v>1631425</v>
      </c>
      <c r="H239" s="36">
        <v>1432821.34</v>
      </c>
      <c r="I239" s="37">
        <v>32.25</v>
      </c>
      <c r="J239" s="38" t="s">
        <v>529</v>
      </c>
      <c r="K239" s="35" t="s">
        <v>538</v>
      </c>
      <c r="L239" s="33" t="s">
        <v>544</v>
      </c>
      <c r="M239" s="39">
        <v>1.24</v>
      </c>
      <c r="N239" s="40" t="s">
        <v>538</v>
      </c>
      <c r="O239" s="33" t="s">
        <v>544</v>
      </c>
      <c r="P239" s="41">
        <v>1.55</v>
      </c>
      <c r="Q239" s="35" t="s">
        <v>532</v>
      </c>
      <c r="R239" s="45"/>
      <c r="S239" s="36">
        <v>22721.360000000001</v>
      </c>
      <c r="T239" s="36">
        <v>33072.839999999997</v>
      </c>
    </row>
    <row r="240" spans="1:20" x14ac:dyDescent="0.25">
      <c r="A240" s="32" t="s">
        <v>507</v>
      </c>
      <c r="B240" s="33" t="s">
        <v>738</v>
      </c>
      <c r="C240" s="34">
        <v>2010</v>
      </c>
      <c r="D240" s="40" t="s">
        <v>541</v>
      </c>
      <c r="E240" s="33" t="s">
        <v>783</v>
      </c>
      <c r="F240" s="33" t="s">
        <v>543</v>
      </c>
      <c r="G240" s="36">
        <v>559829.05000000005</v>
      </c>
      <c r="H240" s="36">
        <v>534396.82999999996</v>
      </c>
      <c r="I240" s="37">
        <v>33.92</v>
      </c>
      <c r="J240" s="38" t="s">
        <v>529</v>
      </c>
      <c r="K240" s="35" t="s">
        <v>538</v>
      </c>
      <c r="L240" s="33" t="s">
        <v>544</v>
      </c>
      <c r="M240" s="39">
        <v>1.54</v>
      </c>
      <c r="N240" s="40" t="s">
        <v>538</v>
      </c>
      <c r="O240" s="33" t="s">
        <v>544</v>
      </c>
      <c r="P240" s="41">
        <v>2.0499999999999998</v>
      </c>
      <c r="Q240" s="35" t="s">
        <v>532</v>
      </c>
      <c r="R240" s="45"/>
      <c r="S240" s="36">
        <v>11111.83</v>
      </c>
      <c r="T240" s="36">
        <v>7643.39</v>
      </c>
    </row>
    <row r="241" spans="1:20" x14ac:dyDescent="0.25">
      <c r="A241" s="32" t="s">
        <v>507</v>
      </c>
      <c r="B241" s="33" t="s">
        <v>738</v>
      </c>
      <c r="C241" s="34">
        <v>2010</v>
      </c>
      <c r="D241" s="40" t="s">
        <v>541</v>
      </c>
      <c r="E241" s="33" t="s">
        <v>780</v>
      </c>
      <c r="F241" s="33" t="s">
        <v>543</v>
      </c>
      <c r="G241" s="36">
        <v>315150</v>
      </c>
      <c r="H241" s="36">
        <v>307446.78000000003</v>
      </c>
      <c r="I241" s="37">
        <v>33.17</v>
      </c>
      <c r="J241" s="38" t="s">
        <v>529</v>
      </c>
      <c r="K241" s="35" t="s">
        <v>538</v>
      </c>
      <c r="L241" s="33" t="s">
        <v>544</v>
      </c>
      <c r="M241" s="39">
        <v>1.155</v>
      </c>
      <c r="N241" s="40" t="s">
        <v>538</v>
      </c>
      <c r="O241" s="33" t="s">
        <v>544</v>
      </c>
      <c r="P241" s="41">
        <v>2.0499999999999998</v>
      </c>
      <c r="Q241" s="35" t="s">
        <v>532</v>
      </c>
      <c r="R241" s="45"/>
      <c r="S241" s="36">
        <v>6375.62</v>
      </c>
      <c r="T241" s="36">
        <v>3558.93</v>
      </c>
    </row>
    <row r="242" spans="1:20" x14ac:dyDescent="0.25">
      <c r="A242" s="32" t="s">
        <v>507</v>
      </c>
      <c r="B242" s="33" t="s">
        <v>738</v>
      </c>
      <c r="C242" s="34">
        <v>2001</v>
      </c>
      <c r="D242" s="40" t="s">
        <v>541</v>
      </c>
      <c r="E242" s="33" t="s">
        <v>745</v>
      </c>
      <c r="F242" s="33" t="s">
        <v>543</v>
      </c>
      <c r="G242" s="36">
        <v>36682.79</v>
      </c>
      <c r="H242" s="36">
        <v>21696.799999999999</v>
      </c>
      <c r="I242" s="37">
        <v>15.75</v>
      </c>
      <c r="J242" s="38" t="s">
        <v>529</v>
      </c>
      <c r="K242" s="35" t="s">
        <v>538</v>
      </c>
      <c r="L242" s="33" t="s">
        <v>544</v>
      </c>
      <c r="M242" s="39">
        <v>4.4429999999999996</v>
      </c>
      <c r="N242" s="40" t="s">
        <v>538</v>
      </c>
      <c r="O242" s="33" t="s">
        <v>544</v>
      </c>
      <c r="P242" s="41">
        <v>2.95</v>
      </c>
      <c r="Q242" s="35" t="s">
        <v>532</v>
      </c>
      <c r="R242" s="45"/>
      <c r="S242" s="42">
        <v>673.9</v>
      </c>
      <c r="T242" s="36">
        <v>1147.1500000000001</v>
      </c>
    </row>
    <row r="243" spans="1:20" ht="25.5" x14ac:dyDescent="0.25">
      <c r="A243" s="32" t="s">
        <v>507</v>
      </c>
      <c r="B243" s="57" t="s">
        <v>738</v>
      </c>
      <c r="C243" s="58">
        <v>1995</v>
      </c>
      <c r="D243" s="59" t="s">
        <v>541</v>
      </c>
      <c r="E243" s="62" t="s">
        <v>1758</v>
      </c>
      <c r="F243" s="57" t="s">
        <v>543</v>
      </c>
      <c r="G243" s="64">
        <v>8468.2900000000009</v>
      </c>
      <c r="H243" s="64">
        <v>4346.68</v>
      </c>
      <c r="I243" s="68">
        <v>11.25</v>
      </c>
      <c r="J243" s="70" t="s">
        <v>529</v>
      </c>
      <c r="K243" s="72" t="s">
        <v>538</v>
      </c>
      <c r="L243" s="73" t="s">
        <v>544</v>
      </c>
      <c r="M243" s="75">
        <v>4.9109999999999996</v>
      </c>
      <c r="N243" s="76" t="s">
        <v>538</v>
      </c>
      <c r="O243" s="73" t="s">
        <v>544</v>
      </c>
      <c r="P243" s="77">
        <v>3.55</v>
      </c>
      <c r="Q243" s="79" t="s">
        <v>532</v>
      </c>
      <c r="R243" s="81"/>
      <c r="S243" s="84">
        <v>164.69</v>
      </c>
      <c r="T243" s="87">
        <v>292.47000000000003</v>
      </c>
    </row>
    <row r="244" spans="1:20" ht="25.5" x14ac:dyDescent="0.25">
      <c r="A244" s="32" t="s">
        <v>507</v>
      </c>
      <c r="B244" s="56" t="s">
        <v>738</v>
      </c>
      <c r="C244" s="34">
        <v>1993</v>
      </c>
      <c r="D244" s="40" t="s">
        <v>541</v>
      </c>
      <c r="E244" s="61" t="s">
        <v>1759</v>
      </c>
      <c r="F244" s="56" t="s">
        <v>543</v>
      </c>
      <c r="G244" s="63">
        <v>14775.93</v>
      </c>
      <c r="H244" s="63">
        <v>7606.46</v>
      </c>
      <c r="I244" s="67">
        <v>10</v>
      </c>
      <c r="J244" s="69" t="s">
        <v>529</v>
      </c>
      <c r="K244" s="35" t="s">
        <v>538</v>
      </c>
      <c r="L244" s="33" t="s">
        <v>544</v>
      </c>
      <c r="M244" s="39">
        <v>5.0519999999999996</v>
      </c>
      <c r="N244" s="40" t="s">
        <v>538</v>
      </c>
      <c r="O244" s="33" t="s">
        <v>544</v>
      </c>
      <c r="P244" s="41">
        <v>4.3</v>
      </c>
      <c r="Q244" s="78" t="s">
        <v>532</v>
      </c>
      <c r="R244" s="80"/>
      <c r="S244" s="42">
        <v>375.28</v>
      </c>
      <c r="T244" s="42">
        <v>500.54</v>
      </c>
    </row>
    <row r="245" spans="1:20" ht="25.5" x14ac:dyDescent="0.25">
      <c r="A245" s="32" t="s">
        <v>507</v>
      </c>
      <c r="B245" s="33" t="s">
        <v>738</v>
      </c>
      <c r="C245" s="34">
        <v>2002</v>
      </c>
      <c r="D245" s="40" t="s">
        <v>541</v>
      </c>
      <c r="E245" s="28" t="s">
        <v>1760</v>
      </c>
      <c r="F245" s="33" t="s">
        <v>543</v>
      </c>
      <c r="G245" s="36">
        <v>73115.08</v>
      </c>
      <c r="H245" s="36">
        <v>11911.5</v>
      </c>
      <c r="I245" s="37">
        <v>17.75</v>
      </c>
      <c r="J245" s="38" t="s">
        <v>529</v>
      </c>
      <c r="K245" s="35" t="s">
        <v>538</v>
      </c>
      <c r="L245" s="33" t="s">
        <v>544</v>
      </c>
      <c r="M245" s="39">
        <v>3.6739999999999999</v>
      </c>
      <c r="N245" s="40" t="s">
        <v>538</v>
      </c>
      <c r="O245" s="33" t="s">
        <v>544</v>
      </c>
      <c r="P245" s="41">
        <v>2.95</v>
      </c>
      <c r="Q245" s="35" t="s">
        <v>532</v>
      </c>
      <c r="R245" s="45"/>
      <c r="S245" s="42">
        <v>367.63</v>
      </c>
      <c r="T245" s="42">
        <v>550.5</v>
      </c>
    </row>
    <row r="246" spans="1:20" x14ac:dyDescent="0.25">
      <c r="A246" s="32" t="s">
        <v>507</v>
      </c>
      <c r="B246" s="33" t="s">
        <v>738</v>
      </c>
      <c r="C246" s="34">
        <v>1984</v>
      </c>
      <c r="D246" s="40" t="s">
        <v>541</v>
      </c>
      <c r="E246" s="33" t="s">
        <v>752</v>
      </c>
      <c r="F246" s="33" t="s">
        <v>543</v>
      </c>
      <c r="G246" s="36">
        <v>592372.67000000004</v>
      </c>
      <c r="H246" s="36">
        <v>101842.34</v>
      </c>
      <c r="I246" s="37">
        <v>2.67</v>
      </c>
      <c r="J246" s="38" t="s">
        <v>529</v>
      </c>
      <c r="K246" s="35" t="s">
        <v>538</v>
      </c>
      <c r="L246" s="33" t="s">
        <v>544</v>
      </c>
      <c r="M246" s="39">
        <v>5.085</v>
      </c>
      <c r="N246" s="40" t="s">
        <v>538</v>
      </c>
      <c r="O246" s="33" t="s">
        <v>544</v>
      </c>
      <c r="P246" s="41">
        <v>8.35</v>
      </c>
      <c r="Q246" s="35" t="s">
        <v>532</v>
      </c>
      <c r="R246" s="45"/>
      <c r="S246" s="36">
        <v>15183.96</v>
      </c>
      <c r="T246" s="36">
        <v>30588.94</v>
      </c>
    </row>
    <row r="247" spans="1:20" x14ac:dyDescent="0.25">
      <c r="A247" s="32" t="s">
        <v>507</v>
      </c>
      <c r="B247" s="33" t="s">
        <v>738</v>
      </c>
      <c r="C247" s="34">
        <v>2016</v>
      </c>
      <c r="D247" s="40" t="s">
        <v>541</v>
      </c>
      <c r="E247" s="33" t="s">
        <v>770</v>
      </c>
      <c r="F247" s="33" t="s">
        <v>543</v>
      </c>
      <c r="G247" s="36">
        <v>927462.8</v>
      </c>
      <c r="H247" s="36">
        <v>897036.35</v>
      </c>
      <c r="I247" s="37">
        <v>37.83</v>
      </c>
      <c r="J247" s="38" t="s">
        <v>529</v>
      </c>
      <c r="K247" s="35" t="s">
        <v>538</v>
      </c>
      <c r="L247" s="33" t="s">
        <v>544</v>
      </c>
      <c r="M247" s="39">
        <v>1.35</v>
      </c>
      <c r="N247" s="40" t="s">
        <v>538</v>
      </c>
      <c r="O247" s="33" t="s">
        <v>544</v>
      </c>
      <c r="P247" s="41">
        <v>1.35</v>
      </c>
      <c r="Q247" s="35" t="s">
        <v>532</v>
      </c>
      <c r="R247" s="45"/>
      <c r="S247" s="36">
        <v>12317.67</v>
      </c>
      <c r="T247" s="36">
        <v>15383.68</v>
      </c>
    </row>
    <row r="248" spans="1:20" x14ac:dyDescent="0.25">
      <c r="A248" s="32" t="s">
        <v>507</v>
      </c>
      <c r="B248" s="33" t="s">
        <v>738</v>
      </c>
      <c r="C248" s="34">
        <v>2011</v>
      </c>
      <c r="D248" s="40" t="s">
        <v>541</v>
      </c>
      <c r="E248" s="33" t="s">
        <v>784</v>
      </c>
      <c r="F248" s="33" t="s">
        <v>543</v>
      </c>
      <c r="G248" s="36">
        <v>727102.2</v>
      </c>
      <c r="H248" s="36">
        <v>5558.39</v>
      </c>
      <c r="I248" s="37">
        <v>34.17</v>
      </c>
      <c r="J248" s="38" t="s">
        <v>529</v>
      </c>
      <c r="K248" s="35" t="s">
        <v>538</v>
      </c>
      <c r="L248" s="33" t="s">
        <v>544</v>
      </c>
      <c r="M248" s="39">
        <v>2.645</v>
      </c>
      <c r="N248" s="40" t="s">
        <v>538</v>
      </c>
      <c r="O248" s="33" t="s">
        <v>544</v>
      </c>
      <c r="P248" s="41">
        <v>2.85</v>
      </c>
      <c r="Q248" s="35" t="s">
        <v>532</v>
      </c>
      <c r="R248" s="45"/>
      <c r="S248" s="42">
        <v>160.03</v>
      </c>
      <c r="T248" s="42">
        <v>56.8</v>
      </c>
    </row>
    <row r="249" spans="1:20" x14ac:dyDescent="0.25">
      <c r="A249" s="32" t="s">
        <v>507</v>
      </c>
      <c r="B249" s="33" t="s">
        <v>738</v>
      </c>
      <c r="C249" s="34">
        <v>2004</v>
      </c>
      <c r="D249" s="40" t="s">
        <v>541</v>
      </c>
      <c r="E249" s="33" t="s">
        <v>785</v>
      </c>
      <c r="F249" s="33" t="s">
        <v>543</v>
      </c>
      <c r="G249" s="36">
        <v>3782882.95</v>
      </c>
      <c r="H249" s="36">
        <v>3540198.13</v>
      </c>
      <c r="I249" s="37">
        <v>37.17</v>
      </c>
      <c r="J249" s="38" t="s">
        <v>529</v>
      </c>
      <c r="K249" s="35" t="s">
        <v>538</v>
      </c>
      <c r="L249" s="33" t="s">
        <v>544</v>
      </c>
      <c r="M249" s="39">
        <v>3.4380000000000002</v>
      </c>
      <c r="N249" s="40" t="s">
        <v>538</v>
      </c>
      <c r="O249" s="33" t="s">
        <v>544</v>
      </c>
      <c r="P249" s="41">
        <v>3.45</v>
      </c>
      <c r="Q249" s="35" t="s">
        <v>532</v>
      </c>
      <c r="R249" s="45"/>
      <c r="S249" s="36">
        <v>123260.01</v>
      </c>
      <c r="T249" s="36">
        <v>32555.72</v>
      </c>
    </row>
    <row r="250" spans="1:20" x14ac:dyDescent="0.25">
      <c r="A250" s="32" t="s">
        <v>507</v>
      </c>
      <c r="B250" s="33" t="s">
        <v>738</v>
      </c>
      <c r="C250" s="34">
        <v>2011</v>
      </c>
      <c r="D250" s="40" t="s">
        <v>541</v>
      </c>
      <c r="E250" s="33" t="s">
        <v>755</v>
      </c>
      <c r="F250" s="33" t="s">
        <v>543</v>
      </c>
      <c r="G250" s="36">
        <v>92355.45</v>
      </c>
      <c r="H250" s="36">
        <v>90783.69</v>
      </c>
      <c r="I250" s="37">
        <v>35</v>
      </c>
      <c r="J250" s="38" t="s">
        <v>529</v>
      </c>
      <c r="K250" s="35" t="s">
        <v>538</v>
      </c>
      <c r="L250" s="33" t="s">
        <v>544</v>
      </c>
      <c r="M250" s="39">
        <v>2.0470000000000002</v>
      </c>
      <c r="N250" s="40" t="s">
        <v>538</v>
      </c>
      <c r="O250" s="33" t="s">
        <v>544</v>
      </c>
      <c r="P250" s="41">
        <v>2.0499999999999998</v>
      </c>
      <c r="Q250" s="35" t="s">
        <v>532</v>
      </c>
      <c r="R250" s="45"/>
      <c r="S250" s="36">
        <v>1890.08</v>
      </c>
      <c r="T250" s="36">
        <v>1415.13</v>
      </c>
    </row>
    <row r="251" spans="1:20" ht="25.5" x14ac:dyDescent="0.25">
      <c r="A251" s="32" t="s">
        <v>507</v>
      </c>
      <c r="B251" s="33" t="s">
        <v>738</v>
      </c>
      <c r="C251" s="34">
        <v>2018</v>
      </c>
      <c r="D251" s="40" t="s">
        <v>541</v>
      </c>
      <c r="E251" s="28" t="s">
        <v>1757</v>
      </c>
      <c r="F251" s="33" t="s">
        <v>543</v>
      </c>
      <c r="G251" s="36">
        <v>200403.5</v>
      </c>
      <c r="H251" s="36">
        <v>200403.5</v>
      </c>
      <c r="I251" s="37">
        <v>39.83</v>
      </c>
      <c r="J251" s="38" t="s">
        <v>529</v>
      </c>
      <c r="K251" s="35" t="s">
        <v>538</v>
      </c>
      <c r="L251" s="33" t="s">
        <v>544</v>
      </c>
      <c r="M251" s="39">
        <v>0.55000000000000004</v>
      </c>
      <c r="N251" s="40" t="s">
        <v>538</v>
      </c>
      <c r="O251" s="33" t="s">
        <v>544</v>
      </c>
      <c r="P251" s="41">
        <v>0.55000000000000004</v>
      </c>
      <c r="Q251" s="35" t="s">
        <v>532</v>
      </c>
      <c r="R251" s="45"/>
      <c r="S251" s="42">
        <v>0</v>
      </c>
      <c r="T251" s="42">
        <v>0</v>
      </c>
    </row>
    <row r="252" spans="1:20" x14ac:dyDescent="0.25">
      <c r="A252" s="32" t="s">
        <v>507</v>
      </c>
      <c r="B252" s="33" t="s">
        <v>738</v>
      </c>
      <c r="C252" s="34">
        <v>2018</v>
      </c>
      <c r="D252" s="40" t="s">
        <v>541</v>
      </c>
      <c r="E252" s="33" t="s">
        <v>758</v>
      </c>
      <c r="F252" s="33" t="s">
        <v>543</v>
      </c>
      <c r="G252" s="36">
        <v>893487.1</v>
      </c>
      <c r="H252" s="36">
        <v>893487.1</v>
      </c>
      <c r="I252" s="37">
        <v>59.75</v>
      </c>
      <c r="J252" s="38" t="s">
        <v>529</v>
      </c>
      <c r="K252" s="35" t="s">
        <v>538</v>
      </c>
      <c r="L252" s="33" t="s">
        <v>544</v>
      </c>
      <c r="M252" s="39">
        <v>1.1299999999999999</v>
      </c>
      <c r="N252" s="40" t="s">
        <v>538</v>
      </c>
      <c r="O252" s="33" t="s">
        <v>544</v>
      </c>
      <c r="P252" s="41">
        <v>1.1299999999999999</v>
      </c>
      <c r="Q252" s="35" t="s">
        <v>532</v>
      </c>
      <c r="R252" s="45"/>
      <c r="S252" s="42">
        <v>0</v>
      </c>
      <c r="T252" s="42">
        <v>0</v>
      </c>
    </row>
    <row r="253" spans="1:20" x14ac:dyDescent="0.25">
      <c r="A253" s="32" t="s">
        <v>507</v>
      </c>
      <c r="B253" s="33" t="s">
        <v>738</v>
      </c>
      <c r="C253" s="34">
        <v>2018</v>
      </c>
      <c r="D253" s="40" t="s">
        <v>541</v>
      </c>
      <c r="E253" s="33" t="s">
        <v>777</v>
      </c>
      <c r="F253" s="33" t="s">
        <v>543</v>
      </c>
      <c r="G253" s="36">
        <v>826491.05</v>
      </c>
      <c r="H253" s="36">
        <v>826491.05</v>
      </c>
      <c r="I253" s="37">
        <v>39.75</v>
      </c>
      <c r="J253" s="38" t="s">
        <v>529</v>
      </c>
      <c r="K253" s="35" t="s">
        <v>538</v>
      </c>
      <c r="L253" s="33" t="s">
        <v>544</v>
      </c>
      <c r="M253" s="39">
        <v>1.35</v>
      </c>
      <c r="N253" s="40" t="s">
        <v>538</v>
      </c>
      <c r="O253" s="33" t="s">
        <v>544</v>
      </c>
      <c r="P253" s="41">
        <v>1.35</v>
      </c>
      <c r="Q253" s="35" t="s">
        <v>532</v>
      </c>
      <c r="R253" s="45"/>
      <c r="S253" s="42">
        <v>0</v>
      </c>
      <c r="T253" s="42">
        <v>0</v>
      </c>
    </row>
    <row r="254" spans="1:20" ht="25.5" x14ac:dyDescent="0.25">
      <c r="A254" s="32" t="s">
        <v>507</v>
      </c>
      <c r="B254" s="33" t="s">
        <v>738</v>
      </c>
      <c r="C254" s="34">
        <v>2018</v>
      </c>
      <c r="D254" s="40" t="s">
        <v>541</v>
      </c>
      <c r="E254" s="28" t="s">
        <v>1756</v>
      </c>
      <c r="F254" s="33" t="s">
        <v>543</v>
      </c>
      <c r="G254" s="36">
        <v>189293.5</v>
      </c>
      <c r="H254" s="36">
        <v>189293.5</v>
      </c>
      <c r="I254" s="37">
        <v>59.33</v>
      </c>
      <c r="J254" s="38" t="s">
        <v>529</v>
      </c>
      <c r="K254" s="35" t="s">
        <v>538</v>
      </c>
      <c r="L254" s="33" t="s">
        <v>544</v>
      </c>
      <c r="M254" s="39">
        <v>1.1200000000000001</v>
      </c>
      <c r="N254" s="40" t="s">
        <v>538</v>
      </c>
      <c r="O254" s="33" t="s">
        <v>544</v>
      </c>
      <c r="P254" s="41">
        <v>1.1200000000000001</v>
      </c>
      <c r="Q254" s="35" t="s">
        <v>532</v>
      </c>
      <c r="R254" s="45"/>
      <c r="S254" s="42">
        <v>0</v>
      </c>
      <c r="T254" s="42">
        <v>0</v>
      </c>
    </row>
    <row r="255" spans="1:20" ht="25.5" x14ac:dyDescent="0.25">
      <c r="A255" s="32" t="s">
        <v>507</v>
      </c>
      <c r="B255" s="33" t="s">
        <v>738</v>
      </c>
      <c r="C255" s="34">
        <v>2018</v>
      </c>
      <c r="D255" s="40" t="s">
        <v>541</v>
      </c>
      <c r="E255" s="28" t="s">
        <v>1756</v>
      </c>
      <c r="F255" s="33" t="s">
        <v>543</v>
      </c>
      <c r="G255" s="36">
        <v>238261.65</v>
      </c>
      <c r="H255" s="36">
        <v>238261.65</v>
      </c>
      <c r="I255" s="37">
        <v>39.33</v>
      </c>
      <c r="J255" s="38" t="s">
        <v>529</v>
      </c>
      <c r="K255" s="35" t="s">
        <v>538</v>
      </c>
      <c r="L255" s="33" t="s">
        <v>544</v>
      </c>
      <c r="M255" s="39">
        <v>0.55000000000000004</v>
      </c>
      <c r="N255" s="40" t="s">
        <v>538</v>
      </c>
      <c r="O255" s="33" t="s">
        <v>544</v>
      </c>
      <c r="P255" s="41">
        <v>0.55000000000000004</v>
      </c>
      <c r="Q255" s="35" t="s">
        <v>532</v>
      </c>
      <c r="R255" s="45"/>
      <c r="S255" s="42">
        <v>0</v>
      </c>
      <c r="T255" s="42">
        <v>0</v>
      </c>
    </row>
    <row r="256" spans="1:20" x14ac:dyDescent="0.25">
      <c r="A256" s="32" t="s">
        <v>507</v>
      </c>
      <c r="B256" s="33" t="s">
        <v>738</v>
      </c>
      <c r="C256" s="34">
        <v>2012</v>
      </c>
      <c r="D256" s="40" t="s">
        <v>541</v>
      </c>
      <c r="E256" s="33" t="s">
        <v>739</v>
      </c>
      <c r="F256" s="33" t="s">
        <v>543</v>
      </c>
      <c r="G256" s="36">
        <v>1330363.6499999999</v>
      </c>
      <c r="H256" s="36">
        <v>1102381.76</v>
      </c>
      <c r="I256" s="37">
        <v>13.42</v>
      </c>
      <c r="J256" s="38" t="s">
        <v>529</v>
      </c>
      <c r="K256" s="35" t="s">
        <v>538</v>
      </c>
      <c r="L256" s="33" t="s">
        <v>544</v>
      </c>
      <c r="M256" s="39">
        <v>2.8479999999999999</v>
      </c>
      <c r="N256" s="40" t="s">
        <v>538</v>
      </c>
      <c r="O256" s="33" t="s">
        <v>544</v>
      </c>
      <c r="P256" s="41">
        <v>2.85</v>
      </c>
      <c r="Q256" s="35" t="s">
        <v>532</v>
      </c>
      <c r="R256" s="45"/>
      <c r="S256" s="36">
        <v>33131.019999999997</v>
      </c>
      <c r="T256" s="36">
        <v>60110.04</v>
      </c>
    </row>
    <row r="257" spans="1:20" x14ac:dyDescent="0.25">
      <c r="A257" s="32" t="s">
        <v>507</v>
      </c>
      <c r="B257" s="33" t="s">
        <v>738</v>
      </c>
      <c r="C257" s="34">
        <v>2014</v>
      </c>
      <c r="D257" s="40" t="s">
        <v>541</v>
      </c>
      <c r="E257" s="33" t="s">
        <v>786</v>
      </c>
      <c r="F257" s="33" t="s">
        <v>543</v>
      </c>
      <c r="G257" s="36">
        <v>437158.15</v>
      </c>
      <c r="H257" s="36">
        <v>409591.19</v>
      </c>
      <c r="I257" s="37">
        <v>35.58</v>
      </c>
      <c r="J257" s="38" t="s">
        <v>529</v>
      </c>
      <c r="K257" s="35" t="s">
        <v>538</v>
      </c>
      <c r="L257" s="33" t="s">
        <v>544</v>
      </c>
      <c r="M257" s="39">
        <v>1.6</v>
      </c>
      <c r="N257" s="40" t="s">
        <v>538</v>
      </c>
      <c r="O257" s="33" t="s">
        <v>544</v>
      </c>
      <c r="P257" s="41">
        <v>1.6</v>
      </c>
      <c r="Q257" s="35" t="s">
        <v>532</v>
      </c>
      <c r="R257" s="45"/>
      <c r="S257" s="36">
        <v>6668.01</v>
      </c>
      <c r="T257" s="36">
        <v>7159.26</v>
      </c>
    </row>
    <row r="258" spans="1:20" x14ac:dyDescent="0.25">
      <c r="A258" s="32" t="s">
        <v>507</v>
      </c>
      <c r="B258" s="33" t="s">
        <v>738</v>
      </c>
      <c r="C258" s="34">
        <v>2014</v>
      </c>
      <c r="D258" s="40" t="s">
        <v>541</v>
      </c>
      <c r="E258" s="33" t="s">
        <v>786</v>
      </c>
      <c r="F258" s="33" t="s">
        <v>543</v>
      </c>
      <c r="G258" s="36">
        <v>242510.4</v>
      </c>
      <c r="H258" s="36">
        <v>223963.48</v>
      </c>
      <c r="I258" s="37">
        <v>35.58</v>
      </c>
      <c r="J258" s="38" t="s">
        <v>529</v>
      </c>
      <c r="K258" s="35" t="s">
        <v>538</v>
      </c>
      <c r="L258" s="33" t="s">
        <v>544</v>
      </c>
      <c r="M258" s="39">
        <v>0.8</v>
      </c>
      <c r="N258" s="40" t="s">
        <v>538</v>
      </c>
      <c r="O258" s="33" t="s">
        <v>544</v>
      </c>
      <c r="P258" s="41">
        <v>0.8</v>
      </c>
      <c r="Q258" s="35" t="s">
        <v>532</v>
      </c>
      <c r="R258" s="45"/>
      <c r="S258" s="36">
        <v>1829.64</v>
      </c>
      <c r="T258" s="36">
        <v>4741.1000000000004</v>
      </c>
    </row>
    <row r="259" spans="1:20" ht="25.5" x14ac:dyDescent="0.25">
      <c r="A259" s="32" t="s">
        <v>507</v>
      </c>
      <c r="B259" s="33" t="s">
        <v>738</v>
      </c>
      <c r="C259" s="34">
        <v>2013</v>
      </c>
      <c r="D259" s="40" t="s">
        <v>541</v>
      </c>
      <c r="E259" s="28" t="s">
        <v>1761</v>
      </c>
      <c r="F259" s="33" t="s">
        <v>543</v>
      </c>
      <c r="G259" s="36">
        <v>760505.9</v>
      </c>
      <c r="H259" s="36">
        <v>655833.02</v>
      </c>
      <c r="I259" s="37">
        <v>14.83</v>
      </c>
      <c r="J259" s="38" t="s">
        <v>529</v>
      </c>
      <c r="K259" s="35" t="s">
        <v>538</v>
      </c>
      <c r="L259" s="33" t="s">
        <v>544</v>
      </c>
      <c r="M259" s="39">
        <v>1.85</v>
      </c>
      <c r="N259" s="40" t="s">
        <v>538</v>
      </c>
      <c r="O259" s="33" t="s">
        <v>544</v>
      </c>
      <c r="P259" s="41">
        <v>1.85</v>
      </c>
      <c r="Q259" s="35" t="s">
        <v>532</v>
      </c>
      <c r="R259" s="45"/>
      <c r="S259" s="36">
        <v>12794.69</v>
      </c>
      <c r="T259" s="36">
        <v>35772.199999999997</v>
      </c>
    </row>
    <row r="260" spans="1:20" x14ac:dyDescent="0.25">
      <c r="A260" s="32" t="s">
        <v>507</v>
      </c>
      <c r="B260" s="33" t="s">
        <v>738</v>
      </c>
      <c r="C260" s="34">
        <v>2008</v>
      </c>
      <c r="D260" s="40" t="s">
        <v>541</v>
      </c>
      <c r="E260" s="33" t="s">
        <v>787</v>
      </c>
      <c r="F260" s="33" t="s">
        <v>543</v>
      </c>
      <c r="G260" s="36">
        <v>3946216</v>
      </c>
      <c r="H260" s="36">
        <v>2743542.74</v>
      </c>
      <c r="I260" s="37">
        <v>30.92</v>
      </c>
      <c r="J260" s="38" t="s">
        <v>529</v>
      </c>
      <c r="K260" s="35" t="s">
        <v>538</v>
      </c>
      <c r="L260" s="33" t="s">
        <v>544</v>
      </c>
      <c r="M260" s="39">
        <v>2.2090000000000001</v>
      </c>
      <c r="N260" s="40" t="s">
        <v>538</v>
      </c>
      <c r="O260" s="33" t="s">
        <v>544</v>
      </c>
      <c r="P260" s="41">
        <v>3.05</v>
      </c>
      <c r="Q260" s="35" t="s">
        <v>532</v>
      </c>
      <c r="R260" s="45"/>
      <c r="S260" s="36">
        <v>85288.38</v>
      </c>
      <c r="T260" s="36">
        <v>52797.51</v>
      </c>
    </row>
    <row r="261" spans="1:20" x14ac:dyDescent="0.25">
      <c r="A261" s="32" t="s">
        <v>507</v>
      </c>
      <c r="B261" s="33" t="s">
        <v>738</v>
      </c>
      <c r="C261" s="34">
        <v>2007</v>
      </c>
      <c r="D261" s="35" t="s">
        <v>526</v>
      </c>
      <c r="E261" s="33" t="s">
        <v>761</v>
      </c>
      <c r="F261" s="33" t="s">
        <v>543</v>
      </c>
      <c r="G261" s="36">
        <v>2996152</v>
      </c>
      <c r="H261" s="36">
        <v>2745129.6</v>
      </c>
      <c r="I261" s="37">
        <v>30.42</v>
      </c>
      <c r="J261" s="38" t="s">
        <v>529</v>
      </c>
      <c r="K261" s="35" t="s">
        <v>538</v>
      </c>
      <c r="L261" s="33" t="s">
        <v>544</v>
      </c>
      <c r="M261" s="39">
        <v>2.7519999999999998</v>
      </c>
      <c r="N261" s="40" t="s">
        <v>538</v>
      </c>
      <c r="O261" s="33" t="s">
        <v>544</v>
      </c>
      <c r="P261" s="41">
        <v>3.25</v>
      </c>
      <c r="Q261" s="35" t="s">
        <v>532</v>
      </c>
      <c r="R261" s="45"/>
      <c r="S261" s="36">
        <v>90863.89</v>
      </c>
      <c r="T261" s="36">
        <v>50682.34</v>
      </c>
    </row>
    <row r="262" spans="1:20" x14ac:dyDescent="0.25">
      <c r="A262" s="32" t="s">
        <v>507</v>
      </c>
      <c r="B262" s="33" t="s">
        <v>738</v>
      </c>
      <c r="C262" s="34">
        <v>2006</v>
      </c>
      <c r="D262" s="40" t="s">
        <v>541</v>
      </c>
      <c r="E262" s="33" t="s">
        <v>788</v>
      </c>
      <c r="F262" s="33" t="s">
        <v>543</v>
      </c>
      <c r="G262" s="36">
        <v>497505</v>
      </c>
      <c r="H262" s="36">
        <v>399568.17</v>
      </c>
      <c r="I262" s="37">
        <v>23.25</v>
      </c>
      <c r="J262" s="38" t="s">
        <v>529</v>
      </c>
      <c r="K262" s="35" t="s">
        <v>538</v>
      </c>
      <c r="L262" s="33" t="s">
        <v>544</v>
      </c>
      <c r="M262" s="39">
        <v>2.9009999999999998</v>
      </c>
      <c r="N262" s="40" t="s">
        <v>538</v>
      </c>
      <c r="O262" s="33" t="s">
        <v>544</v>
      </c>
      <c r="P262" s="41">
        <v>2.75</v>
      </c>
      <c r="Q262" s="35" t="s">
        <v>532</v>
      </c>
      <c r="R262" s="45"/>
      <c r="S262" s="36">
        <v>11291.97</v>
      </c>
      <c r="T262" s="36">
        <v>11049.01</v>
      </c>
    </row>
    <row r="263" spans="1:20" ht="25.5" x14ac:dyDescent="0.25">
      <c r="A263" s="32" t="s">
        <v>507</v>
      </c>
      <c r="B263" s="33" t="s">
        <v>738</v>
      </c>
      <c r="C263" s="34">
        <v>2011</v>
      </c>
      <c r="D263" s="40" t="s">
        <v>541</v>
      </c>
      <c r="E263" s="33" t="s">
        <v>789</v>
      </c>
      <c r="F263" s="33" t="s">
        <v>543</v>
      </c>
      <c r="G263" s="36">
        <v>452118.63</v>
      </c>
      <c r="H263" s="36">
        <v>327750.17</v>
      </c>
      <c r="I263" s="37">
        <v>12.42</v>
      </c>
      <c r="J263" s="38" t="s">
        <v>554</v>
      </c>
      <c r="K263" s="35" t="s">
        <v>530</v>
      </c>
      <c r="L263" s="33" t="s">
        <v>531</v>
      </c>
      <c r="M263" s="39">
        <v>3.806</v>
      </c>
      <c r="N263" s="40" t="s">
        <v>530</v>
      </c>
      <c r="O263" s="33" t="s">
        <v>531</v>
      </c>
      <c r="P263" s="41">
        <v>3.81</v>
      </c>
      <c r="Q263" s="35" t="s">
        <v>532</v>
      </c>
      <c r="R263" s="45"/>
      <c r="S263" s="36">
        <v>12765.92</v>
      </c>
      <c r="T263" s="36">
        <v>19191.63</v>
      </c>
    </row>
    <row r="264" spans="1:20" x14ac:dyDescent="0.25">
      <c r="A264" s="32" t="s">
        <v>507</v>
      </c>
      <c r="B264" s="57" t="s">
        <v>738</v>
      </c>
      <c r="C264" s="58">
        <v>2008</v>
      </c>
      <c r="D264" s="59" t="s">
        <v>541</v>
      </c>
      <c r="E264" s="57" t="s">
        <v>790</v>
      </c>
      <c r="F264" s="57" t="s">
        <v>543</v>
      </c>
      <c r="G264" s="64">
        <v>4333836</v>
      </c>
      <c r="H264" s="64">
        <v>4057999.56</v>
      </c>
      <c r="I264" s="68">
        <v>32</v>
      </c>
      <c r="J264" s="70" t="s">
        <v>529</v>
      </c>
      <c r="K264" s="72" t="s">
        <v>538</v>
      </c>
      <c r="L264" s="73" t="s">
        <v>544</v>
      </c>
      <c r="M264" s="75">
        <v>2.3340000000000001</v>
      </c>
      <c r="N264" s="76" t="s">
        <v>538</v>
      </c>
      <c r="O264" s="73" t="s">
        <v>544</v>
      </c>
      <c r="P264" s="77">
        <v>2.85</v>
      </c>
      <c r="Q264" s="79" t="s">
        <v>532</v>
      </c>
      <c r="R264" s="81"/>
      <c r="S264" s="85">
        <v>117750.63</v>
      </c>
      <c r="T264" s="86">
        <v>73601.66</v>
      </c>
    </row>
    <row r="265" spans="1:20" x14ac:dyDescent="0.25">
      <c r="A265" s="32" t="s">
        <v>507</v>
      </c>
      <c r="B265" s="56" t="s">
        <v>738</v>
      </c>
      <c r="C265" s="34">
        <v>2007</v>
      </c>
      <c r="D265" s="40" t="s">
        <v>541</v>
      </c>
      <c r="E265" s="56" t="s">
        <v>791</v>
      </c>
      <c r="F265" s="56" t="s">
        <v>543</v>
      </c>
      <c r="G265" s="63">
        <v>1404108</v>
      </c>
      <c r="H265" s="63">
        <v>1218950</v>
      </c>
      <c r="I265" s="67">
        <v>29.83</v>
      </c>
      <c r="J265" s="69" t="s">
        <v>529</v>
      </c>
      <c r="K265" s="35" t="s">
        <v>538</v>
      </c>
      <c r="L265" s="33" t="s">
        <v>544</v>
      </c>
      <c r="M265" s="39">
        <v>4.6550000000000002</v>
      </c>
      <c r="N265" s="40" t="s">
        <v>538</v>
      </c>
      <c r="O265" s="33" t="s">
        <v>544</v>
      </c>
      <c r="P265" s="41">
        <v>3.25</v>
      </c>
      <c r="Q265" s="78" t="s">
        <v>532</v>
      </c>
      <c r="R265" s="80"/>
      <c r="S265" s="36">
        <v>40386.07</v>
      </c>
      <c r="T265" s="36">
        <v>23698.240000000002</v>
      </c>
    </row>
    <row r="266" spans="1:20" x14ac:dyDescent="0.25">
      <c r="A266" s="32" t="s">
        <v>507</v>
      </c>
      <c r="B266" s="33" t="s">
        <v>738</v>
      </c>
      <c r="C266" s="34">
        <v>2009</v>
      </c>
      <c r="D266" s="40" t="s">
        <v>541</v>
      </c>
      <c r="E266" s="33" t="s">
        <v>792</v>
      </c>
      <c r="F266" s="33" t="s">
        <v>543</v>
      </c>
      <c r="G266" s="36">
        <v>876712</v>
      </c>
      <c r="H266" s="36">
        <v>836740.9</v>
      </c>
      <c r="I266" s="37">
        <v>42.25</v>
      </c>
      <c r="J266" s="38" t="s">
        <v>529</v>
      </c>
      <c r="K266" s="35" t="s">
        <v>538</v>
      </c>
      <c r="L266" s="33" t="s">
        <v>544</v>
      </c>
      <c r="M266" s="39">
        <v>2.4780000000000002</v>
      </c>
      <c r="N266" s="40" t="s">
        <v>538</v>
      </c>
      <c r="O266" s="33" t="s">
        <v>544</v>
      </c>
      <c r="P266" s="41">
        <v>2.85</v>
      </c>
      <c r="Q266" s="35" t="s">
        <v>532</v>
      </c>
      <c r="R266" s="45"/>
      <c r="S266" s="36">
        <v>24128.55</v>
      </c>
      <c r="T266" s="36">
        <v>9874.94</v>
      </c>
    </row>
    <row r="267" spans="1:20" x14ac:dyDescent="0.25">
      <c r="A267" s="32" t="s">
        <v>507</v>
      </c>
      <c r="B267" s="33" t="s">
        <v>738</v>
      </c>
      <c r="C267" s="34">
        <v>2004</v>
      </c>
      <c r="D267" s="40" t="s">
        <v>541</v>
      </c>
      <c r="E267" s="33" t="s">
        <v>793</v>
      </c>
      <c r="F267" s="33" t="s">
        <v>543</v>
      </c>
      <c r="G267" s="36">
        <v>561504.35</v>
      </c>
      <c r="H267" s="36">
        <v>54223.1</v>
      </c>
      <c r="I267" s="37">
        <v>0.33</v>
      </c>
      <c r="J267" s="38" t="s">
        <v>529</v>
      </c>
      <c r="K267" s="35" t="s">
        <v>538</v>
      </c>
      <c r="L267" s="33" t="s">
        <v>544</v>
      </c>
      <c r="M267" s="39">
        <v>3.419</v>
      </c>
      <c r="N267" s="40" t="s">
        <v>538</v>
      </c>
      <c r="O267" s="33" t="s">
        <v>544</v>
      </c>
      <c r="P267" s="41">
        <v>3.45</v>
      </c>
      <c r="Q267" s="35" t="s">
        <v>532</v>
      </c>
      <c r="R267" s="45"/>
      <c r="S267" s="36">
        <v>3669.7</v>
      </c>
      <c r="T267" s="36">
        <v>52145.03</v>
      </c>
    </row>
    <row r="268" spans="1:20" x14ac:dyDescent="0.25">
      <c r="A268" s="32" t="s">
        <v>507</v>
      </c>
      <c r="B268" s="33" t="s">
        <v>738</v>
      </c>
      <c r="C268" s="34">
        <v>1992</v>
      </c>
      <c r="D268" s="40" t="s">
        <v>541</v>
      </c>
      <c r="E268" s="33" t="s">
        <v>794</v>
      </c>
      <c r="F268" s="33" t="s">
        <v>543</v>
      </c>
      <c r="G268" s="36">
        <v>170111.76</v>
      </c>
      <c r="H268" s="36">
        <v>74684.479999999996</v>
      </c>
      <c r="I268" s="37">
        <v>8</v>
      </c>
      <c r="J268" s="38" t="s">
        <v>529</v>
      </c>
      <c r="K268" s="35" t="s">
        <v>538</v>
      </c>
      <c r="L268" s="33" t="s">
        <v>544</v>
      </c>
      <c r="M268" s="39">
        <v>5.7949999999999999</v>
      </c>
      <c r="N268" s="40" t="s">
        <v>538</v>
      </c>
      <c r="O268" s="33" t="s">
        <v>544</v>
      </c>
      <c r="P268" s="41">
        <v>4.3</v>
      </c>
      <c r="Q268" s="35" t="s">
        <v>532</v>
      </c>
      <c r="R268" s="45"/>
      <c r="S268" s="36">
        <v>4061.47</v>
      </c>
      <c r="T268" s="36">
        <v>6353.19</v>
      </c>
    </row>
    <row r="269" spans="1:20" ht="25.5" x14ac:dyDescent="0.25">
      <c r="A269" s="32" t="s">
        <v>507</v>
      </c>
      <c r="B269" s="33" t="s">
        <v>738</v>
      </c>
      <c r="C269" s="34">
        <v>1994</v>
      </c>
      <c r="D269" s="40" t="s">
        <v>541</v>
      </c>
      <c r="E269" s="28" t="s">
        <v>1762</v>
      </c>
      <c r="F269" s="33" t="s">
        <v>543</v>
      </c>
      <c r="G269" s="36">
        <v>4492.0200000000004</v>
      </c>
      <c r="H269" s="36">
        <v>2170.2600000000002</v>
      </c>
      <c r="I269" s="37">
        <v>10.33</v>
      </c>
      <c r="J269" s="38" t="s">
        <v>529</v>
      </c>
      <c r="K269" s="35" t="s">
        <v>538</v>
      </c>
      <c r="L269" s="33" t="s">
        <v>544</v>
      </c>
      <c r="M269" s="39">
        <v>4.9829999999999997</v>
      </c>
      <c r="N269" s="40" t="s">
        <v>538</v>
      </c>
      <c r="O269" s="33" t="s">
        <v>544</v>
      </c>
      <c r="P269" s="41">
        <v>3.55</v>
      </c>
      <c r="Q269" s="35" t="s">
        <v>532</v>
      </c>
      <c r="R269" s="45"/>
      <c r="S269" s="42">
        <v>82.79</v>
      </c>
      <c r="T269" s="42">
        <v>161.96</v>
      </c>
    </row>
    <row r="270" spans="1:20" x14ac:dyDescent="0.25">
      <c r="A270" s="32" t="s">
        <v>507</v>
      </c>
      <c r="B270" s="33" t="s">
        <v>738</v>
      </c>
      <c r="C270" s="34">
        <v>2000</v>
      </c>
      <c r="D270" s="40" t="s">
        <v>541</v>
      </c>
      <c r="E270" s="33" t="s">
        <v>795</v>
      </c>
      <c r="F270" s="33" t="s">
        <v>543</v>
      </c>
      <c r="G270" s="36">
        <v>55856.86</v>
      </c>
      <c r="H270" s="36">
        <v>34358.14</v>
      </c>
      <c r="I270" s="37">
        <v>16.5</v>
      </c>
      <c r="J270" s="38" t="s">
        <v>529</v>
      </c>
      <c r="K270" s="35" t="s">
        <v>538</v>
      </c>
      <c r="L270" s="33" t="s">
        <v>544</v>
      </c>
      <c r="M270" s="39">
        <v>3.7890000000000001</v>
      </c>
      <c r="N270" s="40" t="s">
        <v>538</v>
      </c>
      <c r="O270" s="33" t="s">
        <v>544</v>
      </c>
      <c r="P270" s="41">
        <v>3.05</v>
      </c>
      <c r="Q270" s="35" t="s">
        <v>532</v>
      </c>
      <c r="R270" s="45"/>
      <c r="S270" s="36">
        <v>1095.92</v>
      </c>
      <c r="T270" s="36">
        <v>1573.62</v>
      </c>
    </row>
    <row r="271" spans="1:20" x14ac:dyDescent="0.25">
      <c r="A271" s="32" t="s">
        <v>507</v>
      </c>
      <c r="B271" s="33" t="s">
        <v>738</v>
      </c>
      <c r="C271" s="34">
        <v>2007</v>
      </c>
      <c r="D271" s="40" t="s">
        <v>541</v>
      </c>
      <c r="E271" s="33" t="s">
        <v>796</v>
      </c>
      <c r="F271" s="33" t="s">
        <v>543</v>
      </c>
      <c r="G271" s="36">
        <v>2199638</v>
      </c>
      <c r="H271" s="36">
        <v>1447793.21</v>
      </c>
      <c r="I271" s="37">
        <v>13.75</v>
      </c>
      <c r="J271" s="38" t="s">
        <v>529</v>
      </c>
      <c r="K271" s="35" t="s">
        <v>538</v>
      </c>
      <c r="L271" s="33" t="s">
        <v>544</v>
      </c>
      <c r="M271" s="39">
        <v>3.4020000000000001</v>
      </c>
      <c r="N271" s="40" t="s">
        <v>538</v>
      </c>
      <c r="O271" s="33" t="s">
        <v>544</v>
      </c>
      <c r="P271" s="41">
        <v>2.9</v>
      </c>
      <c r="Q271" s="35" t="s">
        <v>532</v>
      </c>
      <c r="R271" s="45"/>
      <c r="S271" s="36">
        <v>44386.720000000001</v>
      </c>
      <c r="T271" s="36">
        <v>82783.47</v>
      </c>
    </row>
    <row r="272" spans="1:20" x14ac:dyDescent="0.25">
      <c r="A272" s="32" t="s">
        <v>507</v>
      </c>
      <c r="B272" s="33" t="s">
        <v>738</v>
      </c>
      <c r="C272" s="34">
        <v>1994</v>
      </c>
      <c r="D272" s="40" t="s">
        <v>541</v>
      </c>
      <c r="E272" s="33" t="s">
        <v>797</v>
      </c>
      <c r="F272" s="33" t="s">
        <v>543</v>
      </c>
      <c r="G272" s="36">
        <v>6171.72</v>
      </c>
      <c r="H272" s="36">
        <v>3032.14</v>
      </c>
      <c r="I272" s="37">
        <v>10.08</v>
      </c>
      <c r="J272" s="38" t="s">
        <v>529</v>
      </c>
      <c r="K272" s="35" t="s">
        <v>538</v>
      </c>
      <c r="L272" s="33" t="s">
        <v>544</v>
      </c>
      <c r="M272" s="39">
        <v>5.0519999999999996</v>
      </c>
      <c r="N272" s="40" t="s">
        <v>538</v>
      </c>
      <c r="O272" s="33" t="s">
        <v>544</v>
      </c>
      <c r="P272" s="41">
        <v>3.55</v>
      </c>
      <c r="Q272" s="35" t="s">
        <v>532</v>
      </c>
      <c r="R272" s="45"/>
      <c r="S272" s="42">
        <v>115.68</v>
      </c>
      <c r="T272" s="42">
        <v>226.28</v>
      </c>
    </row>
    <row r="273" spans="1:20" x14ac:dyDescent="0.25">
      <c r="A273" s="32" t="s">
        <v>507</v>
      </c>
      <c r="B273" s="33" t="s">
        <v>738</v>
      </c>
      <c r="C273" s="34">
        <v>1996</v>
      </c>
      <c r="D273" s="40" t="s">
        <v>541</v>
      </c>
      <c r="E273" s="33" t="s">
        <v>750</v>
      </c>
      <c r="F273" s="33" t="s">
        <v>543</v>
      </c>
      <c r="G273" s="36">
        <v>485809.96</v>
      </c>
      <c r="H273" s="36">
        <v>216160.19</v>
      </c>
      <c r="I273" s="37">
        <v>10.67</v>
      </c>
      <c r="J273" s="38" t="s">
        <v>529</v>
      </c>
      <c r="K273" s="35" t="s">
        <v>538</v>
      </c>
      <c r="L273" s="33" t="s">
        <v>544</v>
      </c>
      <c r="M273" s="39">
        <v>4.7370000000000001</v>
      </c>
      <c r="N273" s="40" t="s">
        <v>538</v>
      </c>
      <c r="O273" s="33" t="s">
        <v>544</v>
      </c>
      <c r="P273" s="41">
        <v>3.45</v>
      </c>
      <c r="Q273" s="35" t="s">
        <v>532</v>
      </c>
      <c r="R273" s="45"/>
      <c r="S273" s="36">
        <v>8027.94</v>
      </c>
      <c r="T273" s="36">
        <v>16550.04</v>
      </c>
    </row>
    <row r="274" spans="1:20" ht="25.5" x14ac:dyDescent="0.25">
      <c r="A274" s="32" t="s">
        <v>507</v>
      </c>
      <c r="B274" s="33" t="s">
        <v>738</v>
      </c>
      <c r="C274" s="34">
        <v>1994</v>
      </c>
      <c r="D274" s="40" t="s">
        <v>541</v>
      </c>
      <c r="E274" s="28" t="s">
        <v>1763</v>
      </c>
      <c r="F274" s="33" t="s">
        <v>543</v>
      </c>
      <c r="G274" s="36">
        <v>94762.91</v>
      </c>
      <c r="H274" s="36">
        <v>50560.17</v>
      </c>
      <c r="I274" s="37">
        <v>11.58</v>
      </c>
      <c r="J274" s="38" t="s">
        <v>529</v>
      </c>
      <c r="K274" s="35" t="s">
        <v>538</v>
      </c>
      <c r="L274" s="33" t="s">
        <v>544</v>
      </c>
      <c r="M274" s="39">
        <v>4.9109999999999996</v>
      </c>
      <c r="N274" s="40" t="s">
        <v>538</v>
      </c>
      <c r="O274" s="33" t="s">
        <v>544</v>
      </c>
      <c r="P274" s="41">
        <v>3.55</v>
      </c>
      <c r="Q274" s="35" t="s">
        <v>532</v>
      </c>
      <c r="R274" s="45"/>
      <c r="S274" s="36">
        <v>1915.65</v>
      </c>
      <c r="T274" s="36">
        <v>3401.97</v>
      </c>
    </row>
    <row r="275" spans="1:20" x14ac:dyDescent="0.25">
      <c r="A275" s="32" t="s">
        <v>507</v>
      </c>
      <c r="B275" s="33" t="s">
        <v>738</v>
      </c>
      <c r="C275" s="34">
        <v>1994</v>
      </c>
      <c r="D275" s="40" t="s">
        <v>541</v>
      </c>
      <c r="E275" s="33" t="s">
        <v>798</v>
      </c>
      <c r="F275" s="33" t="s">
        <v>543</v>
      </c>
      <c r="G275" s="36">
        <v>8603.5300000000007</v>
      </c>
      <c r="H275" s="36">
        <v>4186.9399999999996</v>
      </c>
      <c r="I275" s="37">
        <v>10.17</v>
      </c>
      <c r="J275" s="38" t="s">
        <v>529</v>
      </c>
      <c r="K275" s="35" t="s">
        <v>538</v>
      </c>
      <c r="L275" s="33" t="s">
        <v>544</v>
      </c>
      <c r="M275" s="39">
        <v>4.9829999999999997</v>
      </c>
      <c r="N275" s="40" t="s">
        <v>538</v>
      </c>
      <c r="O275" s="33" t="s">
        <v>544</v>
      </c>
      <c r="P275" s="41">
        <v>3.55</v>
      </c>
      <c r="Q275" s="35" t="s">
        <v>532</v>
      </c>
      <c r="R275" s="45"/>
      <c r="S275" s="42">
        <v>159.72999999999999</v>
      </c>
      <c r="T275" s="42">
        <v>312.45999999999998</v>
      </c>
    </row>
    <row r="276" spans="1:20" ht="25.5" x14ac:dyDescent="0.25">
      <c r="A276" s="32" t="s">
        <v>507</v>
      </c>
      <c r="B276" s="33" t="s">
        <v>738</v>
      </c>
      <c r="C276" s="34">
        <v>1994</v>
      </c>
      <c r="D276" s="40" t="s">
        <v>541</v>
      </c>
      <c r="E276" s="28" t="s">
        <v>1764</v>
      </c>
      <c r="F276" s="33" t="s">
        <v>543</v>
      </c>
      <c r="G276" s="36">
        <v>7195.91</v>
      </c>
      <c r="H276" s="36">
        <v>3476.53</v>
      </c>
      <c r="I276" s="37">
        <v>10.58</v>
      </c>
      <c r="J276" s="38" t="s">
        <v>529</v>
      </c>
      <c r="K276" s="35" t="s">
        <v>538</v>
      </c>
      <c r="L276" s="33" t="s">
        <v>544</v>
      </c>
      <c r="M276" s="39">
        <v>4.9829999999999997</v>
      </c>
      <c r="N276" s="40" t="s">
        <v>538</v>
      </c>
      <c r="O276" s="33" t="s">
        <v>544</v>
      </c>
      <c r="P276" s="41">
        <v>3.55</v>
      </c>
      <c r="Q276" s="35" t="s">
        <v>532</v>
      </c>
      <c r="R276" s="45"/>
      <c r="S276" s="42">
        <v>132.63</v>
      </c>
      <c r="T276" s="42">
        <v>259.44</v>
      </c>
    </row>
    <row r="277" spans="1:20" x14ac:dyDescent="0.25">
      <c r="A277" s="32" t="s">
        <v>507</v>
      </c>
      <c r="B277" s="33" t="s">
        <v>738</v>
      </c>
      <c r="C277" s="34">
        <v>1987</v>
      </c>
      <c r="D277" s="40" t="s">
        <v>541</v>
      </c>
      <c r="E277" s="33" t="s">
        <v>734</v>
      </c>
      <c r="F277" s="33" t="s">
        <v>543</v>
      </c>
      <c r="G277" s="36">
        <v>76224.509999999995</v>
      </c>
      <c r="H277" s="36">
        <v>23537.06</v>
      </c>
      <c r="I277" s="37">
        <v>5.25</v>
      </c>
      <c r="J277" s="38" t="s">
        <v>529</v>
      </c>
      <c r="K277" s="35" t="s">
        <v>538</v>
      </c>
      <c r="L277" s="33" t="s">
        <v>544</v>
      </c>
      <c r="M277" s="39">
        <v>4.758</v>
      </c>
      <c r="N277" s="40" t="s">
        <v>538</v>
      </c>
      <c r="O277" s="33" t="s">
        <v>544</v>
      </c>
      <c r="P277" s="41">
        <v>2.77</v>
      </c>
      <c r="Q277" s="35" t="s">
        <v>532</v>
      </c>
      <c r="R277" s="45"/>
      <c r="S277" s="36">
        <v>1187.1300000000001</v>
      </c>
      <c r="T277" s="36">
        <v>3261.47</v>
      </c>
    </row>
    <row r="278" spans="1:20" x14ac:dyDescent="0.25">
      <c r="A278" s="32" t="s">
        <v>507</v>
      </c>
      <c r="B278" s="33" t="s">
        <v>738</v>
      </c>
      <c r="C278" s="34">
        <v>2001</v>
      </c>
      <c r="D278" s="40" t="s">
        <v>541</v>
      </c>
      <c r="E278" s="33" t="s">
        <v>799</v>
      </c>
      <c r="F278" s="33" t="s">
        <v>543</v>
      </c>
      <c r="G278" s="36">
        <v>42169</v>
      </c>
      <c r="H278" s="36">
        <v>35593.050000000003</v>
      </c>
      <c r="I278" s="37">
        <v>35.25</v>
      </c>
      <c r="J278" s="38" t="s">
        <v>529</v>
      </c>
      <c r="K278" s="35" t="s">
        <v>538</v>
      </c>
      <c r="L278" s="33" t="s">
        <v>544</v>
      </c>
      <c r="M278" s="39">
        <v>3.21</v>
      </c>
      <c r="N278" s="40" t="s">
        <v>538</v>
      </c>
      <c r="O278" s="33" t="s">
        <v>544</v>
      </c>
      <c r="P278" s="41">
        <v>2.95</v>
      </c>
      <c r="Q278" s="35" t="s">
        <v>532</v>
      </c>
      <c r="R278" s="45"/>
      <c r="S278" s="36">
        <v>1071.6300000000001</v>
      </c>
      <c r="T278" s="42">
        <v>733.33</v>
      </c>
    </row>
    <row r="279" spans="1:20" x14ac:dyDescent="0.25">
      <c r="A279" s="32" t="s">
        <v>507</v>
      </c>
      <c r="B279" s="33" t="s">
        <v>738</v>
      </c>
      <c r="C279" s="34">
        <v>2000</v>
      </c>
      <c r="D279" s="40" t="s">
        <v>541</v>
      </c>
      <c r="E279" s="33" t="s">
        <v>800</v>
      </c>
      <c r="F279" s="33" t="s">
        <v>543</v>
      </c>
      <c r="G279" s="36">
        <v>457196.74</v>
      </c>
      <c r="H279" s="36">
        <v>353924.19</v>
      </c>
      <c r="I279" s="37">
        <v>33.5</v>
      </c>
      <c r="J279" s="38" t="s">
        <v>529</v>
      </c>
      <c r="K279" s="35" t="s">
        <v>538</v>
      </c>
      <c r="L279" s="33" t="s">
        <v>544</v>
      </c>
      <c r="M279" s="39">
        <v>3.6869999999999998</v>
      </c>
      <c r="N279" s="40" t="s">
        <v>538</v>
      </c>
      <c r="O279" s="33" t="s">
        <v>544</v>
      </c>
      <c r="P279" s="41">
        <v>2.95</v>
      </c>
      <c r="Q279" s="35" t="s">
        <v>532</v>
      </c>
      <c r="R279" s="45"/>
      <c r="S279" s="36">
        <v>10670.65</v>
      </c>
      <c r="T279" s="36">
        <v>7792.83</v>
      </c>
    </row>
    <row r="280" spans="1:20" x14ac:dyDescent="0.25">
      <c r="A280" s="32" t="s">
        <v>507</v>
      </c>
      <c r="B280" s="33" t="s">
        <v>738</v>
      </c>
      <c r="C280" s="34">
        <v>1981</v>
      </c>
      <c r="D280" s="40" t="s">
        <v>541</v>
      </c>
      <c r="E280" s="33" t="s">
        <v>801</v>
      </c>
      <c r="F280" s="33" t="s">
        <v>543</v>
      </c>
      <c r="G280" s="36">
        <v>831851.63</v>
      </c>
      <c r="H280" s="42">
        <v>0</v>
      </c>
      <c r="I280" s="37">
        <v>0</v>
      </c>
      <c r="J280" s="38" t="s">
        <v>529</v>
      </c>
      <c r="K280" s="35" t="s">
        <v>538</v>
      </c>
      <c r="L280" s="33" t="s">
        <v>544</v>
      </c>
      <c r="M280" s="39">
        <v>5.173</v>
      </c>
      <c r="N280" s="40" t="s">
        <v>538</v>
      </c>
      <c r="O280" s="33" t="s">
        <v>544</v>
      </c>
      <c r="P280" s="41">
        <v>6</v>
      </c>
      <c r="Q280" s="35" t="s">
        <v>532</v>
      </c>
      <c r="R280" s="45"/>
      <c r="S280" s="36">
        <v>15861.07</v>
      </c>
      <c r="T280" s="36">
        <v>52465.68</v>
      </c>
    </row>
    <row r="281" spans="1:20" x14ac:dyDescent="0.25">
      <c r="A281" s="32" t="s">
        <v>507</v>
      </c>
      <c r="B281" s="33" t="s">
        <v>738</v>
      </c>
      <c r="C281" s="34">
        <v>2017</v>
      </c>
      <c r="D281" s="40" t="s">
        <v>541</v>
      </c>
      <c r="E281" s="33" t="s">
        <v>757</v>
      </c>
      <c r="F281" s="33" t="s">
        <v>543</v>
      </c>
      <c r="G281" s="36">
        <v>454225.75</v>
      </c>
      <c r="H281" s="36">
        <v>446826.97</v>
      </c>
      <c r="I281" s="37">
        <v>38.75</v>
      </c>
      <c r="J281" s="38" t="s">
        <v>529</v>
      </c>
      <c r="K281" s="35" t="s">
        <v>538</v>
      </c>
      <c r="L281" s="33" t="s">
        <v>544</v>
      </c>
      <c r="M281" s="39">
        <v>1.37</v>
      </c>
      <c r="N281" s="40" t="s">
        <v>538</v>
      </c>
      <c r="O281" s="33" t="s">
        <v>544</v>
      </c>
      <c r="P281" s="41">
        <v>1.35</v>
      </c>
      <c r="Q281" s="35" t="s">
        <v>532</v>
      </c>
      <c r="R281" s="45"/>
      <c r="S281" s="36">
        <v>6132.05</v>
      </c>
      <c r="T281" s="36">
        <v>7398.78</v>
      </c>
    </row>
    <row r="282" spans="1:20" x14ac:dyDescent="0.25">
      <c r="A282" s="32" t="s">
        <v>507</v>
      </c>
      <c r="B282" s="33" t="s">
        <v>738</v>
      </c>
      <c r="C282" s="34">
        <v>2018</v>
      </c>
      <c r="D282" s="40" t="s">
        <v>541</v>
      </c>
      <c r="E282" s="33" t="s">
        <v>758</v>
      </c>
      <c r="F282" s="33" t="s">
        <v>543</v>
      </c>
      <c r="G282" s="36">
        <v>533339.4</v>
      </c>
      <c r="H282" s="36">
        <v>533339.4</v>
      </c>
      <c r="I282" s="37">
        <v>39.75</v>
      </c>
      <c r="J282" s="38" t="s">
        <v>529</v>
      </c>
      <c r="K282" s="35" t="s">
        <v>538</v>
      </c>
      <c r="L282" s="33" t="s">
        <v>544</v>
      </c>
      <c r="M282" s="39">
        <v>0.55000000000000004</v>
      </c>
      <c r="N282" s="40" t="s">
        <v>538</v>
      </c>
      <c r="O282" s="33" t="s">
        <v>544</v>
      </c>
      <c r="P282" s="41">
        <v>0.55000000000000004</v>
      </c>
      <c r="Q282" s="35" t="s">
        <v>532</v>
      </c>
      <c r="R282" s="45"/>
      <c r="S282" s="42">
        <v>0</v>
      </c>
      <c r="T282" s="42">
        <v>0</v>
      </c>
    </row>
    <row r="283" spans="1:20" x14ac:dyDescent="0.25">
      <c r="A283" s="32" t="s">
        <v>507</v>
      </c>
      <c r="B283" s="33" t="s">
        <v>738</v>
      </c>
      <c r="C283" s="34">
        <v>2018</v>
      </c>
      <c r="D283" s="40" t="s">
        <v>541</v>
      </c>
      <c r="E283" s="33" t="s">
        <v>777</v>
      </c>
      <c r="F283" s="33" t="s">
        <v>543</v>
      </c>
      <c r="G283" s="36">
        <v>312304.3</v>
      </c>
      <c r="H283" s="36">
        <v>312304.3</v>
      </c>
      <c r="I283" s="37">
        <v>39.75</v>
      </c>
      <c r="J283" s="38" t="s">
        <v>529</v>
      </c>
      <c r="K283" s="35" t="s">
        <v>538</v>
      </c>
      <c r="L283" s="33" t="s">
        <v>544</v>
      </c>
      <c r="M283" s="39">
        <v>0.55000000000000004</v>
      </c>
      <c r="N283" s="40" t="s">
        <v>538</v>
      </c>
      <c r="O283" s="33" t="s">
        <v>544</v>
      </c>
      <c r="P283" s="41">
        <v>0.55000000000000004</v>
      </c>
      <c r="Q283" s="35" t="s">
        <v>532</v>
      </c>
      <c r="R283" s="45"/>
      <c r="S283" s="42">
        <v>0</v>
      </c>
      <c r="T283" s="42">
        <v>0</v>
      </c>
    </row>
    <row r="284" spans="1:20" x14ac:dyDescent="0.25">
      <c r="A284" s="32" t="s">
        <v>507</v>
      </c>
      <c r="B284" s="33" t="s">
        <v>738</v>
      </c>
      <c r="C284" s="34">
        <v>2012</v>
      </c>
      <c r="D284" s="40" t="s">
        <v>541</v>
      </c>
      <c r="E284" s="33" t="s">
        <v>802</v>
      </c>
      <c r="F284" s="33" t="s">
        <v>543</v>
      </c>
      <c r="G284" s="36">
        <v>2356515.15</v>
      </c>
      <c r="H284" s="36">
        <v>2253776.44</v>
      </c>
      <c r="I284" s="37">
        <v>33.25</v>
      </c>
      <c r="J284" s="38" t="s">
        <v>529</v>
      </c>
      <c r="K284" s="35" t="s">
        <v>538</v>
      </c>
      <c r="L284" s="33" t="s">
        <v>544</v>
      </c>
      <c r="M284" s="39">
        <v>3.335</v>
      </c>
      <c r="N284" s="40" t="s">
        <v>538</v>
      </c>
      <c r="O284" s="33" t="s">
        <v>544</v>
      </c>
      <c r="P284" s="41">
        <v>3.35</v>
      </c>
      <c r="Q284" s="35" t="s">
        <v>532</v>
      </c>
      <c r="R284" s="45"/>
      <c r="S284" s="36">
        <v>76430.73</v>
      </c>
      <c r="T284" s="36">
        <v>27738.01</v>
      </c>
    </row>
    <row r="285" spans="1:20" x14ac:dyDescent="0.25">
      <c r="A285" s="32" t="s">
        <v>507</v>
      </c>
      <c r="B285" s="57" t="s">
        <v>738</v>
      </c>
      <c r="C285" s="58">
        <v>2012</v>
      </c>
      <c r="D285" s="59" t="s">
        <v>541</v>
      </c>
      <c r="E285" s="57" t="s">
        <v>802</v>
      </c>
      <c r="F285" s="57" t="s">
        <v>543</v>
      </c>
      <c r="G285" s="64">
        <v>1131711.3500000001</v>
      </c>
      <c r="H285" s="64">
        <v>1106194.22</v>
      </c>
      <c r="I285" s="68">
        <v>43.25</v>
      </c>
      <c r="J285" s="70" t="s">
        <v>529</v>
      </c>
      <c r="K285" s="72" t="s">
        <v>538</v>
      </c>
      <c r="L285" s="73" t="s">
        <v>544</v>
      </c>
      <c r="M285" s="75">
        <v>3.3370000000000002</v>
      </c>
      <c r="N285" s="76" t="s">
        <v>538</v>
      </c>
      <c r="O285" s="73" t="s">
        <v>544</v>
      </c>
      <c r="P285" s="77">
        <v>3.35</v>
      </c>
      <c r="Q285" s="79" t="s">
        <v>532</v>
      </c>
      <c r="R285" s="81"/>
      <c r="S285" s="85">
        <v>37292.870000000003</v>
      </c>
      <c r="T285" s="86">
        <v>7025.66</v>
      </c>
    </row>
    <row r="286" spans="1:20" x14ac:dyDescent="0.25">
      <c r="A286" s="32" t="s">
        <v>507</v>
      </c>
      <c r="B286" s="56" t="s">
        <v>738</v>
      </c>
      <c r="C286" s="34">
        <v>2013</v>
      </c>
      <c r="D286" s="40" t="s">
        <v>541</v>
      </c>
      <c r="E286" s="56" t="s">
        <v>803</v>
      </c>
      <c r="F286" s="56" t="s">
        <v>543</v>
      </c>
      <c r="G286" s="63">
        <v>2917960.65</v>
      </c>
      <c r="H286" s="63">
        <v>2642334.34</v>
      </c>
      <c r="I286" s="67">
        <v>19.420000000000002</v>
      </c>
      <c r="J286" s="69" t="s">
        <v>529</v>
      </c>
      <c r="K286" s="35" t="s">
        <v>538</v>
      </c>
      <c r="L286" s="33" t="s">
        <v>544</v>
      </c>
      <c r="M286" s="39">
        <v>2.35</v>
      </c>
      <c r="N286" s="40" t="s">
        <v>538</v>
      </c>
      <c r="O286" s="33" t="s">
        <v>544</v>
      </c>
      <c r="P286" s="41">
        <v>2.35</v>
      </c>
      <c r="Q286" s="78" t="s">
        <v>532</v>
      </c>
      <c r="R286" s="80"/>
      <c r="S286" s="36">
        <v>64322.7</v>
      </c>
      <c r="T286" s="36">
        <v>94801.75</v>
      </c>
    </row>
    <row r="287" spans="1:20" x14ac:dyDescent="0.25">
      <c r="A287" s="32" t="s">
        <v>507</v>
      </c>
      <c r="B287" s="33" t="s">
        <v>738</v>
      </c>
      <c r="C287" s="34">
        <v>2014</v>
      </c>
      <c r="D287" s="40" t="s">
        <v>541</v>
      </c>
      <c r="E287" s="33" t="s">
        <v>786</v>
      </c>
      <c r="F287" s="33" t="s">
        <v>543</v>
      </c>
      <c r="G287" s="36">
        <v>295754.8</v>
      </c>
      <c r="H287" s="36">
        <v>283151.90000000002</v>
      </c>
      <c r="I287" s="37">
        <v>45.58</v>
      </c>
      <c r="J287" s="38" t="s">
        <v>529</v>
      </c>
      <c r="K287" s="35" t="s">
        <v>538</v>
      </c>
      <c r="L287" s="33" t="s">
        <v>544</v>
      </c>
      <c r="M287" s="39">
        <v>1.6</v>
      </c>
      <c r="N287" s="40" t="s">
        <v>538</v>
      </c>
      <c r="O287" s="33" t="s">
        <v>544</v>
      </c>
      <c r="P287" s="41">
        <v>1.6</v>
      </c>
      <c r="Q287" s="35" t="s">
        <v>532</v>
      </c>
      <c r="R287" s="45"/>
      <c r="S287" s="36">
        <v>4582.99</v>
      </c>
      <c r="T287" s="36">
        <v>3284.49</v>
      </c>
    </row>
    <row r="288" spans="1:20" x14ac:dyDescent="0.25">
      <c r="A288" s="32" t="s">
        <v>507</v>
      </c>
      <c r="B288" s="33" t="s">
        <v>738</v>
      </c>
      <c r="C288" s="34">
        <v>2014</v>
      </c>
      <c r="D288" s="40" t="s">
        <v>541</v>
      </c>
      <c r="E288" s="33" t="s">
        <v>804</v>
      </c>
      <c r="F288" s="33" t="s">
        <v>543</v>
      </c>
      <c r="G288" s="36">
        <v>180235.55</v>
      </c>
      <c r="H288" s="36">
        <v>166913.96</v>
      </c>
      <c r="I288" s="37">
        <v>35.58</v>
      </c>
      <c r="J288" s="38" t="s">
        <v>529</v>
      </c>
      <c r="K288" s="35" t="s">
        <v>538</v>
      </c>
      <c r="L288" s="33" t="s">
        <v>544</v>
      </c>
      <c r="M288" s="39">
        <v>1.6</v>
      </c>
      <c r="N288" s="40" t="s">
        <v>538</v>
      </c>
      <c r="O288" s="33" t="s">
        <v>544</v>
      </c>
      <c r="P288" s="41">
        <v>1.6</v>
      </c>
      <c r="Q288" s="35" t="s">
        <v>532</v>
      </c>
      <c r="R288" s="45"/>
      <c r="S288" s="36">
        <v>2725.18</v>
      </c>
      <c r="T288" s="36">
        <v>3410.11</v>
      </c>
    </row>
    <row r="289" spans="1:20" x14ac:dyDescent="0.25">
      <c r="A289" s="32" t="s">
        <v>507</v>
      </c>
      <c r="B289" s="33" t="s">
        <v>738</v>
      </c>
      <c r="C289" s="34">
        <v>2014</v>
      </c>
      <c r="D289" s="40" t="s">
        <v>541</v>
      </c>
      <c r="E289" s="33" t="s">
        <v>804</v>
      </c>
      <c r="F289" s="33" t="s">
        <v>543</v>
      </c>
      <c r="G289" s="36">
        <v>249550.95</v>
      </c>
      <c r="H289" s="36">
        <v>238916.91</v>
      </c>
      <c r="I289" s="37">
        <v>45.58</v>
      </c>
      <c r="J289" s="38" t="s">
        <v>529</v>
      </c>
      <c r="K289" s="35" t="s">
        <v>538</v>
      </c>
      <c r="L289" s="33" t="s">
        <v>544</v>
      </c>
      <c r="M289" s="39">
        <v>1.6</v>
      </c>
      <c r="N289" s="40" t="s">
        <v>538</v>
      </c>
      <c r="O289" s="33" t="s">
        <v>544</v>
      </c>
      <c r="P289" s="41">
        <v>1.6</v>
      </c>
      <c r="Q289" s="35" t="s">
        <v>532</v>
      </c>
      <c r="R289" s="45"/>
      <c r="S289" s="36">
        <v>3867.01</v>
      </c>
      <c r="T289" s="36">
        <v>2771.38</v>
      </c>
    </row>
    <row r="290" spans="1:20" x14ac:dyDescent="0.25">
      <c r="A290" s="32" t="s">
        <v>507</v>
      </c>
      <c r="B290" s="33" t="s">
        <v>738</v>
      </c>
      <c r="C290" s="34">
        <v>2004</v>
      </c>
      <c r="D290" s="35" t="s">
        <v>526</v>
      </c>
      <c r="E290" s="33" t="s">
        <v>805</v>
      </c>
      <c r="F290" s="33" t="s">
        <v>543</v>
      </c>
      <c r="G290" s="36">
        <v>296978.55</v>
      </c>
      <c r="H290" s="36">
        <v>174398.65</v>
      </c>
      <c r="I290" s="37">
        <v>21.42</v>
      </c>
      <c r="J290" s="38" t="s">
        <v>529</v>
      </c>
      <c r="K290" s="35" t="s">
        <v>538</v>
      </c>
      <c r="L290" s="33" t="s">
        <v>544</v>
      </c>
      <c r="M290" s="39">
        <v>3.218</v>
      </c>
      <c r="N290" s="40" t="s">
        <v>538</v>
      </c>
      <c r="O290" s="33" t="s">
        <v>544</v>
      </c>
      <c r="P290" s="41">
        <v>3.45</v>
      </c>
      <c r="Q290" s="35" t="s">
        <v>532</v>
      </c>
      <c r="R290" s="45"/>
      <c r="S290" s="36">
        <v>6197.69</v>
      </c>
      <c r="T290" s="36">
        <v>5244.58</v>
      </c>
    </row>
    <row r="291" spans="1:20" x14ac:dyDescent="0.25">
      <c r="A291" s="32" t="s">
        <v>507</v>
      </c>
      <c r="B291" s="33" t="s">
        <v>738</v>
      </c>
      <c r="C291" s="34">
        <v>2002</v>
      </c>
      <c r="D291" s="40" t="s">
        <v>541</v>
      </c>
      <c r="E291" s="33" t="s">
        <v>806</v>
      </c>
      <c r="F291" s="33" t="s">
        <v>543</v>
      </c>
      <c r="G291" s="36">
        <v>172339.75</v>
      </c>
      <c r="H291" s="36">
        <v>116724.37</v>
      </c>
      <c r="I291" s="37">
        <v>15.08</v>
      </c>
      <c r="J291" s="38" t="s">
        <v>529</v>
      </c>
      <c r="K291" s="35" t="s">
        <v>538</v>
      </c>
      <c r="L291" s="33" t="s">
        <v>544</v>
      </c>
      <c r="M291" s="39">
        <v>4.117</v>
      </c>
      <c r="N291" s="40" t="s">
        <v>538</v>
      </c>
      <c r="O291" s="33" t="s">
        <v>544</v>
      </c>
      <c r="P291" s="41">
        <v>3.7</v>
      </c>
      <c r="Q291" s="35" t="s">
        <v>532</v>
      </c>
      <c r="R291" s="45"/>
      <c r="S291" s="36">
        <v>4514.26</v>
      </c>
      <c r="T291" s="36">
        <v>5282.61</v>
      </c>
    </row>
    <row r="292" spans="1:20" x14ac:dyDescent="0.25">
      <c r="A292" s="32" t="s">
        <v>507</v>
      </c>
      <c r="B292" s="33" t="s">
        <v>738</v>
      </c>
      <c r="C292" s="34">
        <v>2015</v>
      </c>
      <c r="D292" s="40" t="s">
        <v>541</v>
      </c>
      <c r="E292" s="33" t="s">
        <v>742</v>
      </c>
      <c r="F292" s="33" t="s">
        <v>543</v>
      </c>
      <c r="G292" s="36">
        <v>314091.25</v>
      </c>
      <c r="H292" s="36">
        <v>298451.20000000001</v>
      </c>
      <c r="I292" s="37">
        <v>36.5</v>
      </c>
      <c r="J292" s="38" t="s">
        <v>529</v>
      </c>
      <c r="K292" s="35" t="s">
        <v>538</v>
      </c>
      <c r="L292" s="33" t="s">
        <v>544</v>
      </c>
      <c r="M292" s="39">
        <v>1.37</v>
      </c>
      <c r="N292" s="40" t="s">
        <v>538</v>
      </c>
      <c r="O292" s="33" t="s">
        <v>544</v>
      </c>
      <c r="P292" s="41">
        <v>1.35</v>
      </c>
      <c r="Q292" s="35" t="s">
        <v>532</v>
      </c>
      <c r="R292" s="45"/>
      <c r="S292" s="36">
        <v>4158.7299999999996</v>
      </c>
      <c r="T292" s="36">
        <v>5354.53</v>
      </c>
    </row>
    <row r="293" spans="1:20" x14ac:dyDescent="0.25">
      <c r="A293" s="32" t="s">
        <v>507</v>
      </c>
      <c r="B293" s="33" t="s">
        <v>738</v>
      </c>
      <c r="C293" s="34">
        <v>2010</v>
      </c>
      <c r="D293" s="40" t="s">
        <v>541</v>
      </c>
      <c r="E293" s="33" t="s">
        <v>780</v>
      </c>
      <c r="F293" s="33" t="s">
        <v>543</v>
      </c>
      <c r="G293" s="36">
        <v>198100.65</v>
      </c>
      <c r="H293" s="36">
        <v>200050.19</v>
      </c>
      <c r="I293" s="37">
        <v>43.17</v>
      </c>
      <c r="J293" s="38" t="s">
        <v>529</v>
      </c>
      <c r="K293" s="35" t="s">
        <v>538</v>
      </c>
      <c r="L293" s="33" t="s">
        <v>544</v>
      </c>
      <c r="M293" s="39">
        <v>1.135</v>
      </c>
      <c r="N293" s="40" t="s">
        <v>538</v>
      </c>
      <c r="O293" s="33" t="s">
        <v>544</v>
      </c>
      <c r="P293" s="41">
        <v>2.0499999999999998</v>
      </c>
      <c r="Q293" s="35" t="s">
        <v>532</v>
      </c>
      <c r="R293" s="45"/>
      <c r="S293" s="36">
        <v>4121.67</v>
      </c>
      <c r="T293" s="36">
        <v>1006.65</v>
      </c>
    </row>
    <row r="294" spans="1:20" x14ac:dyDescent="0.25">
      <c r="A294" s="32" t="s">
        <v>507</v>
      </c>
      <c r="B294" s="33" t="s">
        <v>738</v>
      </c>
      <c r="C294" s="34">
        <v>2011</v>
      </c>
      <c r="D294" s="40" t="s">
        <v>541</v>
      </c>
      <c r="E294" s="33" t="s">
        <v>762</v>
      </c>
      <c r="F294" s="33" t="s">
        <v>543</v>
      </c>
      <c r="G294" s="36">
        <v>248377.25</v>
      </c>
      <c r="H294" s="36">
        <v>5671.11</v>
      </c>
      <c r="I294" s="37">
        <v>44.42</v>
      </c>
      <c r="J294" s="38" t="s">
        <v>529</v>
      </c>
      <c r="K294" s="35" t="s">
        <v>538</v>
      </c>
      <c r="L294" s="33" t="s">
        <v>544</v>
      </c>
      <c r="M294" s="39">
        <v>2.593</v>
      </c>
      <c r="N294" s="40" t="s">
        <v>538</v>
      </c>
      <c r="O294" s="33" t="s">
        <v>544</v>
      </c>
      <c r="P294" s="41">
        <v>2.85</v>
      </c>
      <c r="Q294" s="35" t="s">
        <v>532</v>
      </c>
      <c r="R294" s="45"/>
      <c r="S294" s="42">
        <v>162.57</v>
      </c>
      <c r="T294" s="42">
        <v>33.08</v>
      </c>
    </row>
    <row r="295" spans="1:20" x14ac:dyDescent="0.25">
      <c r="A295" s="32" t="s">
        <v>507</v>
      </c>
      <c r="B295" s="33" t="s">
        <v>738</v>
      </c>
      <c r="C295" s="34">
        <v>2008</v>
      </c>
      <c r="D295" s="40" t="s">
        <v>541</v>
      </c>
      <c r="E295" s="33" t="s">
        <v>763</v>
      </c>
      <c r="F295" s="33" t="s">
        <v>543</v>
      </c>
      <c r="G295" s="36">
        <v>1573521</v>
      </c>
      <c r="H295" s="36">
        <v>1529555.28</v>
      </c>
      <c r="I295" s="37">
        <v>42</v>
      </c>
      <c r="J295" s="38" t="s">
        <v>529</v>
      </c>
      <c r="K295" s="35" t="s">
        <v>538</v>
      </c>
      <c r="L295" s="33" t="s">
        <v>544</v>
      </c>
      <c r="M295" s="39">
        <v>2.3359999999999999</v>
      </c>
      <c r="N295" s="40" t="s">
        <v>538</v>
      </c>
      <c r="O295" s="33" t="s">
        <v>544</v>
      </c>
      <c r="P295" s="41">
        <v>2.85</v>
      </c>
      <c r="Q295" s="35" t="s">
        <v>532</v>
      </c>
      <c r="R295" s="45"/>
      <c r="S295" s="36">
        <v>44106.79</v>
      </c>
      <c r="T295" s="36">
        <v>18051.310000000001</v>
      </c>
    </row>
    <row r="296" spans="1:20" x14ac:dyDescent="0.25">
      <c r="A296" s="32" t="s">
        <v>507</v>
      </c>
      <c r="B296" s="33" t="s">
        <v>738</v>
      </c>
      <c r="C296" s="34">
        <v>2008</v>
      </c>
      <c r="D296" s="40" t="s">
        <v>541</v>
      </c>
      <c r="E296" s="33" t="s">
        <v>763</v>
      </c>
      <c r="F296" s="33" t="s">
        <v>543</v>
      </c>
      <c r="G296" s="36">
        <v>121484</v>
      </c>
      <c r="H296" s="36">
        <v>111605.96</v>
      </c>
      <c r="I296" s="37">
        <v>42</v>
      </c>
      <c r="J296" s="38" t="s">
        <v>529</v>
      </c>
      <c r="K296" s="35" t="s">
        <v>538</v>
      </c>
      <c r="L296" s="33" t="s">
        <v>544</v>
      </c>
      <c r="M296" s="39">
        <v>1.0429999999999999</v>
      </c>
      <c r="N296" s="40" t="s">
        <v>538</v>
      </c>
      <c r="O296" s="33" t="s">
        <v>544</v>
      </c>
      <c r="P296" s="41">
        <v>1.55</v>
      </c>
      <c r="Q296" s="35" t="s">
        <v>532</v>
      </c>
      <c r="R296" s="45"/>
      <c r="S296" s="36">
        <v>1758.06</v>
      </c>
      <c r="T296" s="36">
        <v>1817.09</v>
      </c>
    </row>
    <row r="297" spans="1:20" x14ac:dyDescent="0.25">
      <c r="A297" s="32" t="s">
        <v>507</v>
      </c>
      <c r="B297" s="33" t="s">
        <v>738</v>
      </c>
      <c r="C297" s="34">
        <v>2008</v>
      </c>
      <c r="D297" s="40" t="s">
        <v>541</v>
      </c>
      <c r="E297" s="33" t="s">
        <v>807</v>
      </c>
      <c r="F297" s="33" t="s">
        <v>543</v>
      </c>
      <c r="G297" s="36">
        <v>2343717</v>
      </c>
      <c r="H297" s="36">
        <v>2022685.1</v>
      </c>
      <c r="I297" s="37">
        <v>31.92</v>
      </c>
      <c r="J297" s="38" t="s">
        <v>529</v>
      </c>
      <c r="K297" s="35" t="s">
        <v>538</v>
      </c>
      <c r="L297" s="33" t="s">
        <v>544</v>
      </c>
      <c r="M297" s="39">
        <v>1.0469999999999999</v>
      </c>
      <c r="N297" s="40" t="s">
        <v>538</v>
      </c>
      <c r="O297" s="33" t="s">
        <v>544</v>
      </c>
      <c r="P297" s="41">
        <v>1.55</v>
      </c>
      <c r="Q297" s="35" t="s">
        <v>532</v>
      </c>
      <c r="R297" s="45"/>
      <c r="S297" s="36">
        <v>32104.14</v>
      </c>
      <c r="T297" s="36">
        <v>48549.96</v>
      </c>
    </row>
    <row r="298" spans="1:20" x14ac:dyDescent="0.25">
      <c r="A298" s="32" t="s">
        <v>507</v>
      </c>
      <c r="B298" s="33" t="s">
        <v>738</v>
      </c>
      <c r="C298" s="34">
        <v>2004</v>
      </c>
      <c r="D298" s="40" t="s">
        <v>541</v>
      </c>
      <c r="E298" s="33" t="s">
        <v>808</v>
      </c>
      <c r="F298" s="33" t="s">
        <v>543</v>
      </c>
      <c r="G298" s="36">
        <v>1897687.55</v>
      </c>
      <c r="H298" s="36">
        <v>178756.42</v>
      </c>
      <c r="I298" s="37">
        <v>0.17</v>
      </c>
      <c r="J298" s="38" t="s">
        <v>529</v>
      </c>
      <c r="K298" s="35" t="s">
        <v>538</v>
      </c>
      <c r="L298" s="33" t="s">
        <v>544</v>
      </c>
      <c r="M298" s="39">
        <v>3.4319999999999999</v>
      </c>
      <c r="N298" s="40" t="s">
        <v>538</v>
      </c>
      <c r="O298" s="33" t="s">
        <v>544</v>
      </c>
      <c r="P298" s="41">
        <v>3.45</v>
      </c>
      <c r="Q298" s="35" t="s">
        <v>532</v>
      </c>
      <c r="R298" s="45"/>
      <c r="S298" s="36">
        <v>12128.52</v>
      </c>
      <c r="T298" s="36">
        <v>172795.02</v>
      </c>
    </row>
    <row r="299" spans="1:20" x14ac:dyDescent="0.25">
      <c r="A299" s="32" t="s">
        <v>507</v>
      </c>
      <c r="B299" s="33" t="s">
        <v>738</v>
      </c>
      <c r="C299" s="34">
        <v>2010</v>
      </c>
      <c r="D299" s="40" t="s">
        <v>541</v>
      </c>
      <c r="E299" s="33" t="s">
        <v>809</v>
      </c>
      <c r="F299" s="33" t="s">
        <v>543</v>
      </c>
      <c r="G299" s="36">
        <v>139009.20000000001</v>
      </c>
      <c r="H299" s="36">
        <v>137352.91</v>
      </c>
      <c r="I299" s="37">
        <v>43.92</v>
      </c>
      <c r="J299" s="38" t="s">
        <v>529</v>
      </c>
      <c r="K299" s="35" t="s">
        <v>538</v>
      </c>
      <c r="L299" s="33" t="s">
        <v>544</v>
      </c>
      <c r="M299" s="39">
        <v>1.542</v>
      </c>
      <c r="N299" s="40" t="s">
        <v>538</v>
      </c>
      <c r="O299" s="33" t="s">
        <v>544</v>
      </c>
      <c r="P299" s="41">
        <v>2.0499999999999998</v>
      </c>
      <c r="Q299" s="35" t="s">
        <v>532</v>
      </c>
      <c r="R299" s="45"/>
      <c r="S299" s="36">
        <v>2837.71</v>
      </c>
      <c r="T299" s="36">
        <v>1072.24</v>
      </c>
    </row>
    <row r="300" spans="1:20" x14ac:dyDescent="0.25">
      <c r="A300" s="32" t="s">
        <v>507</v>
      </c>
      <c r="B300" s="33" t="s">
        <v>738</v>
      </c>
      <c r="C300" s="34">
        <v>2010</v>
      </c>
      <c r="D300" s="40" t="s">
        <v>541</v>
      </c>
      <c r="E300" s="33" t="s">
        <v>791</v>
      </c>
      <c r="F300" s="33" t="s">
        <v>543</v>
      </c>
      <c r="G300" s="36">
        <v>424364.05</v>
      </c>
      <c r="H300" s="36">
        <v>5594.69</v>
      </c>
      <c r="I300" s="37">
        <v>33.83</v>
      </c>
      <c r="J300" s="38" t="s">
        <v>529</v>
      </c>
      <c r="K300" s="35" t="s">
        <v>538</v>
      </c>
      <c r="L300" s="33" t="s">
        <v>544</v>
      </c>
      <c r="M300" s="39">
        <v>2.3149999999999999</v>
      </c>
      <c r="N300" s="40" t="s">
        <v>538</v>
      </c>
      <c r="O300" s="33" t="s">
        <v>544</v>
      </c>
      <c r="P300" s="41">
        <v>2.85</v>
      </c>
      <c r="Q300" s="35" t="s">
        <v>532</v>
      </c>
      <c r="R300" s="45"/>
      <c r="S300" s="42">
        <v>160.74</v>
      </c>
      <c r="T300" s="42">
        <v>45.32</v>
      </c>
    </row>
    <row r="301" spans="1:20" x14ac:dyDescent="0.25">
      <c r="A301" s="32" t="s">
        <v>507</v>
      </c>
      <c r="B301" s="33" t="s">
        <v>738</v>
      </c>
      <c r="C301" s="34">
        <v>2008</v>
      </c>
      <c r="D301" s="35" t="s">
        <v>526</v>
      </c>
      <c r="E301" s="33" t="s">
        <v>810</v>
      </c>
      <c r="F301" s="33" t="s">
        <v>543</v>
      </c>
      <c r="G301" s="36">
        <v>39212.19</v>
      </c>
      <c r="H301" s="36">
        <v>6367.61</v>
      </c>
      <c r="I301" s="37">
        <v>1.25</v>
      </c>
      <c r="J301" s="38" t="s">
        <v>529</v>
      </c>
      <c r="K301" s="35" t="s">
        <v>530</v>
      </c>
      <c r="L301" s="33" t="s">
        <v>531</v>
      </c>
      <c r="M301" s="39">
        <v>1</v>
      </c>
      <c r="N301" s="40" t="s">
        <v>530</v>
      </c>
      <c r="O301" s="33" t="s">
        <v>531</v>
      </c>
      <c r="P301" s="41">
        <v>1</v>
      </c>
      <c r="Q301" s="35" t="s">
        <v>532</v>
      </c>
      <c r="R301" s="45"/>
      <c r="S301" s="42">
        <v>95.04</v>
      </c>
      <c r="T301" s="36">
        <v>3136.63</v>
      </c>
    </row>
    <row r="302" spans="1:20" x14ac:dyDescent="0.25">
      <c r="A302" s="32" t="s">
        <v>507</v>
      </c>
      <c r="B302" s="33" t="s">
        <v>738</v>
      </c>
      <c r="C302" s="34">
        <v>2008</v>
      </c>
      <c r="D302" s="35" t="s">
        <v>526</v>
      </c>
      <c r="E302" s="33" t="s">
        <v>810</v>
      </c>
      <c r="F302" s="33" t="s">
        <v>543</v>
      </c>
      <c r="G302" s="36">
        <v>7760.11</v>
      </c>
      <c r="H302" s="36">
        <v>1260.1300000000001</v>
      </c>
      <c r="I302" s="37">
        <v>1.25</v>
      </c>
      <c r="J302" s="38" t="s">
        <v>529</v>
      </c>
      <c r="K302" s="35" t="s">
        <v>530</v>
      </c>
      <c r="L302" s="33" t="s">
        <v>531</v>
      </c>
      <c r="M302" s="39">
        <v>1</v>
      </c>
      <c r="N302" s="40" t="s">
        <v>530</v>
      </c>
      <c r="O302" s="33" t="s">
        <v>531</v>
      </c>
      <c r="P302" s="41">
        <v>1</v>
      </c>
      <c r="Q302" s="35" t="s">
        <v>532</v>
      </c>
      <c r="R302" s="45"/>
      <c r="S302" s="42">
        <v>18.809999999999999</v>
      </c>
      <c r="T302" s="42">
        <v>620.74</v>
      </c>
    </row>
    <row r="303" spans="1:20" x14ac:dyDescent="0.25">
      <c r="A303" s="32" t="s">
        <v>507</v>
      </c>
      <c r="B303" s="33" t="s">
        <v>738</v>
      </c>
      <c r="C303" s="34">
        <v>2010</v>
      </c>
      <c r="D303" s="40" t="s">
        <v>541</v>
      </c>
      <c r="E303" s="33" t="s">
        <v>763</v>
      </c>
      <c r="F303" s="33" t="s">
        <v>543</v>
      </c>
      <c r="G303" s="36">
        <v>305766</v>
      </c>
      <c r="H303" s="36">
        <v>310127.58</v>
      </c>
      <c r="I303" s="37">
        <v>33.5</v>
      </c>
      <c r="J303" s="38" t="s">
        <v>529</v>
      </c>
      <c r="K303" s="35" t="s">
        <v>538</v>
      </c>
      <c r="L303" s="33" t="s">
        <v>544</v>
      </c>
      <c r="M303" s="39">
        <v>1.847</v>
      </c>
      <c r="N303" s="40" t="s">
        <v>538</v>
      </c>
      <c r="O303" s="33" t="s">
        <v>544</v>
      </c>
      <c r="P303" s="41">
        <v>2.85</v>
      </c>
      <c r="Q303" s="35" t="s">
        <v>532</v>
      </c>
      <c r="R303" s="45"/>
      <c r="S303" s="36">
        <v>8910.23</v>
      </c>
      <c r="T303" s="36">
        <v>2512.1999999999998</v>
      </c>
    </row>
    <row r="304" spans="1:20" x14ac:dyDescent="0.25">
      <c r="A304" s="32" t="s">
        <v>507</v>
      </c>
      <c r="B304" s="33" t="s">
        <v>738</v>
      </c>
      <c r="C304" s="34">
        <v>2007</v>
      </c>
      <c r="D304" s="40" t="s">
        <v>541</v>
      </c>
      <c r="E304" s="33" t="s">
        <v>811</v>
      </c>
      <c r="F304" s="33" t="s">
        <v>543</v>
      </c>
      <c r="G304" s="36">
        <v>110431.2</v>
      </c>
      <c r="H304" s="36">
        <v>59513.56</v>
      </c>
      <c r="I304" s="37">
        <v>7.25</v>
      </c>
      <c r="J304" s="38" t="s">
        <v>529</v>
      </c>
      <c r="K304" s="35" t="s">
        <v>538</v>
      </c>
      <c r="L304" s="33" t="s">
        <v>544</v>
      </c>
      <c r="M304" s="39">
        <v>4.1879999999999997</v>
      </c>
      <c r="N304" s="40" t="s">
        <v>538</v>
      </c>
      <c r="O304" s="33" t="s">
        <v>544</v>
      </c>
      <c r="P304" s="41">
        <v>3.25</v>
      </c>
      <c r="Q304" s="35" t="s">
        <v>532</v>
      </c>
      <c r="R304" s="45"/>
      <c r="S304" s="36">
        <v>2134.4299999999998</v>
      </c>
      <c r="T304" s="36">
        <v>6161.36</v>
      </c>
    </row>
    <row r="305" spans="1:20" x14ac:dyDescent="0.25">
      <c r="A305" s="32" t="s">
        <v>507</v>
      </c>
      <c r="B305" s="33" t="s">
        <v>738</v>
      </c>
      <c r="C305" s="34">
        <v>2011</v>
      </c>
      <c r="D305" s="40" t="s">
        <v>541</v>
      </c>
      <c r="E305" s="33" t="s">
        <v>784</v>
      </c>
      <c r="F305" s="33" t="s">
        <v>543</v>
      </c>
      <c r="G305" s="36">
        <v>79242.350000000006</v>
      </c>
      <c r="H305" s="36">
        <v>5538.46</v>
      </c>
      <c r="I305" s="37">
        <v>44.17</v>
      </c>
      <c r="J305" s="38" t="s">
        <v>529</v>
      </c>
      <c r="K305" s="35" t="s">
        <v>538</v>
      </c>
      <c r="L305" s="33" t="s">
        <v>544</v>
      </c>
      <c r="M305" s="39">
        <v>2.403</v>
      </c>
      <c r="N305" s="40" t="s">
        <v>538</v>
      </c>
      <c r="O305" s="33" t="s">
        <v>544</v>
      </c>
      <c r="P305" s="41">
        <v>2.0499999999999998</v>
      </c>
      <c r="Q305" s="35" t="s">
        <v>532</v>
      </c>
      <c r="R305" s="45"/>
      <c r="S305" s="42">
        <v>114.37</v>
      </c>
      <c r="T305" s="42">
        <v>40.53</v>
      </c>
    </row>
    <row r="306" spans="1:20" x14ac:dyDescent="0.25">
      <c r="A306" s="32" t="s">
        <v>507</v>
      </c>
      <c r="B306" s="57" t="s">
        <v>738</v>
      </c>
      <c r="C306" s="58">
        <v>2011</v>
      </c>
      <c r="D306" s="59" t="s">
        <v>541</v>
      </c>
      <c r="E306" s="57" t="s">
        <v>784</v>
      </c>
      <c r="F306" s="57" t="s">
        <v>543</v>
      </c>
      <c r="G306" s="64">
        <v>177722.6</v>
      </c>
      <c r="H306" s="64">
        <v>5387.01</v>
      </c>
      <c r="I306" s="68">
        <v>34.17</v>
      </c>
      <c r="J306" s="70" t="s">
        <v>529</v>
      </c>
      <c r="K306" s="72" t="s">
        <v>538</v>
      </c>
      <c r="L306" s="73" t="s">
        <v>544</v>
      </c>
      <c r="M306" s="75">
        <v>2.4350000000000001</v>
      </c>
      <c r="N306" s="76" t="s">
        <v>538</v>
      </c>
      <c r="O306" s="73" t="s">
        <v>544</v>
      </c>
      <c r="P306" s="77">
        <v>2.0499999999999998</v>
      </c>
      <c r="Q306" s="79" t="s">
        <v>532</v>
      </c>
      <c r="R306" s="81"/>
      <c r="S306" s="84">
        <v>111.93</v>
      </c>
      <c r="T306" s="87">
        <v>72.63</v>
      </c>
    </row>
    <row r="307" spans="1:20" x14ac:dyDescent="0.25">
      <c r="A307" s="32" t="s">
        <v>507</v>
      </c>
      <c r="B307" s="56" t="s">
        <v>738</v>
      </c>
      <c r="C307" s="34">
        <v>1992</v>
      </c>
      <c r="D307" s="40" t="s">
        <v>541</v>
      </c>
      <c r="E307" s="56" t="s">
        <v>812</v>
      </c>
      <c r="F307" s="56" t="s">
        <v>543</v>
      </c>
      <c r="G307" s="63">
        <v>45944.17</v>
      </c>
      <c r="H307" s="63">
        <v>20170.96</v>
      </c>
      <c r="I307" s="67">
        <v>8.33</v>
      </c>
      <c r="J307" s="69" t="s">
        <v>529</v>
      </c>
      <c r="K307" s="35" t="s">
        <v>538</v>
      </c>
      <c r="L307" s="33" t="s">
        <v>544</v>
      </c>
      <c r="M307" s="39">
        <v>5.1159999999999997</v>
      </c>
      <c r="N307" s="40" t="s">
        <v>538</v>
      </c>
      <c r="O307" s="33" t="s">
        <v>544</v>
      </c>
      <c r="P307" s="41">
        <v>4.3</v>
      </c>
      <c r="Q307" s="78" t="s">
        <v>532</v>
      </c>
      <c r="R307" s="80"/>
      <c r="S307" s="36">
        <v>1077.08</v>
      </c>
      <c r="T307" s="36">
        <v>1715.89</v>
      </c>
    </row>
    <row r="308" spans="1:20" ht="25.5" x14ac:dyDescent="0.25">
      <c r="A308" s="32" t="s">
        <v>507</v>
      </c>
      <c r="B308" s="33" t="s">
        <v>738</v>
      </c>
      <c r="C308" s="34">
        <v>1994</v>
      </c>
      <c r="D308" s="40" t="s">
        <v>541</v>
      </c>
      <c r="E308" s="28" t="s">
        <v>1765</v>
      </c>
      <c r="F308" s="33" t="s">
        <v>543</v>
      </c>
      <c r="G308" s="36">
        <v>9436.31</v>
      </c>
      <c r="H308" s="36">
        <v>4558.93</v>
      </c>
      <c r="I308" s="37">
        <v>10.58</v>
      </c>
      <c r="J308" s="38" t="s">
        <v>529</v>
      </c>
      <c r="K308" s="35" t="s">
        <v>538</v>
      </c>
      <c r="L308" s="33" t="s">
        <v>544</v>
      </c>
      <c r="M308" s="39">
        <v>4.9829999999999997</v>
      </c>
      <c r="N308" s="40" t="s">
        <v>538</v>
      </c>
      <c r="O308" s="33" t="s">
        <v>544</v>
      </c>
      <c r="P308" s="41">
        <v>3.55</v>
      </c>
      <c r="Q308" s="35" t="s">
        <v>532</v>
      </c>
      <c r="R308" s="45"/>
      <c r="S308" s="42">
        <v>173.92</v>
      </c>
      <c r="T308" s="42">
        <v>340.22</v>
      </c>
    </row>
    <row r="309" spans="1:20" ht="25.5" x14ac:dyDescent="0.25">
      <c r="A309" s="32" t="s">
        <v>507</v>
      </c>
      <c r="B309" s="33" t="s">
        <v>738</v>
      </c>
      <c r="C309" s="34">
        <v>1994</v>
      </c>
      <c r="D309" s="40" t="s">
        <v>541</v>
      </c>
      <c r="E309" s="28" t="s">
        <v>1766</v>
      </c>
      <c r="F309" s="33" t="s">
        <v>543</v>
      </c>
      <c r="G309" s="36">
        <v>6674.81</v>
      </c>
      <c r="H309" s="36">
        <v>3279.31</v>
      </c>
      <c r="I309" s="37">
        <v>10.08</v>
      </c>
      <c r="J309" s="38" t="s">
        <v>529</v>
      </c>
      <c r="K309" s="35" t="s">
        <v>538</v>
      </c>
      <c r="L309" s="33" t="s">
        <v>544</v>
      </c>
      <c r="M309" s="39">
        <v>5.0519999999999996</v>
      </c>
      <c r="N309" s="40" t="s">
        <v>538</v>
      </c>
      <c r="O309" s="33" t="s">
        <v>544</v>
      </c>
      <c r="P309" s="41">
        <v>3.55</v>
      </c>
      <c r="Q309" s="35" t="s">
        <v>532</v>
      </c>
      <c r="R309" s="45"/>
      <c r="S309" s="42">
        <v>125.11</v>
      </c>
      <c r="T309" s="42">
        <v>244.72</v>
      </c>
    </row>
    <row r="310" spans="1:20" x14ac:dyDescent="0.25">
      <c r="A310" s="32" t="s">
        <v>507</v>
      </c>
      <c r="B310" s="33" t="s">
        <v>738</v>
      </c>
      <c r="C310" s="34">
        <v>2000</v>
      </c>
      <c r="D310" s="40" t="s">
        <v>541</v>
      </c>
      <c r="E310" s="33" t="s">
        <v>795</v>
      </c>
      <c r="F310" s="33" t="s">
        <v>543</v>
      </c>
      <c r="G310" s="36">
        <v>1302553.58</v>
      </c>
      <c r="H310" s="36">
        <v>815797.85</v>
      </c>
      <c r="I310" s="37">
        <v>16.5</v>
      </c>
      <c r="J310" s="38" t="s">
        <v>529</v>
      </c>
      <c r="K310" s="35" t="s">
        <v>538</v>
      </c>
      <c r="L310" s="33" t="s">
        <v>544</v>
      </c>
      <c r="M310" s="39">
        <v>4.399</v>
      </c>
      <c r="N310" s="40" t="s">
        <v>538</v>
      </c>
      <c r="O310" s="33" t="s">
        <v>544</v>
      </c>
      <c r="P310" s="41">
        <v>3.45</v>
      </c>
      <c r="Q310" s="35" t="s">
        <v>532</v>
      </c>
      <c r="R310" s="45"/>
      <c r="S310" s="36">
        <v>29430.98</v>
      </c>
      <c r="T310" s="36">
        <v>37274.07</v>
      </c>
    </row>
    <row r="311" spans="1:20" ht="25.5" x14ac:dyDescent="0.25">
      <c r="A311" s="32" t="s">
        <v>507</v>
      </c>
      <c r="B311" s="33" t="s">
        <v>738</v>
      </c>
      <c r="C311" s="34">
        <v>1994</v>
      </c>
      <c r="D311" s="40" t="s">
        <v>541</v>
      </c>
      <c r="E311" s="28" t="s">
        <v>1767</v>
      </c>
      <c r="F311" s="33" t="s">
        <v>543</v>
      </c>
      <c r="G311" s="36">
        <v>16215.67</v>
      </c>
      <c r="H311" s="36">
        <v>8741.09</v>
      </c>
      <c r="I311" s="37">
        <v>11.33</v>
      </c>
      <c r="J311" s="38" t="s">
        <v>529</v>
      </c>
      <c r="K311" s="35" t="s">
        <v>538</v>
      </c>
      <c r="L311" s="33" t="s">
        <v>544</v>
      </c>
      <c r="M311" s="39">
        <v>4.9109999999999996</v>
      </c>
      <c r="N311" s="40" t="s">
        <v>538</v>
      </c>
      <c r="O311" s="33" t="s">
        <v>544</v>
      </c>
      <c r="P311" s="41">
        <v>3.55</v>
      </c>
      <c r="Q311" s="35" t="s">
        <v>532</v>
      </c>
      <c r="R311" s="45"/>
      <c r="S311" s="42">
        <v>331.19</v>
      </c>
      <c r="T311" s="42">
        <v>588.15</v>
      </c>
    </row>
    <row r="312" spans="1:20" ht="25.5" x14ac:dyDescent="0.25">
      <c r="A312" s="32" t="s">
        <v>507</v>
      </c>
      <c r="B312" s="33" t="s">
        <v>738</v>
      </c>
      <c r="C312" s="34">
        <v>1994</v>
      </c>
      <c r="D312" s="40" t="s">
        <v>541</v>
      </c>
      <c r="E312" s="28" t="s">
        <v>1767</v>
      </c>
      <c r="F312" s="33" t="s">
        <v>543</v>
      </c>
      <c r="G312" s="36">
        <v>10919.73</v>
      </c>
      <c r="H312" s="36">
        <v>5886.29</v>
      </c>
      <c r="I312" s="37">
        <v>11.33</v>
      </c>
      <c r="J312" s="38" t="s">
        <v>529</v>
      </c>
      <c r="K312" s="35" t="s">
        <v>538</v>
      </c>
      <c r="L312" s="33" t="s">
        <v>544</v>
      </c>
      <c r="M312" s="39">
        <v>4.9109999999999996</v>
      </c>
      <c r="N312" s="40" t="s">
        <v>538</v>
      </c>
      <c r="O312" s="33" t="s">
        <v>544</v>
      </c>
      <c r="P312" s="41">
        <v>3.55</v>
      </c>
      <c r="Q312" s="35" t="s">
        <v>532</v>
      </c>
      <c r="R312" s="45"/>
      <c r="S312" s="42">
        <v>223.03</v>
      </c>
      <c r="T312" s="42">
        <v>396.06</v>
      </c>
    </row>
    <row r="313" spans="1:20" x14ac:dyDescent="0.25">
      <c r="A313" s="32" t="s">
        <v>507</v>
      </c>
      <c r="B313" s="33" t="s">
        <v>738</v>
      </c>
      <c r="C313" s="34">
        <v>1994</v>
      </c>
      <c r="D313" s="40" t="s">
        <v>541</v>
      </c>
      <c r="E313" s="33" t="s">
        <v>813</v>
      </c>
      <c r="F313" s="33" t="s">
        <v>543</v>
      </c>
      <c r="G313" s="36">
        <v>17787.63</v>
      </c>
      <c r="H313" s="36">
        <v>9142.17</v>
      </c>
      <c r="I313" s="37">
        <v>11</v>
      </c>
      <c r="J313" s="38" t="s">
        <v>529</v>
      </c>
      <c r="K313" s="35" t="s">
        <v>538</v>
      </c>
      <c r="L313" s="33" t="s">
        <v>544</v>
      </c>
      <c r="M313" s="39">
        <v>4.8710000000000004</v>
      </c>
      <c r="N313" s="40" t="s">
        <v>538</v>
      </c>
      <c r="O313" s="33" t="s">
        <v>544</v>
      </c>
      <c r="P313" s="41">
        <v>3.55</v>
      </c>
      <c r="Q313" s="35" t="s">
        <v>532</v>
      </c>
      <c r="R313" s="45"/>
      <c r="S313" s="42">
        <v>346.38</v>
      </c>
      <c r="T313" s="42">
        <v>615.14</v>
      </c>
    </row>
    <row r="314" spans="1:20" x14ac:dyDescent="0.25">
      <c r="A314" s="32" t="s">
        <v>507</v>
      </c>
      <c r="B314" s="33" t="s">
        <v>738</v>
      </c>
      <c r="C314" s="34">
        <v>1994</v>
      </c>
      <c r="D314" s="40" t="s">
        <v>541</v>
      </c>
      <c r="E314" s="33" t="s">
        <v>814</v>
      </c>
      <c r="F314" s="33" t="s">
        <v>543</v>
      </c>
      <c r="G314" s="36">
        <v>9801.4599999999991</v>
      </c>
      <c r="H314" s="36">
        <v>4769.91</v>
      </c>
      <c r="I314" s="37">
        <v>10.17</v>
      </c>
      <c r="J314" s="38" t="s">
        <v>529</v>
      </c>
      <c r="K314" s="35" t="s">
        <v>538</v>
      </c>
      <c r="L314" s="33" t="s">
        <v>544</v>
      </c>
      <c r="M314" s="39">
        <v>4.9829999999999997</v>
      </c>
      <c r="N314" s="40" t="s">
        <v>538</v>
      </c>
      <c r="O314" s="33" t="s">
        <v>544</v>
      </c>
      <c r="P314" s="41">
        <v>3.55</v>
      </c>
      <c r="Q314" s="35" t="s">
        <v>532</v>
      </c>
      <c r="R314" s="45"/>
      <c r="S314" s="42">
        <v>181.97</v>
      </c>
      <c r="T314" s="42">
        <v>355.96</v>
      </c>
    </row>
    <row r="315" spans="1:20" ht="25.5" x14ac:dyDescent="0.25">
      <c r="A315" s="32" t="s">
        <v>507</v>
      </c>
      <c r="B315" s="33" t="s">
        <v>738</v>
      </c>
      <c r="C315" s="34">
        <v>1994</v>
      </c>
      <c r="D315" s="40" t="s">
        <v>541</v>
      </c>
      <c r="E315" s="28" t="s">
        <v>1746</v>
      </c>
      <c r="F315" s="33" t="s">
        <v>543</v>
      </c>
      <c r="G315" s="36">
        <v>11824.27</v>
      </c>
      <c r="H315" s="36">
        <v>5754.32</v>
      </c>
      <c r="I315" s="37">
        <v>10.17</v>
      </c>
      <c r="J315" s="38" t="s">
        <v>529</v>
      </c>
      <c r="K315" s="35" t="s">
        <v>538</v>
      </c>
      <c r="L315" s="33" t="s">
        <v>544</v>
      </c>
      <c r="M315" s="39">
        <v>4.9989999999999997</v>
      </c>
      <c r="N315" s="40" t="s">
        <v>538</v>
      </c>
      <c r="O315" s="33" t="s">
        <v>544</v>
      </c>
      <c r="P315" s="41">
        <v>3.55</v>
      </c>
      <c r="Q315" s="35" t="s">
        <v>532</v>
      </c>
      <c r="R315" s="45"/>
      <c r="S315" s="42">
        <v>219.52</v>
      </c>
      <c r="T315" s="42">
        <v>429.43</v>
      </c>
    </row>
    <row r="316" spans="1:20" x14ac:dyDescent="0.25">
      <c r="A316" s="32" t="s">
        <v>507</v>
      </c>
      <c r="B316" s="33" t="s">
        <v>738</v>
      </c>
      <c r="C316" s="34">
        <v>1998</v>
      </c>
      <c r="D316" s="35" t="s">
        <v>526</v>
      </c>
      <c r="E316" s="33" t="s">
        <v>768</v>
      </c>
      <c r="F316" s="33" t="s">
        <v>659</v>
      </c>
      <c r="G316" s="36">
        <v>167693.92000000001</v>
      </c>
      <c r="H316" s="36">
        <v>46714.29</v>
      </c>
      <c r="I316" s="37">
        <v>4.08</v>
      </c>
      <c r="J316" s="38" t="s">
        <v>529</v>
      </c>
      <c r="K316" s="35" t="s">
        <v>530</v>
      </c>
      <c r="L316" s="33" t="s">
        <v>531</v>
      </c>
      <c r="M316" s="39">
        <v>1.4990000000000001</v>
      </c>
      <c r="N316" s="40" t="s">
        <v>530</v>
      </c>
      <c r="O316" s="33" t="s">
        <v>531</v>
      </c>
      <c r="P316" s="41">
        <v>1.5</v>
      </c>
      <c r="Q316" s="35" t="s">
        <v>532</v>
      </c>
      <c r="R316" s="45"/>
      <c r="S316" s="42">
        <v>834.71</v>
      </c>
      <c r="T316" s="36">
        <v>8932.75</v>
      </c>
    </row>
    <row r="317" spans="1:20" ht="25.5" x14ac:dyDescent="0.25">
      <c r="A317" s="32" t="s">
        <v>507</v>
      </c>
      <c r="B317" s="33" t="s">
        <v>738</v>
      </c>
      <c r="C317" s="34">
        <v>1994</v>
      </c>
      <c r="D317" s="40" t="s">
        <v>541</v>
      </c>
      <c r="E317" s="28" t="s">
        <v>1750</v>
      </c>
      <c r="F317" s="33" t="s">
        <v>543</v>
      </c>
      <c r="G317" s="36">
        <v>8054.43</v>
      </c>
      <c r="H317" s="36">
        <v>3891.3</v>
      </c>
      <c r="I317" s="37">
        <v>10.58</v>
      </c>
      <c r="J317" s="38" t="s">
        <v>529</v>
      </c>
      <c r="K317" s="35" t="s">
        <v>538</v>
      </c>
      <c r="L317" s="33" t="s">
        <v>544</v>
      </c>
      <c r="M317" s="39">
        <v>4.9829999999999997</v>
      </c>
      <c r="N317" s="40" t="s">
        <v>538</v>
      </c>
      <c r="O317" s="33" t="s">
        <v>544</v>
      </c>
      <c r="P317" s="41">
        <v>3.55</v>
      </c>
      <c r="Q317" s="35" t="s">
        <v>532</v>
      </c>
      <c r="R317" s="45"/>
      <c r="S317" s="42">
        <v>148.44999999999999</v>
      </c>
      <c r="T317" s="42">
        <v>290.39999999999998</v>
      </c>
    </row>
    <row r="318" spans="1:20" x14ac:dyDescent="0.25">
      <c r="A318" s="32" t="s">
        <v>507</v>
      </c>
      <c r="B318" s="33" t="s">
        <v>738</v>
      </c>
      <c r="C318" s="34">
        <v>2016</v>
      </c>
      <c r="D318" s="40" t="s">
        <v>541</v>
      </c>
      <c r="E318" s="33" t="s">
        <v>770</v>
      </c>
      <c r="F318" s="33" t="s">
        <v>543</v>
      </c>
      <c r="G318" s="36">
        <v>559114.6</v>
      </c>
      <c r="H318" s="36">
        <v>546400.4</v>
      </c>
      <c r="I318" s="37">
        <v>47.83</v>
      </c>
      <c r="J318" s="38" t="s">
        <v>529</v>
      </c>
      <c r="K318" s="35" t="s">
        <v>538</v>
      </c>
      <c r="L318" s="33" t="s">
        <v>544</v>
      </c>
      <c r="M318" s="39">
        <v>1.35</v>
      </c>
      <c r="N318" s="40" t="s">
        <v>538</v>
      </c>
      <c r="O318" s="33" t="s">
        <v>544</v>
      </c>
      <c r="P318" s="41">
        <v>1.35</v>
      </c>
      <c r="Q318" s="35" t="s">
        <v>532</v>
      </c>
      <c r="R318" s="45"/>
      <c r="S318" s="36">
        <v>7463.26</v>
      </c>
      <c r="T318" s="36">
        <v>6434.06</v>
      </c>
    </row>
    <row r="319" spans="1:20" x14ac:dyDescent="0.25">
      <c r="A319" s="32" t="s">
        <v>507</v>
      </c>
      <c r="B319" s="33" t="s">
        <v>738</v>
      </c>
      <c r="C319" s="34">
        <v>2016</v>
      </c>
      <c r="D319" s="40" t="s">
        <v>541</v>
      </c>
      <c r="E319" s="33" t="s">
        <v>770</v>
      </c>
      <c r="F319" s="33" t="s">
        <v>543</v>
      </c>
      <c r="G319" s="36">
        <v>105884.35</v>
      </c>
      <c r="H319" s="36">
        <v>102718.87</v>
      </c>
      <c r="I319" s="37">
        <v>47.83</v>
      </c>
      <c r="J319" s="38" t="s">
        <v>529</v>
      </c>
      <c r="K319" s="35" t="s">
        <v>538</v>
      </c>
      <c r="L319" s="33" t="s">
        <v>544</v>
      </c>
      <c r="M319" s="39">
        <v>0.55000000000000004</v>
      </c>
      <c r="N319" s="40" t="s">
        <v>538</v>
      </c>
      <c r="O319" s="33" t="s">
        <v>544</v>
      </c>
      <c r="P319" s="41">
        <v>0.55000000000000004</v>
      </c>
      <c r="Q319" s="35" t="s">
        <v>532</v>
      </c>
      <c r="R319" s="45"/>
      <c r="S319" s="42">
        <v>573.71</v>
      </c>
      <c r="T319" s="36">
        <v>1592.45</v>
      </c>
    </row>
    <row r="320" spans="1:20" x14ac:dyDescent="0.25">
      <c r="A320" s="32" t="s">
        <v>507</v>
      </c>
      <c r="B320" s="33" t="s">
        <v>738</v>
      </c>
      <c r="C320" s="34">
        <v>2003</v>
      </c>
      <c r="D320" s="40" t="s">
        <v>541</v>
      </c>
      <c r="E320" s="33" t="s">
        <v>805</v>
      </c>
      <c r="F320" s="33" t="s">
        <v>543</v>
      </c>
      <c r="G320" s="36">
        <v>147756.95000000001</v>
      </c>
      <c r="H320" s="36">
        <v>132792.64000000001</v>
      </c>
      <c r="I320" s="37">
        <v>36.42</v>
      </c>
      <c r="J320" s="38" t="s">
        <v>529</v>
      </c>
      <c r="K320" s="35" t="s">
        <v>538</v>
      </c>
      <c r="L320" s="33" t="s">
        <v>544</v>
      </c>
      <c r="M320" s="39">
        <v>4.1870000000000003</v>
      </c>
      <c r="N320" s="40" t="s">
        <v>538</v>
      </c>
      <c r="O320" s="33" t="s">
        <v>544</v>
      </c>
      <c r="P320" s="41">
        <v>3.45</v>
      </c>
      <c r="Q320" s="35" t="s">
        <v>532</v>
      </c>
      <c r="R320" s="45"/>
      <c r="S320" s="36">
        <v>4642.2700000000004</v>
      </c>
      <c r="T320" s="36">
        <v>1765.96</v>
      </c>
    </row>
    <row r="321" spans="1:20" ht="25.5" x14ac:dyDescent="0.25">
      <c r="A321" s="32" t="s">
        <v>507</v>
      </c>
      <c r="B321" s="33" t="s">
        <v>738</v>
      </c>
      <c r="C321" s="34">
        <v>2016</v>
      </c>
      <c r="D321" s="40" t="s">
        <v>541</v>
      </c>
      <c r="E321" s="28" t="s">
        <v>1768</v>
      </c>
      <c r="F321" s="33" t="s">
        <v>543</v>
      </c>
      <c r="G321" s="36">
        <v>849272.6</v>
      </c>
      <c r="H321" s="36">
        <v>815301.34</v>
      </c>
      <c r="I321" s="37">
        <v>37.17</v>
      </c>
      <c r="J321" s="38" t="s">
        <v>529</v>
      </c>
      <c r="K321" s="35" t="s">
        <v>538</v>
      </c>
      <c r="L321" s="33" t="s">
        <v>544</v>
      </c>
      <c r="M321" s="39">
        <v>0.55000000000000004</v>
      </c>
      <c r="N321" s="40" t="s">
        <v>538</v>
      </c>
      <c r="O321" s="33" t="s">
        <v>544</v>
      </c>
      <c r="P321" s="41">
        <v>0.55000000000000004</v>
      </c>
      <c r="Q321" s="35" t="s">
        <v>532</v>
      </c>
      <c r="R321" s="45"/>
      <c r="S321" s="36">
        <v>4578.13</v>
      </c>
      <c r="T321" s="36">
        <v>17085.96</v>
      </c>
    </row>
    <row r="322" spans="1:20" x14ac:dyDescent="0.25">
      <c r="A322" s="32" t="s">
        <v>507</v>
      </c>
      <c r="B322" s="33" t="s">
        <v>738</v>
      </c>
      <c r="C322" s="34">
        <v>2016</v>
      </c>
      <c r="D322" s="40" t="s">
        <v>541</v>
      </c>
      <c r="E322" s="33" t="s">
        <v>815</v>
      </c>
      <c r="F322" s="33" t="s">
        <v>543</v>
      </c>
      <c r="G322" s="36">
        <v>666595.6</v>
      </c>
      <c r="H322" s="36">
        <v>639931.5</v>
      </c>
      <c r="I322" s="37">
        <v>37.08</v>
      </c>
      <c r="J322" s="38" t="s">
        <v>529</v>
      </c>
      <c r="K322" s="35" t="s">
        <v>538</v>
      </c>
      <c r="L322" s="33" t="s">
        <v>544</v>
      </c>
      <c r="M322" s="39">
        <v>0.55000000000000004</v>
      </c>
      <c r="N322" s="40" t="s">
        <v>538</v>
      </c>
      <c r="O322" s="33" t="s">
        <v>544</v>
      </c>
      <c r="P322" s="41">
        <v>0.55000000000000004</v>
      </c>
      <c r="Q322" s="35" t="s">
        <v>532</v>
      </c>
      <c r="R322" s="45"/>
      <c r="S322" s="36">
        <v>3593.38</v>
      </c>
      <c r="T322" s="36">
        <v>13410.8</v>
      </c>
    </row>
    <row r="323" spans="1:20" x14ac:dyDescent="0.25">
      <c r="A323" s="32" t="s">
        <v>507</v>
      </c>
      <c r="B323" s="33" t="s">
        <v>738</v>
      </c>
      <c r="C323" s="34">
        <v>2017</v>
      </c>
      <c r="D323" s="40" t="s">
        <v>541</v>
      </c>
      <c r="E323" s="33" t="s">
        <v>757</v>
      </c>
      <c r="F323" s="33" t="s">
        <v>543</v>
      </c>
      <c r="G323" s="36">
        <v>259004.9</v>
      </c>
      <c r="H323" s="36">
        <v>256655.88</v>
      </c>
      <c r="I323" s="37">
        <v>58.75</v>
      </c>
      <c r="J323" s="38" t="s">
        <v>529</v>
      </c>
      <c r="K323" s="35" t="s">
        <v>538</v>
      </c>
      <c r="L323" s="33" t="s">
        <v>544</v>
      </c>
      <c r="M323" s="39">
        <v>1.1060000000000001</v>
      </c>
      <c r="N323" s="40" t="s">
        <v>538</v>
      </c>
      <c r="O323" s="33" t="s">
        <v>544</v>
      </c>
      <c r="P323" s="41">
        <v>1.0900000000000001</v>
      </c>
      <c r="Q323" s="35" t="s">
        <v>532</v>
      </c>
      <c r="R323" s="45"/>
      <c r="S323" s="36">
        <v>2823.16</v>
      </c>
      <c r="T323" s="36">
        <v>2349.02</v>
      </c>
    </row>
    <row r="324" spans="1:20" x14ac:dyDescent="0.25">
      <c r="A324" s="32" t="s">
        <v>507</v>
      </c>
      <c r="B324" s="33" t="s">
        <v>738</v>
      </c>
      <c r="C324" s="34">
        <v>2018</v>
      </c>
      <c r="D324" s="40" t="s">
        <v>541</v>
      </c>
      <c r="E324" s="33" t="s">
        <v>758</v>
      </c>
      <c r="F324" s="33" t="s">
        <v>543</v>
      </c>
      <c r="G324" s="36">
        <v>1377125.75</v>
      </c>
      <c r="H324" s="36">
        <v>1377125.75</v>
      </c>
      <c r="I324" s="37">
        <v>39.75</v>
      </c>
      <c r="J324" s="38" t="s">
        <v>529</v>
      </c>
      <c r="K324" s="35" t="s">
        <v>538</v>
      </c>
      <c r="L324" s="33" t="s">
        <v>544</v>
      </c>
      <c r="M324" s="39">
        <v>1.35</v>
      </c>
      <c r="N324" s="40" t="s">
        <v>538</v>
      </c>
      <c r="O324" s="33" t="s">
        <v>544</v>
      </c>
      <c r="P324" s="41">
        <v>1.35</v>
      </c>
      <c r="Q324" s="35" t="s">
        <v>532</v>
      </c>
      <c r="R324" s="45"/>
      <c r="S324" s="42">
        <v>0</v>
      </c>
      <c r="T324" s="42">
        <v>0</v>
      </c>
    </row>
    <row r="325" spans="1:20" x14ac:dyDescent="0.25">
      <c r="A325" s="32" t="s">
        <v>507</v>
      </c>
      <c r="B325" s="33" t="s">
        <v>738</v>
      </c>
      <c r="C325" s="34">
        <v>2018</v>
      </c>
      <c r="D325" s="40" t="s">
        <v>541</v>
      </c>
      <c r="E325" s="33" t="s">
        <v>777</v>
      </c>
      <c r="F325" s="33" t="s">
        <v>543</v>
      </c>
      <c r="G325" s="36">
        <v>237198.5</v>
      </c>
      <c r="H325" s="36">
        <v>237198.5</v>
      </c>
      <c r="I325" s="37">
        <v>59.75</v>
      </c>
      <c r="J325" s="38" t="s">
        <v>529</v>
      </c>
      <c r="K325" s="35" t="s">
        <v>538</v>
      </c>
      <c r="L325" s="33" t="s">
        <v>544</v>
      </c>
      <c r="M325" s="39">
        <v>1.1299999999999999</v>
      </c>
      <c r="N325" s="40" t="s">
        <v>538</v>
      </c>
      <c r="O325" s="33" t="s">
        <v>544</v>
      </c>
      <c r="P325" s="41">
        <v>1.1299999999999999</v>
      </c>
      <c r="Q325" s="35" t="s">
        <v>532</v>
      </c>
      <c r="R325" s="45"/>
      <c r="S325" s="42">
        <v>0</v>
      </c>
      <c r="T325" s="42">
        <v>0</v>
      </c>
    </row>
    <row r="326" spans="1:20" x14ac:dyDescent="0.25">
      <c r="A326" s="32" t="s">
        <v>507</v>
      </c>
      <c r="B326" s="33" t="s">
        <v>738</v>
      </c>
      <c r="C326" s="34">
        <v>2017</v>
      </c>
      <c r="D326" s="40" t="s">
        <v>541</v>
      </c>
      <c r="E326" s="33" t="s">
        <v>816</v>
      </c>
      <c r="F326" s="33" t="s">
        <v>543</v>
      </c>
      <c r="G326" s="36">
        <v>125062.3</v>
      </c>
      <c r="H326" s="36">
        <v>123622.81</v>
      </c>
      <c r="I326" s="37">
        <v>58.33</v>
      </c>
      <c r="J326" s="38" t="s">
        <v>529</v>
      </c>
      <c r="K326" s="35" t="s">
        <v>538</v>
      </c>
      <c r="L326" s="33" t="s">
        <v>544</v>
      </c>
      <c r="M326" s="39">
        <v>0.55800000000000005</v>
      </c>
      <c r="N326" s="40" t="s">
        <v>538</v>
      </c>
      <c r="O326" s="33" t="s">
        <v>544</v>
      </c>
      <c r="P326" s="41">
        <v>0.55000000000000004</v>
      </c>
      <c r="Q326" s="35" t="s">
        <v>532</v>
      </c>
      <c r="R326" s="45"/>
      <c r="S326" s="42">
        <v>687.84</v>
      </c>
      <c r="T326" s="36">
        <v>1439.49</v>
      </c>
    </row>
    <row r="327" spans="1:20" x14ac:dyDescent="0.25">
      <c r="A327" s="32" t="s">
        <v>507</v>
      </c>
      <c r="B327" s="57" t="s">
        <v>738</v>
      </c>
      <c r="C327" s="58">
        <v>2017</v>
      </c>
      <c r="D327" s="59" t="s">
        <v>541</v>
      </c>
      <c r="E327" s="57" t="s">
        <v>816</v>
      </c>
      <c r="F327" s="57" t="s">
        <v>543</v>
      </c>
      <c r="G327" s="64">
        <v>116949.25</v>
      </c>
      <c r="H327" s="64">
        <v>114623.43</v>
      </c>
      <c r="I327" s="68">
        <v>38.33</v>
      </c>
      <c r="J327" s="70" t="s">
        <v>529</v>
      </c>
      <c r="K327" s="72" t="s">
        <v>538</v>
      </c>
      <c r="L327" s="73" t="s">
        <v>544</v>
      </c>
      <c r="M327" s="75">
        <v>0.55800000000000005</v>
      </c>
      <c r="N327" s="76" t="s">
        <v>538</v>
      </c>
      <c r="O327" s="73" t="s">
        <v>544</v>
      </c>
      <c r="P327" s="77">
        <v>0.55000000000000004</v>
      </c>
      <c r="Q327" s="79" t="s">
        <v>532</v>
      </c>
      <c r="R327" s="81"/>
      <c r="S327" s="84">
        <v>643.22</v>
      </c>
      <c r="T327" s="86">
        <v>2325.8200000000002</v>
      </c>
    </row>
    <row r="328" spans="1:20" ht="25.5" x14ac:dyDescent="0.25">
      <c r="A328" s="32" t="s">
        <v>507</v>
      </c>
      <c r="B328" s="56" t="s">
        <v>738</v>
      </c>
      <c r="C328" s="34">
        <v>2018</v>
      </c>
      <c r="D328" s="40" t="s">
        <v>541</v>
      </c>
      <c r="E328" s="61" t="s">
        <v>1744</v>
      </c>
      <c r="F328" s="56" t="s">
        <v>543</v>
      </c>
      <c r="G328" s="63">
        <v>402061.55</v>
      </c>
      <c r="H328" s="63">
        <v>402061.55</v>
      </c>
      <c r="I328" s="67">
        <v>39.83</v>
      </c>
      <c r="J328" s="69" t="s">
        <v>529</v>
      </c>
      <c r="K328" s="35" t="s">
        <v>538</v>
      </c>
      <c r="L328" s="33" t="s">
        <v>544</v>
      </c>
      <c r="M328" s="39">
        <v>0.55000000000000004</v>
      </c>
      <c r="N328" s="40" t="s">
        <v>538</v>
      </c>
      <c r="O328" s="33" t="s">
        <v>544</v>
      </c>
      <c r="P328" s="41">
        <v>0.55000000000000004</v>
      </c>
      <c r="Q328" s="78" t="s">
        <v>532</v>
      </c>
      <c r="R328" s="80"/>
      <c r="S328" s="42">
        <v>0</v>
      </c>
      <c r="T328" s="42">
        <v>0</v>
      </c>
    </row>
    <row r="329" spans="1:20" ht="25.5" x14ac:dyDescent="0.25">
      <c r="A329" s="32" t="s">
        <v>507</v>
      </c>
      <c r="B329" s="33" t="s">
        <v>738</v>
      </c>
      <c r="C329" s="34">
        <v>2018</v>
      </c>
      <c r="D329" s="40" t="s">
        <v>541</v>
      </c>
      <c r="E329" s="28" t="s">
        <v>1745</v>
      </c>
      <c r="F329" s="33" t="s">
        <v>543</v>
      </c>
      <c r="G329" s="36">
        <v>693182.05</v>
      </c>
      <c r="H329" s="36">
        <v>693182.05</v>
      </c>
      <c r="I329" s="37">
        <v>59.67</v>
      </c>
      <c r="J329" s="38" t="s">
        <v>529</v>
      </c>
      <c r="K329" s="35" t="s">
        <v>538</v>
      </c>
      <c r="L329" s="33" t="s">
        <v>544</v>
      </c>
      <c r="M329" s="39">
        <v>1.1100000000000001</v>
      </c>
      <c r="N329" s="40" t="s">
        <v>538</v>
      </c>
      <c r="O329" s="33" t="s">
        <v>544</v>
      </c>
      <c r="P329" s="41">
        <v>1.1100000000000001</v>
      </c>
      <c r="Q329" s="35" t="s">
        <v>532</v>
      </c>
      <c r="R329" s="45"/>
      <c r="S329" s="42">
        <v>0</v>
      </c>
      <c r="T329" s="42">
        <v>0</v>
      </c>
    </row>
    <row r="330" spans="1:20" ht="25.5" x14ac:dyDescent="0.25">
      <c r="A330" s="32" t="s">
        <v>507</v>
      </c>
      <c r="B330" s="33" t="s">
        <v>738</v>
      </c>
      <c r="C330" s="34">
        <v>2018</v>
      </c>
      <c r="D330" s="40" t="s">
        <v>541</v>
      </c>
      <c r="E330" s="28" t="s">
        <v>1744</v>
      </c>
      <c r="F330" s="33" t="s">
        <v>543</v>
      </c>
      <c r="G330" s="36">
        <v>588345.44999999995</v>
      </c>
      <c r="H330" s="36">
        <v>588345.44999999995</v>
      </c>
      <c r="I330" s="37">
        <v>59.83</v>
      </c>
      <c r="J330" s="38" t="s">
        <v>529</v>
      </c>
      <c r="K330" s="35" t="s">
        <v>538</v>
      </c>
      <c r="L330" s="33" t="s">
        <v>544</v>
      </c>
      <c r="M330" s="39">
        <v>1.1200000000000001</v>
      </c>
      <c r="N330" s="40" t="s">
        <v>538</v>
      </c>
      <c r="O330" s="33" t="s">
        <v>544</v>
      </c>
      <c r="P330" s="41">
        <v>1.1200000000000001</v>
      </c>
      <c r="Q330" s="35" t="s">
        <v>532</v>
      </c>
      <c r="R330" s="45"/>
      <c r="S330" s="42">
        <v>0</v>
      </c>
      <c r="T330" s="42">
        <v>0</v>
      </c>
    </row>
    <row r="331" spans="1:20" x14ac:dyDescent="0.25">
      <c r="A331" s="32" t="s">
        <v>507</v>
      </c>
      <c r="B331" s="33" t="s">
        <v>738</v>
      </c>
      <c r="C331" s="34">
        <v>2014</v>
      </c>
      <c r="D331" s="40" t="s">
        <v>541</v>
      </c>
      <c r="E331" s="33" t="s">
        <v>786</v>
      </c>
      <c r="F331" s="33" t="s">
        <v>543</v>
      </c>
      <c r="G331" s="36">
        <v>164067.75</v>
      </c>
      <c r="H331" s="36">
        <v>154882.56</v>
      </c>
      <c r="I331" s="37">
        <v>45.58</v>
      </c>
      <c r="J331" s="38" t="s">
        <v>529</v>
      </c>
      <c r="K331" s="35" t="s">
        <v>538</v>
      </c>
      <c r="L331" s="33" t="s">
        <v>544</v>
      </c>
      <c r="M331" s="39">
        <v>0.8</v>
      </c>
      <c r="N331" s="40" t="s">
        <v>538</v>
      </c>
      <c r="O331" s="33" t="s">
        <v>544</v>
      </c>
      <c r="P331" s="41">
        <v>0.8</v>
      </c>
      <c r="Q331" s="35" t="s">
        <v>532</v>
      </c>
      <c r="R331" s="45"/>
      <c r="S331" s="36">
        <v>1257.8699999999999</v>
      </c>
      <c r="T331" s="36">
        <v>2350.62</v>
      </c>
    </row>
    <row r="332" spans="1:20" x14ac:dyDescent="0.25">
      <c r="A332" s="32" t="s">
        <v>507</v>
      </c>
      <c r="B332" s="33" t="s">
        <v>738</v>
      </c>
      <c r="C332" s="34">
        <v>2006</v>
      </c>
      <c r="D332" s="40" t="s">
        <v>541</v>
      </c>
      <c r="E332" s="33" t="s">
        <v>788</v>
      </c>
      <c r="F332" s="33" t="s">
        <v>543</v>
      </c>
      <c r="G332" s="36">
        <v>900911</v>
      </c>
      <c r="H332" s="36">
        <v>777442.83</v>
      </c>
      <c r="I332" s="37">
        <v>28.25</v>
      </c>
      <c r="J332" s="38" t="s">
        <v>529</v>
      </c>
      <c r="K332" s="35" t="s">
        <v>538</v>
      </c>
      <c r="L332" s="33" t="s">
        <v>544</v>
      </c>
      <c r="M332" s="39">
        <v>3.746</v>
      </c>
      <c r="N332" s="40" t="s">
        <v>538</v>
      </c>
      <c r="O332" s="33" t="s">
        <v>544</v>
      </c>
      <c r="P332" s="41">
        <v>3.25</v>
      </c>
      <c r="Q332" s="35" t="s">
        <v>532</v>
      </c>
      <c r="R332" s="45"/>
      <c r="S332" s="36">
        <v>25746.89</v>
      </c>
      <c r="T332" s="36">
        <v>14769.29</v>
      </c>
    </row>
    <row r="333" spans="1:20" x14ac:dyDescent="0.25">
      <c r="A333" s="32" t="s">
        <v>507</v>
      </c>
      <c r="B333" s="33" t="s">
        <v>738</v>
      </c>
      <c r="C333" s="34">
        <v>2004</v>
      </c>
      <c r="D333" s="40" t="s">
        <v>541</v>
      </c>
      <c r="E333" s="33" t="s">
        <v>817</v>
      </c>
      <c r="F333" s="33" t="s">
        <v>543</v>
      </c>
      <c r="G333" s="36">
        <v>2612100.15</v>
      </c>
      <c r="H333" s="36">
        <v>2354601.9</v>
      </c>
      <c r="I333" s="37">
        <v>37.17</v>
      </c>
      <c r="J333" s="38" t="s">
        <v>529</v>
      </c>
      <c r="K333" s="35" t="s">
        <v>538</v>
      </c>
      <c r="L333" s="33" t="s">
        <v>544</v>
      </c>
      <c r="M333" s="39">
        <v>3.4369999999999998</v>
      </c>
      <c r="N333" s="40" t="s">
        <v>538</v>
      </c>
      <c r="O333" s="33" t="s">
        <v>544</v>
      </c>
      <c r="P333" s="41">
        <v>3.45</v>
      </c>
      <c r="Q333" s="35" t="s">
        <v>532</v>
      </c>
      <c r="R333" s="45"/>
      <c r="S333" s="36">
        <v>82264.33</v>
      </c>
      <c r="T333" s="36">
        <v>29871.32</v>
      </c>
    </row>
    <row r="334" spans="1:20" x14ac:dyDescent="0.25">
      <c r="A334" s="32" t="s">
        <v>507</v>
      </c>
      <c r="B334" s="33" t="s">
        <v>738</v>
      </c>
      <c r="C334" s="34">
        <v>2008</v>
      </c>
      <c r="D334" s="40" t="s">
        <v>541</v>
      </c>
      <c r="E334" s="33" t="s">
        <v>818</v>
      </c>
      <c r="F334" s="33" t="s">
        <v>543</v>
      </c>
      <c r="G334" s="36">
        <v>579410</v>
      </c>
      <c r="H334" s="36">
        <v>500045.01</v>
      </c>
      <c r="I334" s="37">
        <v>31.92</v>
      </c>
      <c r="J334" s="38" t="s">
        <v>529</v>
      </c>
      <c r="K334" s="35" t="s">
        <v>538</v>
      </c>
      <c r="L334" s="33" t="s">
        <v>544</v>
      </c>
      <c r="M334" s="39">
        <v>1.0469999999999999</v>
      </c>
      <c r="N334" s="40" t="s">
        <v>538</v>
      </c>
      <c r="O334" s="33" t="s">
        <v>544</v>
      </c>
      <c r="P334" s="41">
        <v>1.55</v>
      </c>
      <c r="Q334" s="35" t="s">
        <v>532</v>
      </c>
      <c r="R334" s="45"/>
      <c r="S334" s="36">
        <v>7936.74</v>
      </c>
      <c r="T334" s="36">
        <v>12002.44</v>
      </c>
    </row>
    <row r="335" spans="1:20" x14ac:dyDescent="0.25">
      <c r="A335" s="32" t="s">
        <v>507</v>
      </c>
      <c r="B335" s="33" t="s">
        <v>738</v>
      </c>
      <c r="C335" s="34">
        <v>2008</v>
      </c>
      <c r="D335" s="40" t="s">
        <v>541</v>
      </c>
      <c r="E335" s="33" t="s">
        <v>781</v>
      </c>
      <c r="F335" s="33" t="s">
        <v>543</v>
      </c>
      <c r="G335" s="36">
        <v>348062</v>
      </c>
      <c r="H335" s="36">
        <v>314978.38</v>
      </c>
      <c r="I335" s="37">
        <v>41.92</v>
      </c>
      <c r="J335" s="38" t="s">
        <v>529</v>
      </c>
      <c r="K335" s="35" t="s">
        <v>538</v>
      </c>
      <c r="L335" s="33" t="s">
        <v>544</v>
      </c>
      <c r="M335" s="39">
        <v>1.0489999999999999</v>
      </c>
      <c r="N335" s="40" t="s">
        <v>538</v>
      </c>
      <c r="O335" s="33" t="s">
        <v>544</v>
      </c>
      <c r="P335" s="41">
        <v>1.55</v>
      </c>
      <c r="Q335" s="35" t="s">
        <v>532</v>
      </c>
      <c r="R335" s="45"/>
      <c r="S335" s="36">
        <v>4964.24</v>
      </c>
      <c r="T335" s="36">
        <v>5295.32</v>
      </c>
    </row>
    <row r="336" spans="1:20" x14ac:dyDescent="0.25">
      <c r="A336" s="32" t="s">
        <v>507</v>
      </c>
      <c r="B336" s="33" t="s">
        <v>738</v>
      </c>
      <c r="C336" s="34">
        <v>2008</v>
      </c>
      <c r="D336" s="40" t="s">
        <v>541</v>
      </c>
      <c r="E336" s="33" t="s">
        <v>807</v>
      </c>
      <c r="F336" s="33" t="s">
        <v>543</v>
      </c>
      <c r="G336" s="36">
        <v>303746</v>
      </c>
      <c r="H336" s="36">
        <v>274850.25</v>
      </c>
      <c r="I336" s="37">
        <v>41.92</v>
      </c>
      <c r="J336" s="38" t="s">
        <v>529</v>
      </c>
      <c r="K336" s="35" t="s">
        <v>538</v>
      </c>
      <c r="L336" s="33" t="s">
        <v>544</v>
      </c>
      <c r="M336" s="39">
        <v>1.048</v>
      </c>
      <c r="N336" s="40" t="s">
        <v>538</v>
      </c>
      <c r="O336" s="33" t="s">
        <v>544</v>
      </c>
      <c r="P336" s="41">
        <v>1.55</v>
      </c>
      <c r="Q336" s="35" t="s">
        <v>532</v>
      </c>
      <c r="R336" s="45"/>
      <c r="S336" s="36">
        <v>4331.8</v>
      </c>
      <c r="T336" s="36">
        <v>4620.6899999999996</v>
      </c>
    </row>
    <row r="337" spans="1:20" x14ac:dyDescent="0.25">
      <c r="A337" s="32" t="s">
        <v>507</v>
      </c>
      <c r="B337" s="33" t="s">
        <v>738</v>
      </c>
      <c r="C337" s="34">
        <v>2008</v>
      </c>
      <c r="D337" s="40" t="s">
        <v>541</v>
      </c>
      <c r="E337" s="33" t="s">
        <v>713</v>
      </c>
      <c r="F337" s="33" t="s">
        <v>543</v>
      </c>
      <c r="G337" s="36">
        <v>1074168.7</v>
      </c>
      <c r="H337" s="36">
        <v>955168.84</v>
      </c>
      <c r="I337" s="37">
        <v>31.25</v>
      </c>
      <c r="J337" s="38" t="s">
        <v>529</v>
      </c>
      <c r="K337" s="35" t="s">
        <v>538</v>
      </c>
      <c r="L337" s="33" t="s">
        <v>544</v>
      </c>
      <c r="M337" s="39">
        <v>1.831</v>
      </c>
      <c r="N337" s="40" t="s">
        <v>538</v>
      </c>
      <c r="O337" s="33" t="s">
        <v>544</v>
      </c>
      <c r="P337" s="41">
        <v>3.05</v>
      </c>
      <c r="Q337" s="35" t="s">
        <v>532</v>
      </c>
      <c r="R337" s="45"/>
      <c r="S337" s="36">
        <v>29666.42</v>
      </c>
      <c r="T337" s="36">
        <v>17500.7</v>
      </c>
    </row>
    <row r="338" spans="1:20" x14ac:dyDescent="0.25">
      <c r="A338" s="32" t="s">
        <v>507</v>
      </c>
      <c r="B338" s="33" t="s">
        <v>738</v>
      </c>
      <c r="C338" s="34">
        <v>2008</v>
      </c>
      <c r="D338" s="40" t="s">
        <v>541</v>
      </c>
      <c r="E338" s="33" t="s">
        <v>778</v>
      </c>
      <c r="F338" s="33" t="s">
        <v>543</v>
      </c>
      <c r="G338" s="36">
        <v>99611</v>
      </c>
      <c r="H338" s="36">
        <v>89670.18</v>
      </c>
      <c r="I338" s="37">
        <v>41.08</v>
      </c>
      <c r="J338" s="38" t="s">
        <v>529</v>
      </c>
      <c r="K338" s="35" t="s">
        <v>538</v>
      </c>
      <c r="L338" s="33" t="s">
        <v>544</v>
      </c>
      <c r="M338" s="39">
        <v>1.7629999999999999</v>
      </c>
      <c r="N338" s="40" t="s">
        <v>538</v>
      </c>
      <c r="O338" s="33" t="s">
        <v>544</v>
      </c>
      <c r="P338" s="41">
        <v>2.75</v>
      </c>
      <c r="Q338" s="35" t="s">
        <v>532</v>
      </c>
      <c r="R338" s="45"/>
      <c r="S338" s="36">
        <v>2496.9899999999998</v>
      </c>
      <c r="T338" s="36">
        <v>1129.43</v>
      </c>
    </row>
    <row r="339" spans="1:20" x14ac:dyDescent="0.25">
      <c r="A339" s="32" t="s">
        <v>507</v>
      </c>
      <c r="B339" s="33" t="s">
        <v>738</v>
      </c>
      <c r="C339" s="34">
        <v>2011</v>
      </c>
      <c r="D339" s="40" t="s">
        <v>541</v>
      </c>
      <c r="E339" s="33" t="s">
        <v>819</v>
      </c>
      <c r="F339" s="33" t="s">
        <v>543</v>
      </c>
      <c r="G339" s="36">
        <v>1092017.3</v>
      </c>
      <c r="H339" s="36">
        <v>1088908.77</v>
      </c>
      <c r="I339" s="37">
        <v>34.92</v>
      </c>
      <c r="J339" s="38" t="s">
        <v>529</v>
      </c>
      <c r="K339" s="35" t="s">
        <v>538</v>
      </c>
      <c r="L339" s="33" t="s">
        <v>544</v>
      </c>
      <c r="M339" s="39">
        <v>2.839</v>
      </c>
      <c r="N339" s="40" t="s">
        <v>538</v>
      </c>
      <c r="O339" s="33" t="s">
        <v>544</v>
      </c>
      <c r="P339" s="41">
        <v>2.85</v>
      </c>
      <c r="Q339" s="35" t="s">
        <v>532</v>
      </c>
      <c r="R339" s="45"/>
      <c r="S339" s="36">
        <v>31445.93</v>
      </c>
      <c r="T339" s="36">
        <v>14457.21</v>
      </c>
    </row>
    <row r="340" spans="1:20" x14ac:dyDescent="0.25">
      <c r="A340" s="32" t="s">
        <v>507</v>
      </c>
      <c r="B340" s="33" t="s">
        <v>738</v>
      </c>
      <c r="C340" s="34">
        <v>2011</v>
      </c>
      <c r="D340" s="40" t="s">
        <v>541</v>
      </c>
      <c r="E340" s="33" t="s">
        <v>819</v>
      </c>
      <c r="F340" s="33" t="s">
        <v>543</v>
      </c>
      <c r="G340" s="36">
        <v>285319.65000000002</v>
      </c>
      <c r="H340" s="36">
        <v>292015.89</v>
      </c>
      <c r="I340" s="37">
        <v>44.92</v>
      </c>
      <c r="J340" s="38" t="s">
        <v>529</v>
      </c>
      <c r="K340" s="35" t="s">
        <v>538</v>
      </c>
      <c r="L340" s="33" t="s">
        <v>544</v>
      </c>
      <c r="M340" s="39">
        <v>2.8410000000000002</v>
      </c>
      <c r="N340" s="40" t="s">
        <v>538</v>
      </c>
      <c r="O340" s="33" t="s">
        <v>544</v>
      </c>
      <c r="P340" s="41">
        <v>2.85</v>
      </c>
      <c r="Q340" s="35" t="s">
        <v>532</v>
      </c>
      <c r="R340" s="45"/>
      <c r="S340" s="36">
        <v>8384.4599999999991</v>
      </c>
      <c r="T340" s="36">
        <v>2175.92</v>
      </c>
    </row>
    <row r="341" spans="1:20" ht="25.5" x14ac:dyDescent="0.25">
      <c r="A341" s="32" t="s">
        <v>507</v>
      </c>
      <c r="B341" s="33" t="s">
        <v>738</v>
      </c>
      <c r="C341" s="34">
        <v>1995</v>
      </c>
      <c r="D341" s="40" t="s">
        <v>541</v>
      </c>
      <c r="E341" s="28" t="s">
        <v>1769</v>
      </c>
      <c r="F341" s="33" t="s">
        <v>543</v>
      </c>
      <c r="G341" s="36">
        <v>10347.98</v>
      </c>
      <c r="H341" s="36">
        <v>5311.49</v>
      </c>
      <c r="I341" s="37">
        <v>11.25</v>
      </c>
      <c r="J341" s="38" t="s">
        <v>529</v>
      </c>
      <c r="K341" s="35" t="s">
        <v>538</v>
      </c>
      <c r="L341" s="33" t="s">
        <v>544</v>
      </c>
      <c r="M341" s="39">
        <v>4.9109999999999996</v>
      </c>
      <c r="N341" s="40" t="s">
        <v>538</v>
      </c>
      <c r="O341" s="33" t="s">
        <v>544</v>
      </c>
      <c r="P341" s="41">
        <v>3.55</v>
      </c>
      <c r="Q341" s="35" t="s">
        <v>532</v>
      </c>
      <c r="R341" s="45"/>
      <c r="S341" s="42">
        <v>201.24</v>
      </c>
      <c r="T341" s="42">
        <v>357.39</v>
      </c>
    </row>
    <row r="342" spans="1:20" ht="25.5" x14ac:dyDescent="0.25">
      <c r="A342" s="32" t="s">
        <v>507</v>
      </c>
      <c r="B342" s="33" t="s">
        <v>738</v>
      </c>
      <c r="C342" s="34">
        <v>1994</v>
      </c>
      <c r="D342" s="40" t="s">
        <v>541</v>
      </c>
      <c r="E342" s="28" t="s">
        <v>1746</v>
      </c>
      <c r="F342" s="33" t="s">
        <v>543</v>
      </c>
      <c r="G342" s="36">
        <v>10281.99</v>
      </c>
      <c r="H342" s="36">
        <v>4967.6099999999997</v>
      </c>
      <c r="I342" s="37">
        <v>10.33</v>
      </c>
      <c r="J342" s="38" t="s">
        <v>529</v>
      </c>
      <c r="K342" s="35" t="s">
        <v>538</v>
      </c>
      <c r="L342" s="33" t="s">
        <v>544</v>
      </c>
      <c r="M342" s="39">
        <v>4.9829999999999997</v>
      </c>
      <c r="N342" s="40" t="s">
        <v>538</v>
      </c>
      <c r="O342" s="33" t="s">
        <v>544</v>
      </c>
      <c r="P342" s="41">
        <v>3.55</v>
      </c>
      <c r="Q342" s="35" t="s">
        <v>532</v>
      </c>
      <c r="R342" s="45"/>
      <c r="S342" s="42">
        <v>189.51</v>
      </c>
      <c r="T342" s="42">
        <v>370.72</v>
      </c>
    </row>
    <row r="343" spans="1:20" x14ac:dyDescent="0.25">
      <c r="A343" s="32" t="s">
        <v>507</v>
      </c>
      <c r="B343" s="33" t="s">
        <v>738</v>
      </c>
      <c r="C343" s="34">
        <v>1994</v>
      </c>
      <c r="D343" s="40" t="s">
        <v>541</v>
      </c>
      <c r="E343" s="33" t="s">
        <v>820</v>
      </c>
      <c r="F343" s="33" t="s">
        <v>543</v>
      </c>
      <c r="G343" s="36">
        <v>8570.92</v>
      </c>
      <c r="H343" s="36">
        <v>4140.92</v>
      </c>
      <c r="I343" s="37">
        <v>10.33</v>
      </c>
      <c r="J343" s="38" t="s">
        <v>529</v>
      </c>
      <c r="K343" s="35" t="s">
        <v>538</v>
      </c>
      <c r="L343" s="33" t="s">
        <v>544</v>
      </c>
      <c r="M343" s="39">
        <v>4.9829999999999997</v>
      </c>
      <c r="N343" s="40" t="s">
        <v>538</v>
      </c>
      <c r="O343" s="33" t="s">
        <v>544</v>
      </c>
      <c r="P343" s="41">
        <v>3.55</v>
      </c>
      <c r="Q343" s="35" t="s">
        <v>532</v>
      </c>
      <c r="R343" s="45"/>
      <c r="S343" s="42">
        <v>157.97</v>
      </c>
      <c r="T343" s="42">
        <v>309.02999999999997</v>
      </c>
    </row>
    <row r="344" spans="1:20" ht="25.5" x14ac:dyDescent="0.25">
      <c r="A344" s="32" t="s">
        <v>507</v>
      </c>
      <c r="B344" s="33" t="s">
        <v>738</v>
      </c>
      <c r="C344" s="34">
        <v>1994</v>
      </c>
      <c r="D344" s="40" t="s">
        <v>541</v>
      </c>
      <c r="E344" s="28" t="s">
        <v>1770</v>
      </c>
      <c r="F344" s="33" t="s">
        <v>543</v>
      </c>
      <c r="G344" s="36">
        <v>40927.129999999997</v>
      </c>
      <c r="H344" s="36">
        <v>20107.36</v>
      </c>
      <c r="I344" s="37">
        <v>10.08</v>
      </c>
      <c r="J344" s="38" t="s">
        <v>529</v>
      </c>
      <c r="K344" s="35" t="s">
        <v>538</v>
      </c>
      <c r="L344" s="33" t="s">
        <v>544</v>
      </c>
      <c r="M344" s="39">
        <v>5.0519999999999996</v>
      </c>
      <c r="N344" s="40" t="s">
        <v>538</v>
      </c>
      <c r="O344" s="33" t="s">
        <v>544</v>
      </c>
      <c r="P344" s="41">
        <v>3.55</v>
      </c>
      <c r="Q344" s="35" t="s">
        <v>532</v>
      </c>
      <c r="R344" s="45"/>
      <c r="S344" s="42">
        <v>767.09</v>
      </c>
      <c r="T344" s="36">
        <v>1500.55</v>
      </c>
    </row>
    <row r="345" spans="1:20" ht="25.5" x14ac:dyDescent="0.25">
      <c r="A345" s="32" t="s">
        <v>507</v>
      </c>
      <c r="B345" s="33" t="s">
        <v>738</v>
      </c>
      <c r="C345" s="34">
        <v>1994</v>
      </c>
      <c r="D345" s="40" t="s">
        <v>541</v>
      </c>
      <c r="E345" s="28" t="s">
        <v>1771</v>
      </c>
      <c r="F345" s="33" t="s">
        <v>543</v>
      </c>
      <c r="G345" s="36">
        <v>8701.1299999999992</v>
      </c>
      <c r="H345" s="36">
        <v>4274.84</v>
      </c>
      <c r="I345" s="37">
        <v>10.08</v>
      </c>
      <c r="J345" s="38" t="s">
        <v>529</v>
      </c>
      <c r="K345" s="35" t="s">
        <v>538</v>
      </c>
      <c r="L345" s="33" t="s">
        <v>544</v>
      </c>
      <c r="M345" s="39">
        <v>5.0519999999999996</v>
      </c>
      <c r="N345" s="40" t="s">
        <v>538</v>
      </c>
      <c r="O345" s="33" t="s">
        <v>544</v>
      </c>
      <c r="P345" s="41">
        <v>3.55</v>
      </c>
      <c r="Q345" s="35" t="s">
        <v>532</v>
      </c>
      <c r="R345" s="45"/>
      <c r="S345" s="42">
        <v>163.09</v>
      </c>
      <c r="T345" s="42">
        <v>319.02</v>
      </c>
    </row>
    <row r="346" spans="1:20" ht="25.5" x14ac:dyDescent="0.25">
      <c r="A346" s="32" t="s">
        <v>507</v>
      </c>
      <c r="B346" s="33" t="s">
        <v>738</v>
      </c>
      <c r="C346" s="34">
        <v>1994</v>
      </c>
      <c r="D346" s="40" t="s">
        <v>541</v>
      </c>
      <c r="E346" s="28" t="s">
        <v>1746</v>
      </c>
      <c r="F346" s="33" t="s">
        <v>543</v>
      </c>
      <c r="G346" s="36">
        <v>11046.08</v>
      </c>
      <c r="H346" s="36">
        <v>5336.77</v>
      </c>
      <c r="I346" s="37">
        <v>10.33</v>
      </c>
      <c r="J346" s="38" t="s">
        <v>529</v>
      </c>
      <c r="K346" s="35" t="s">
        <v>538</v>
      </c>
      <c r="L346" s="33" t="s">
        <v>544</v>
      </c>
      <c r="M346" s="39">
        <v>4.9829999999999997</v>
      </c>
      <c r="N346" s="40" t="s">
        <v>538</v>
      </c>
      <c r="O346" s="33" t="s">
        <v>544</v>
      </c>
      <c r="P346" s="41">
        <v>3.55</v>
      </c>
      <c r="Q346" s="35" t="s">
        <v>532</v>
      </c>
      <c r="R346" s="45"/>
      <c r="S346" s="42">
        <v>203.59</v>
      </c>
      <c r="T346" s="42">
        <v>398.27</v>
      </c>
    </row>
    <row r="347" spans="1:20" x14ac:dyDescent="0.25">
      <c r="A347" s="32" t="s">
        <v>507</v>
      </c>
      <c r="B347" s="33" t="s">
        <v>738</v>
      </c>
      <c r="C347" s="34">
        <v>1994</v>
      </c>
      <c r="D347" s="40" t="s">
        <v>541</v>
      </c>
      <c r="E347" s="33" t="s">
        <v>821</v>
      </c>
      <c r="F347" s="33" t="s">
        <v>543</v>
      </c>
      <c r="G347" s="36">
        <v>8718.57</v>
      </c>
      <c r="H347" s="36">
        <v>4222.53</v>
      </c>
      <c r="I347" s="37">
        <v>10.5</v>
      </c>
      <c r="J347" s="38" t="s">
        <v>529</v>
      </c>
      <c r="K347" s="35" t="s">
        <v>538</v>
      </c>
      <c r="L347" s="33" t="s">
        <v>544</v>
      </c>
      <c r="M347" s="39">
        <v>4.9829999999999997</v>
      </c>
      <c r="N347" s="40" t="s">
        <v>538</v>
      </c>
      <c r="O347" s="33" t="s">
        <v>544</v>
      </c>
      <c r="P347" s="41">
        <v>3.55</v>
      </c>
      <c r="Q347" s="35" t="s">
        <v>532</v>
      </c>
      <c r="R347" s="45"/>
      <c r="S347" s="42">
        <v>161.08000000000001</v>
      </c>
      <c r="T347" s="42">
        <v>315.12</v>
      </c>
    </row>
    <row r="348" spans="1:20" ht="25.5" x14ac:dyDescent="0.25">
      <c r="A348" s="32" t="s">
        <v>507</v>
      </c>
      <c r="B348" s="57" t="s">
        <v>738</v>
      </c>
      <c r="C348" s="58">
        <v>1994</v>
      </c>
      <c r="D348" s="59" t="s">
        <v>541</v>
      </c>
      <c r="E348" s="62" t="s">
        <v>1772</v>
      </c>
      <c r="F348" s="57" t="s">
        <v>543</v>
      </c>
      <c r="G348" s="64">
        <v>5067.12</v>
      </c>
      <c r="H348" s="64">
        <v>2448.06</v>
      </c>
      <c r="I348" s="68">
        <v>10.75</v>
      </c>
      <c r="J348" s="70" t="s">
        <v>529</v>
      </c>
      <c r="K348" s="72" t="s">
        <v>538</v>
      </c>
      <c r="L348" s="73" t="s">
        <v>544</v>
      </c>
      <c r="M348" s="75">
        <v>4.9829999999999997</v>
      </c>
      <c r="N348" s="76" t="s">
        <v>538</v>
      </c>
      <c r="O348" s="73" t="s">
        <v>544</v>
      </c>
      <c r="P348" s="77">
        <v>3.55</v>
      </c>
      <c r="Q348" s="79" t="s">
        <v>532</v>
      </c>
      <c r="R348" s="81"/>
      <c r="S348" s="84">
        <v>93.4</v>
      </c>
      <c r="T348" s="87">
        <v>182.69</v>
      </c>
    </row>
    <row r="349" spans="1:20" x14ac:dyDescent="0.25">
      <c r="A349" s="32" t="s">
        <v>507</v>
      </c>
      <c r="B349" s="56" t="s">
        <v>738</v>
      </c>
      <c r="C349" s="34">
        <v>1994</v>
      </c>
      <c r="D349" s="40" t="s">
        <v>541</v>
      </c>
      <c r="E349" s="56" t="s">
        <v>822</v>
      </c>
      <c r="F349" s="56" t="s">
        <v>543</v>
      </c>
      <c r="G349" s="63">
        <v>17975.11</v>
      </c>
      <c r="H349" s="63">
        <v>8684.44</v>
      </c>
      <c r="I349" s="67">
        <v>10.33</v>
      </c>
      <c r="J349" s="69" t="s">
        <v>529</v>
      </c>
      <c r="K349" s="35" t="s">
        <v>538</v>
      </c>
      <c r="L349" s="33" t="s">
        <v>544</v>
      </c>
      <c r="M349" s="39">
        <v>4.9829999999999997</v>
      </c>
      <c r="N349" s="40" t="s">
        <v>538</v>
      </c>
      <c r="O349" s="33" t="s">
        <v>544</v>
      </c>
      <c r="P349" s="41">
        <v>3.55</v>
      </c>
      <c r="Q349" s="78" t="s">
        <v>532</v>
      </c>
      <c r="R349" s="80"/>
      <c r="S349" s="42">
        <v>331.31</v>
      </c>
      <c r="T349" s="42">
        <v>648.09</v>
      </c>
    </row>
    <row r="350" spans="1:20" ht="25.5" x14ac:dyDescent="0.25">
      <c r="A350" s="32" t="s">
        <v>507</v>
      </c>
      <c r="B350" s="33" t="s">
        <v>738</v>
      </c>
      <c r="C350" s="34">
        <v>1994</v>
      </c>
      <c r="D350" s="40" t="s">
        <v>541</v>
      </c>
      <c r="E350" s="28" t="s">
        <v>1772</v>
      </c>
      <c r="F350" s="33" t="s">
        <v>543</v>
      </c>
      <c r="G350" s="36">
        <v>4728.55</v>
      </c>
      <c r="H350" s="36">
        <v>2284.4699999999998</v>
      </c>
      <c r="I350" s="37">
        <v>10.75</v>
      </c>
      <c r="J350" s="38" t="s">
        <v>529</v>
      </c>
      <c r="K350" s="35" t="s">
        <v>538</v>
      </c>
      <c r="L350" s="33" t="s">
        <v>544</v>
      </c>
      <c r="M350" s="39">
        <v>4.9829999999999997</v>
      </c>
      <c r="N350" s="40" t="s">
        <v>538</v>
      </c>
      <c r="O350" s="33" t="s">
        <v>544</v>
      </c>
      <c r="P350" s="41">
        <v>3.55</v>
      </c>
      <c r="Q350" s="35" t="s">
        <v>532</v>
      </c>
      <c r="R350" s="45"/>
      <c r="S350" s="42">
        <v>87.15</v>
      </c>
      <c r="T350" s="42">
        <v>170.48</v>
      </c>
    </row>
    <row r="351" spans="1:20" x14ac:dyDescent="0.25">
      <c r="A351" s="32" t="s">
        <v>507</v>
      </c>
      <c r="B351" s="33" t="s">
        <v>738</v>
      </c>
      <c r="C351" s="34">
        <v>2001</v>
      </c>
      <c r="D351" s="35" t="s">
        <v>526</v>
      </c>
      <c r="E351" s="33" t="s">
        <v>823</v>
      </c>
      <c r="F351" s="33" t="s">
        <v>543</v>
      </c>
      <c r="G351" s="36">
        <v>1730273.66</v>
      </c>
      <c r="H351" s="36">
        <v>738645</v>
      </c>
      <c r="I351" s="37">
        <v>7.75</v>
      </c>
      <c r="J351" s="38" t="s">
        <v>529</v>
      </c>
      <c r="K351" s="35" t="s">
        <v>538</v>
      </c>
      <c r="L351" s="33" t="s">
        <v>544</v>
      </c>
      <c r="M351" s="39">
        <v>2.9950000000000001</v>
      </c>
      <c r="N351" s="40" t="s">
        <v>538</v>
      </c>
      <c r="O351" s="33" t="s">
        <v>544</v>
      </c>
      <c r="P351" s="41">
        <v>3</v>
      </c>
      <c r="Q351" s="35" t="s">
        <v>532</v>
      </c>
      <c r="R351" s="45"/>
      <c r="S351" s="36">
        <v>24578.73</v>
      </c>
      <c r="T351" s="36">
        <v>80645.960000000006</v>
      </c>
    </row>
    <row r="352" spans="1:20" x14ac:dyDescent="0.25">
      <c r="A352" s="32" t="s">
        <v>507</v>
      </c>
      <c r="B352" s="33" t="s">
        <v>738</v>
      </c>
      <c r="C352" s="34">
        <v>1990</v>
      </c>
      <c r="D352" s="40" t="s">
        <v>541</v>
      </c>
      <c r="E352" s="33" t="s">
        <v>824</v>
      </c>
      <c r="F352" s="33" t="s">
        <v>543</v>
      </c>
      <c r="G352" s="36">
        <v>441876.83</v>
      </c>
      <c r="H352" s="36">
        <v>169751.69</v>
      </c>
      <c r="I352" s="37">
        <v>6.83</v>
      </c>
      <c r="J352" s="38" t="s">
        <v>529</v>
      </c>
      <c r="K352" s="35" t="s">
        <v>538</v>
      </c>
      <c r="L352" s="33" t="s">
        <v>544</v>
      </c>
      <c r="M352" s="39">
        <v>5.24</v>
      </c>
      <c r="N352" s="40" t="s">
        <v>538</v>
      </c>
      <c r="O352" s="33" t="s">
        <v>544</v>
      </c>
      <c r="P352" s="41">
        <v>4.3</v>
      </c>
      <c r="Q352" s="35" t="s">
        <v>532</v>
      </c>
      <c r="R352" s="45"/>
      <c r="S352" s="36">
        <v>10084.56</v>
      </c>
      <c r="T352" s="36">
        <v>19619.53</v>
      </c>
    </row>
    <row r="353" spans="1:20" x14ac:dyDescent="0.25">
      <c r="A353" s="32" t="s">
        <v>507</v>
      </c>
      <c r="B353" s="33" t="s">
        <v>738</v>
      </c>
      <c r="C353" s="34">
        <v>1990</v>
      </c>
      <c r="D353" s="40" t="s">
        <v>541</v>
      </c>
      <c r="E353" s="33" t="s">
        <v>825</v>
      </c>
      <c r="F353" s="33" t="s">
        <v>543</v>
      </c>
      <c r="G353" s="36">
        <v>609796.06999999995</v>
      </c>
      <c r="H353" s="36">
        <v>234834.63</v>
      </c>
      <c r="I353" s="37">
        <v>6.67</v>
      </c>
      <c r="J353" s="38" t="s">
        <v>529</v>
      </c>
      <c r="K353" s="35" t="s">
        <v>538</v>
      </c>
      <c r="L353" s="33" t="s">
        <v>544</v>
      </c>
      <c r="M353" s="39">
        <v>5.24</v>
      </c>
      <c r="N353" s="40" t="s">
        <v>538</v>
      </c>
      <c r="O353" s="33" t="s">
        <v>544</v>
      </c>
      <c r="P353" s="41">
        <v>4.3</v>
      </c>
      <c r="Q353" s="35" t="s">
        <v>532</v>
      </c>
      <c r="R353" s="45"/>
      <c r="S353" s="36">
        <v>13950.97</v>
      </c>
      <c r="T353" s="36">
        <v>27141.68</v>
      </c>
    </row>
    <row r="354" spans="1:20" x14ac:dyDescent="0.25">
      <c r="A354" s="32" t="s">
        <v>507</v>
      </c>
      <c r="B354" s="33" t="s">
        <v>738</v>
      </c>
      <c r="C354" s="34">
        <v>2001</v>
      </c>
      <c r="D354" s="40" t="s">
        <v>541</v>
      </c>
      <c r="E354" s="33" t="s">
        <v>826</v>
      </c>
      <c r="F354" s="33" t="s">
        <v>543</v>
      </c>
      <c r="G354" s="36">
        <v>26879</v>
      </c>
      <c r="H354" s="36">
        <v>7798.08</v>
      </c>
      <c r="I354" s="37">
        <v>20.25</v>
      </c>
      <c r="J354" s="38" t="s">
        <v>529</v>
      </c>
      <c r="K354" s="35" t="s">
        <v>538</v>
      </c>
      <c r="L354" s="33" t="s">
        <v>544</v>
      </c>
      <c r="M354" s="39">
        <v>3.04</v>
      </c>
      <c r="N354" s="40" t="s">
        <v>538</v>
      </c>
      <c r="O354" s="33" t="s">
        <v>544</v>
      </c>
      <c r="P354" s="41">
        <v>2.95</v>
      </c>
      <c r="Q354" s="35" t="s">
        <v>532</v>
      </c>
      <c r="R354" s="45"/>
      <c r="S354" s="42">
        <v>238.94</v>
      </c>
      <c r="T354" s="42">
        <v>301.66000000000003</v>
      </c>
    </row>
    <row r="355" spans="1:20" ht="25.5" x14ac:dyDescent="0.25">
      <c r="A355" s="32" t="s">
        <v>507</v>
      </c>
      <c r="B355" s="33" t="s">
        <v>738</v>
      </c>
      <c r="C355" s="34">
        <v>2001</v>
      </c>
      <c r="D355" s="40" t="s">
        <v>541</v>
      </c>
      <c r="E355" s="28" t="s">
        <v>1773</v>
      </c>
      <c r="F355" s="33" t="s">
        <v>543</v>
      </c>
      <c r="G355" s="36">
        <v>201936.77</v>
      </c>
      <c r="H355" s="36">
        <v>33499.65</v>
      </c>
      <c r="I355" s="37">
        <v>3.08</v>
      </c>
      <c r="J355" s="38" t="s">
        <v>529</v>
      </c>
      <c r="K355" s="35" t="s">
        <v>538</v>
      </c>
      <c r="L355" s="33" t="s">
        <v>544</v>
      </c>
      <c r="M355" s="39">
        <v>2.7909999999999999</v>
      </c>
      <c r="N355" s="40" t="s">
        <v>538</v>
      </c>
      <c r="O355" s="33" t="s">
        <v>544</v>
      </c>
      <c r="P355" s="41">
        <v>2.25</v>
      </c>
      <c r="Q355" s="35" t="s">
        <v>532</v>
      </c>
      <c r="R355" s="45"/>
      <c r="S355" s="42">
        <v>931.93</v>
      </c>
      <c r="T355" s="36">
        <v>7919.32</v>
      </c>
    </row>
    <row r="356" spans="1:20" x14ac:dyDescent="0.25">
      <c r="A356" s="32" t="s">
        <v>507</v>
      </c>
      <c r="B356" s="33" t="s">
        <v>738</v>
      </c>
      <c r="C356" s="34">
        <v>1983</v>
      </c>
      <c r="D356" s="40" t="s">
        <v>541</v>
      </c>
      <c r="E356" s="33" t="s">
        <v>752</v>
      </c>
      <c r="F356" s="33" t="s">
        <v>543</v>
      </c>
      <c r="G356" s="36">
        <v>2369490.6800000002</v>
      </c>
      <c r="H356" s="36">
        <v>276972.05</v>
      </c>
      <c r="I356" s="37">
        <v>1.17</v>
      </c>
      <c r="J356" s="38" t="s">
        <v>529</v>
      </c>
      <c r="K356" s="35" t="s">
        <v>538</v>
      </c>
      <c r="L356" s="33" t="s">
        <v>544</v>
      </c>
      <c r="M356" s="39">
        <v>5.2789999999999999</v>
      </c>
      <c r="N356" s="40" t="s">
        <v>538</v>
      </c>
      <c r="O356" s="33" t="s">
        <v>544</v>
      </c>
      <c r="P356" s="41">
        <v>8.35</v>
      </c>
      <c r="Q356" s="35" t="s">
        <v>532</v>
      </c>
      <c r="R356" s="45"/>
      <c r="S356" s="36">
        <v>54904.11</v>
      </c>
      <c r="T356" s="36">
        <v>128120.51</v>
      </c>
    </row>
    <row r="357" spans="1:20" x14ac:dyDescent="0.25">
      <c r="A357" s="32" t="s">
        <v>507</v>
      </c>
      <c r="B357" s="33" t="s">
        <v>738</v>
      </c>
      <c r="C357" s="34">
        <v>1981</v>
      </c>
      <c r="D357" s="40" t="s">
        <v>541</v>
      </c>
      <c r="E357" s="33" t="s">
        <v>827</v>
      </c>
      <c r="F357" s="33" t="s">
        <v>543</v>
      </c>
      <c r="G357" s="36">
        <v>1193526.56</v>
      </c>
      <c r="H357" s="42">
        <v>0</v>
      </c>
      <c r="I357" s="37">
        <v>0</v>
      </c>
      <c r="J357" s="38" t="s">
        <v>529</v>
      </c>
      <c r="K357" s="35" t="s">
        <v>538</v>
      </c>
      <c r="L357" s="33" t="s">
        <v>544</v>
      </c>
      <c r="M357" s="39">
        <v>5.0190000000000001</v>
      </c>
      <c r="N357" s="40" t="s">
        <v>538</v>
      </c>
      <c r="O357" s="33" t="s">
        <v>544</v>
      </c>
      <c r="P357" s="41">
        <v>7.5</v>
      </c>
      <c r="Q357" s="35" t="s">
        <v>532</v>
      </c>
      <c r="R357" s="45"/>
      <c r="S357" s="36">
        <v>22757.19</v>
      </c>
      <c r="T357" s="36">
        <v>75276.87</v>
      </c>
    </row>
    <row r="358" spans="1:20" ht="25.5" x14ac:dyDescent="0.25">
      <c r="A358" s="32" t="s">
        <v>507</v>
      </c>
      <c r="B358" s="33" t="s">
        <v>738</v>
      </c>
      <c r="C358" s="34">
        <v>1974</v>
      </c>
      <c r="D358" s="35" t="s">
        <v>526</v>
      </c>
      <c r="E358" s="33" t="s">
        <v>828</v>
      </c>
      <c r="F358" s="33" t="s">
        <v>543</v>
      </c>
      <c r="G358" s="36">
        <v>22669.17</v>
      </c>
      <c r="H358" s="42">
        <v>657.05</v>
      </c>
      <c r="I358" s="37">
        <v>0</v>
      </c>
      <c r="J358" s="38" t="s">
        <v>529</v>
      </c>
      <c r="K358" s="35" t="s">
        <v>530</v>
      </c>
      <c r="L358" s="33" t="s">
        <v>531</v>
      </c>
      <c r="M358" s="39">
        <v>0.86699999999999999</v>
      </c>
      <c r="N358" s="40" t="s">
        <v>530</v>
      </c>
      <c r="O358" s="33" t="s">
        <v>531</v>
      </c>
      <c r="P358" s="41">
        <v>1</v>
      </c>
      <c r="Q358" s="35" t="s">
        <v>532</v>
      </c>
      <c r="R358" s="45"/>
      <c r="S358" s="42">
        <v>13.08</v>
      </c>
      <c r="T358" s="42">
        <v>650.55999999999995</v>
      </c>
    </row>
    <row r="359" spans="1:20" ht="25.5" x14ac:dyDescent="0.25">
      <c r="A359" s="32" t="s">
        <v>507</v>
      </c>
      <c r="B359" s="33" t="s">
        <v>738</v>
      </c>
      <c r="C359" s="34">
        <v>2016</v>
      </c>
      <c r="D359" s="40" t="s">
        <v>541</v>
      </c>
      <c r="E359" s="28" t="s">
        <v>1768</v>
      </c>
      <c r="F359" s="33" t="s">
        <v>543</v>
      </c>
      <c r="G359" s="36">
        <v>341806.85</v>
      </c>
      <c r="H359" s="36">
        <v>333890.90000000002</v>
      </c>
      <c r="I359" s="37">
        <v>57.17</v>
      </c>
      <c r="J359" s="38" t="s">
        <v>529</v>
      </c>
      <c r="K359" s="35" t="s">
        <v>538</v>
      </c>
      <c r="L359" s="33" t="s">
        <v>544</v>
      </c>
      <c r="M359" s="39">
        <v>0.55000000000000004</v>
      </c>
      <c r="N359" s="40" t="s">
        <v>538</v>
      </c>
      <c r="O359" s="33" t="s">
        <v>544</v>
      </c>
      <c r="P359" s="41">
        <v>0.55000000000000004</v>
      </c>
      <c r="Q359" s="35" t="s">
        <v>532</v>
      </c>
      <c r="R359" s="45"/>
      <c r="S359" s="36">
        <v>1858.31</v>
      </c>
      <c r="T359" s="36">
        <v>3983.32</v>
      </c>
    </row>
    <row r="360" spans="1:20" x14ac:dyDescent="0.25">
      <c r="A360" s="32" t="s">
        <v>507</v>
      </c>
      <c r="B360" s="33" t="s">
        <v>738</v>
      </c>
      <c r="C360" s="34">
        <v>2016</v>
      </c>
      <c r="D360" s="40" t="s">
        <v>541</v>
      </c>
      <c r="E360" s="33" t="s">
        <v>815</v>
      </c>
      <c r="F360" s="33" t="s">
        <v>543</v>
      </c>
      <c r="G360" s="36">
        <v>285683.75</v>
      </c>
      <c r="H360" s="36">
        <v>277143.08</v>
      </c>
      <c r="I360" s="37">
        <v>47.08</v>
      </c>
      <c r="J360" s="38" t="s">
        <v>529</v>
      </c>
      <c r="K360" s="35" t="s">
        <v>538</v>
      </c>
      <c r="L360" s="33" t="s">
        <v>544</v>
      </c>
      <c r="M360" s="39">
        <v>0.55000000000000004</v>
      </c>
      <c r="N360" s="40" t="s">
        <v>538</v>
      </c>
      <c r="O360" s="33" t="s">
        <v>544</v>
      </c>
      <c r="P360" s="41">
        <v>0.55000000000000004</v>
      </c>
      <c r="Q360" s="35" t="s">
        <v>532</v>
      </c>
      <c r="R360" s="45"/>
      <c r="S360" s="36">
        <v>1547.92</v>
      </c>
      <c r="T360" s="36">
        <v>4296.55</v>
      </c>
    </row>
    <row r="361" spans="1:20" ht="25.5" x14ac:dyDescent="0.25">
      <c r="A361" s="32" t="s">
        <v>507</v>
      </c>
      <c r="B361" s="33" t="s">
        <v>738</v>
      </c>
      <c r="C361" s="34">
        <v>2018</v>
      </c>
      <c r="D361" s="40" t="s">
        <v>541</v>
      </c>
      <c r="E361" s="28" t="s">
        <v>1757</v>
      </c>
      <c r="F361" s="33" t="s">
        <v>543</v>
      </c>
      <c r="G361" s="36">
        <v>193446.55</v>
      </c>
      <c r="H361" s="36">
        <v>193446.55</v>
      </c>
      <c r="I361" s="37">
        <v>59.83</v>
      </c>
      <c r="J361" s="38" t="s">
        <v>529</v>
      </c>
      <c r="K361" s="35" t="s">
        <v>538</v>
      </c>
      <c r="L361" s="33" t="s">
        <v>544</v>
      </c>
      <c r="M361" s="39">
        <v>1.24</v>
      </c>
      <c r="N361" s="40" t="s">
        <v>538</v>
      </c>
      <c r="O361" s="33" t="s">
        <v>544</v>
      </c>
      <c r="P361" s="41">
        <v>1.24</v>
      </c>
      <c r="Q361" s="35" t="s">
        <v>532</v>
      </c>
      <c r="R361" s="45"/>
      <c r="S361" s="42">
        <v>0</v>
      </c>
      <c r="T361" s="42">
        <v>0</v>
      </c>
    </row>
    <row r="362" spans="1:20" x14ac:dyDescent="0.25">
      <c r="A362" s="32" t="s">
        <v>507</v>
      </c>
      <c r="B362" s="33" t="s">
        <v>738</v>
      </c>
      <c r="C362" s="34">
        <v>2015</v>
      </c>
      <c r="D362" s="40" t="s">
        <v>541</v>
      </c>
      <c r="E362" s="33" t="s">
        <v>829</v>
      </c>
      <c r="F362" s="33" t="s">
        <v>543</v>
      </c>
      <c r="G362" s="36">
        <v>147610.1</v>
      </c>
      <c r="H362" s="36">
        <v>137605.03</v>
      </c>
      <c r="I362" s="37">
        <v>36.5</v>
      </c>
      <c r="J362" s="38" t="s">
        <v>529</v>
      </c>
      <c r="K362" s="35" t="s">
        <v>538</v>
      </c>
      <c r="L362" s="33" t="s">
        <v>544</v>
      </c>
      <c r="M362" s="39">
        <v>0.55800000000000005</v>
      </c>
      <c r="N362" s="40" t="s">
        <v>538</v>
      </c>
      <c r="O362" s="33" t="s">
        <v>544</v>
      </c>
      <c r="P362" s="41">
        <v>0.55000000000000004</v>
      </c>
      <c r="Q362" s="35" t="s">
        <v>532</v>
      </c>
      <c r="R362" s="45"/>
      <c r="S362" s="42">
        <v>786.07</v>
      </c>
      <c r="T362" s="36">
        <v>3353.33</v>
      </c>
    </row>
    <row r="363" spans="1:20" ht="25.5" x14ac:dyDescent="0.25">
      <c r="A363" s="32" t="s">
        <v>507</v>
      </c>
      <c r="B363" s="33" t="s">
        <v>738</v>
      </c>
      <c r="C363" s="34">
        <v>2018</v>
      </c>
      <c r="D363" s="40" t="s">
        <v>541</v>
      </c>
      <c r="E363" s="28" t="s">
        <v>1756</v>
      </c>
      <c r="F363" s="33" t="s">
        <v>543</v>
      </c>
      <c r="G363" s="36">
        <v>584762.19999999995</v>
      </c>
      <c r="H363" s="36">
        <v>584762.19999999995</v>
      </c>
      <c r="I363" s="37">
        <v>39.33</v>
      </c>
      <c r="J363" s="38" t="s">
        <v>529</v>
      </c>
      <c r="K363" s="35" t="s">
        <v>538</v>
      </c>
      <c r="L363" s="33" t="s">
        <v>544</v>
      </c>
      <c r="M363" s="39">
        <v>1.35</v>
      </c>
      <c r="N363" s="40" t="s">
        <v>538</v>
      </c>
      <c r="O363" s="33" t="s">
        <v>544</v>
      </c>
      <c r="P363" s="41">
        <v>1.35</v>
      </c>
      <c r="Q363" s="35" t="s">
        <v>532</v>
      </c>
      <c r="R363" s="45"/>
      <c r="S363" s="42">
        <v>0</v>
      </c>
      <c r="T363" s="42">
        <v>0</v>
      </c>
    </row>
    <row r="364" spans="1:20" x14ac:dyDescent="0.25">
      <c r="A364" s="32" t="s">
        <v>507</v>
      </c>
      <c r="B364" s="33" t="s">
        <v>738</v>
      </c>
      <c r="C364" s="34">
        <v>2018</v>
      </c>
      <c r="D364" s="40" t="s">
        <v>541</v>
      </c>
      <c r="E364" s="33" t="s">
        <v>759</v>
      </c>
      <c r="F364" s="33" t="s">
        <v>543</v>
      </c>
      <c r="G364" s="36">
        <v>110269.5</v>
      </c>
      <c r="H364" s="36">
        <v>110269.5</v>
      </c>
      <c r="I364" s="37">
        <v>59.5</v>
      </c>
      <c r="J364" s="38" t="s">
        <v>529</v>
      </c>
      <c r="K364" s="35" t="s">
        <v>538</v>
      </c>
      <c r="L364" s="33" t="s">
        <v>544</v>
      </c>
      <c r="M364" s="39">
        <v>0.55000000000000004</v>
      </c>
      <c r="N364" s="40" t="s">
        <v>538</v>
      </c>
      <c r="O364" s="33" t="s">
        <v>544</v>
      </c>
      <c r="P364" s="41">
        <v>0.55000000000000004</v>
      </c>
      <c r="Q364" s="35" t="s">
        <v>532</v>
      </c>
      <c r="R364" s="45"/>
      <c r="S364" s="42">
        <v>0</v>
      </c>
      <c r="T364" s="42">
        <v>0</v>
      </c>
    </row>
    <row r="365" spans="1:20" x14ac:dyDescent="0.25">
      <c r="A365" s="32" t="s">
        <v>507</v>
      </c>
      <c r="B365" s="33" t="s">
        <v>738</v>
      </c>
      <c r="C365" s="34">
        <v>2018</v>
      </c>
      <c r="D365" s="40" t="s">
        <v>541</v>
      </c>
      <c r="E365" s="33" t="s">
        <v>830</v>
      </c>
      <c r="F365" s="33" t="s">
        <v>543</v>
      </c>
      <c r="G365" s="36">
        <v>720536.85</v>
      </c>
      <c r="H365" s="36">
        <v>720536.85</v>
      </c>
      <c r="I365" s="37">
        <v>59.5</v>
      </c>
      <c r="J365" s="38" t="s">
        <v>529</v>
      </c>
      <c r="K365" s="35" t="s">
        <v>538</v>
      </c>
      <c r="L365" s="33" t="s">
        <v>544</v>
      </c>
      <c r="M365" s="39">
        <v>1.35</v>
      </c>
      <c r="N365" s="40" t="s">
        <v>538</v>
      </c>
      <c r="O365" s="33" t="s">
        <v>544</v>
      </c>
      <c r="P365" s="41">
        <v>1.35</v>
      </c>
      <c r="Q365" s="35" t="s">
        <v>532</v>
      </c>
      <c r="R365" s="45"/>
      <c r="S365" s="42">
        <v>0</v>
      </c>
      <c r="T365" s="42">
        <v>0</v>
      </c>
    </row>
    <row r="366" spans="1:20" ht="25.5" x14ac:dyDescent="0.25">
      <c r="A366" s="32" t="s">
        <v>507</v>
      </c>
      <c r="B366" s="33" t="s">
        <v>738</v>
      </c>
      <c r="C366" s="34">
        <v>2018</v>
      </c>
      <c r="D366" s="40" t="s">
        <v>541</v>
      </c>
      <c r="E366" s="28" t="s">
        <v>1744</v>
      </c>
      <c r="F366" s="33" t="s">
        <v>543</v>
      </c>
      <c r="G366" s="36">
        <v>239052.55</v>
      </c>
      <c r="H366" s="36">
        <v>239052.55</v>
      </c>
      <c r="I366" s="37">
        <v>59.83</v>
      </c>
      <c r="J366" s="38" t="s">
        <v>529</v>
      </c>
      <c r="K366" s="35" t="s">
        <v>538</v>
      </c>
      <c r="L366" s="33" t="s">
        <v>544</v>
      </c>
      <c r="M366" s="39">
        <v>1.1200000000000001</v>
      </c>
      <c r="N366" s="40" t="s">
        <v>538</v>
      </c>
      <c r="O366" s="33" t="s">
        <v>544</v>
      </c>
      <c r="P366" s="41">
        <v>1.1200000000000001</v>
      </c>
      <c r="Q366" s="35" t="s">
        <v>532</v>
      </c>
      <c r="R366" s="45"/>
      <c r="S366" s="42">
        <v>0</v>
      </c>
      <c r="T366" s="42">
        <v>0</v>
      </c>
    </row>
    <row r="367" spans="1:20" ht="25.5" x14ac:dyDescent="0.25">
      <c r="A367" s="32" t="s">
        <v>507</v>
      </c>
      <c r="B367" s="33" t="s">
        <v>738</v>
      </c>
      <c r="C367" s="34">
        <v>2018</v>
      </c>
      <c r="D367" s="40" t="s">
        <v>541</v>
      </c>
      <c r="E367" s="28" t="s">
        <v>1757</v>
      </c>
      <c r="F367" s="33" t="s">
        <v>543</v>
      </c>
      <c r="G367" s="36">
        <v>1249904.7</v>
      </c>
      <c r="H367" s="36">
        <v>1249904.7</v>
      </c>
      <c r="I367" s="37">
        <v>59.83</v>
      </c>
      <c r="J367" s="38" t="s">
        <v>529</v>
      </c>
      <c r="K367" s="35" t="s">
        <v>538</v>
      </c>
      <c r="L367" s="33" t="s">
        <v>544</v>
      </c>
      <c r="M367" s="39">
        <v>1.24</v>
      </c>
      <c r="N367" s="40" t="s">
        <v>538</v>
      </c>
      <c r="O367" s="33" t="s">
        <v>544</v>
      </c>
      <c r="P367" s="41">
        <v>1.24</v>
      </c>
      <c r="Q367" s="35" t="s">
        <v>532</v>
      </c>
      <c r="R367" s="45"/>
      <c r="S367" s="42">
        <v>0</v>
      </c>
      <c r="T367" s="42">
        <v>0</v>
      </c>
    </row>
    <row r="368" spans="1:20" x14ac:dyDescent="0.25">
      <c r="A368" s="32" t="s">
        <v>507</v>
      </c>
      <c r="B368" s="33" t="s">
        <v>738</v>
      </c>
      <c r="C368" s="34">
        <v>2011</v>
      </c>
      <c r="D368" s="40" t="s">
        <v>541</v>
      </c>
      <c r="E368" s="33" t="s">
        <v>831</v>
      </c>
      <c r="F368" s="33" t="s">
        <v>543</v>
      </c>
      <c r="G368" s="36">
        <v>1097597.05</v>
      </c>
      <c r="H368" s="36">
        <v>4869.45</v>
      </c>
      <c r="I368" s="37">
        <v>18.829999999999998</v>
      </c>
      <c r="J368" s="38" t="s">
        <v>529</v>
      </c>
      <c r="K368" s="35" t="s">
        <v>538</v>
      </c>
      <c r="L368" s="33" t="s">
        <v>544</v>
      </c>
      <c r="M368" s="39">
        <v>2.3450000000000002</v>
      </c>
      <c r="N368" s="40" t="s">
        <v>538</v>
      </c>
      <c r="O368" s="33" t="s">
        <v>544</v>
      </c>
      <c r="P368" s="41">
        <v>2.85</v>
      </c>
      <c r="Q368" s="35" t="s">
        <v>532</v>
      </c>
      <c r="R368" s="45"/>
      <c r="S368" s="42">
        <v>143.41</v>
      </c>
      <c r="T368" s="42">
        <v>162.63</v>
      </c>
    </row>
    <row r="369" spans="1:20" x14ac:dyDescent="0.25">
      <c r="A369" s="32" t="s">
        <v>507</v>
      </c>
      <c r="B369" s="57" t="s">
        <v>738</v>
      </c>
      <c r="C369" s="58">
        <v>2011</v>
      </c>
      <c r="D369" s="59" t="s">
        <v>541</v>
      </c>
      <c r="E369" s="57" t="s">
        <v>817</v>
      </c>
      <c r="F369" s="57" t="s">
        <v>543</v>
      </c>
      <c r="G369" s="64">
        <v>510667.3</v>
      </c>
      <c r="H369" s="64">
        <v>5526.48</v>
      </c>
      <c r="I369" s="68">
        <v>34.5</v>
      </c>
      <c r="J369" s="70" t="s">
        <v>529</v>
      </c>
      <c r="K369" s="72" t="s">
        <v>538</v>
      </c>
      <c r="L369" s="73" t="s">
        <v>544</v>
      </c>
      <c r="M369" s="75">
        <v>2.5920000000000001</v>
      </c>
      <c r="N369" s="76" t="s">
        <v>538</v>
      </c>
      <c r="O369" s="73" t="s">
        <v>544</v>
      </c>
      <c r="P369" s="77">
        <v>2.85</v>
      </c>
      <c r="Q369" s="79" t="s">
        <v>532</v>
      </c>
      <c r="R369" s="81"/>
      <c r="S369" s="84">
        <v>159.35</v>
      </c>
      <c r="T369" s="87">
        <v>64.83</v>
      </c>
    </row>
    <row r="370" spans="1:20" x14ac:dyDescent="0.25">
      <c r="A370" s="32" t="s">
        <v>507</v>
      </c>
      <c r="B370" s="56" t="s">
        <v>738</v>
      </c>
      <c r="C370" s="34">
        <v>2008</v>
      </c>
      <c r="D370" s="35" t="s">
        <v>526</v>
      </c>
      <c r="E370" s="56" t="s">
        <v>832</v>
      </c>
      <c r="F370" s="56" t="s">
        <v>543</v>
      </c>
      <c r="G370" s="63">
        <v>2108411</v>
      </c>
      <c r="H370" s="63">
        <v>1287604.3500000001</v>
      </c>
      <c r="I370" s="67">
        <v>9.33</v>
      </c>
      <c r="J370" s="69" t="s">
        <v>529</v>
      </c>
      <c r="K370" s="35" t="s">
        <v>538</v>
      </c>
      <c r="L370" s="33" t="s">
        <v>544</v>
      </c>
      <c r="M370" s="39">
        <v>2.88</v>
      </c>
      <c r="N370" s="40" t="s">
        <v>538</v>
      </c>
      <c r="O370" s="33" t="s">
        <v>544</v>
      </c>
      <c r="P370" s="41">
        <v>2.7</v>
      </c>
      <c r="Q370" s="78" t="s">
        <v>532</v>
      </c>
      <c r="R370" s="80"/>
      <c r="S370" s="36">
        <v>37759.22</v>
      </c>
      <c r="T370" s="36">
        <v>110885.36</v>
      </c>
    </row>
    <row r="371" spans="1:20" x14ac:dyDescent="0.25">
      <c r="A371" s="32" t="s">
        <v>507</v>
      </c>
      <c r="B371" s="33" t="s">
        <v>738</v>
      </c>
      <c r="C371" s="34">
        <v>2006</v>
      </c>
      <c r="D371" s="40" t="s">
        <v>541</v>
      </c>
      <c r="E371" s="33" t="s">
        <v>833</v>
      </c>
      <c r="F371" s="33" t="s">
        <v>543</v>
      </c>
      <c r="G371" s="36">
        <v>211223</v>
      </c>
      <c r="H371" s="36">
        <v>211911.07</v>
      </c>
      <c r="I371" s="37">
        <v>39.17</v>
      </c>
      <c r="J371" s="38" t="s">
        <v>529</v>
      </c>
      <c r="K371" s="35" t="s">
        <v>538</v>
      </c>
      <c r="L371" s="33" t="s">
        <v>544</v>
      </c>
      <c r="M371" s="39">
        <v>3.4550000000000001</v>
      </c>
      <c r="N371" s="40" t="s">
        <v>538</v>
      </c>
      <c r="O371" s="33" t="s">
        <v>544</v>
      </c>
      <c r="P371" s="41">
        <v>2.75</v>
      </c>
      <c r="Q371" s="35" t="s">
        <v>532</v>
      </c>
      <c r="R371" s="45"/>
      <c r="S371" s="36">
        <v>5878.55</v>
      </c>
      <c r="T371" s="36">
        <v>1854.51</v>
      </c>
    </row>
    <row r="372" spans="1:20" ht="25.5" x14ac:dyDescent="0.25">
      <c r="A372" s="32" t="s">
        <v>507</v>
      </c>
      <c r="B372" s="33" t="s">
        <v>738</v>
      </c>
      <c r="C372" s="34">
        <v>2006</v>
      </c>
      <c r="D372" s="33" t="s">
        <v>609</v>
      </c>
      <c r="E372" s="33" t="s">
        <v>833</v>
      </c>
      <c r="F372" s="33" t="s">
        <v>543</v>
      </c>
      <c r="G372" s="36">
        <v>4395704</v>
      </c>
      <c r="H372" s="36">
        <v>2653662.2999999998</v>
      </c>
      <c r="I372" s="37">
        <v>24.17</v>
      </c>
      <c r="J372" s="38" t="s">
        <v>529</v>
      </c>
      <c r="K372" s="35" t="s">
        <v>538</v>
      </c>
      <c r="L372" s="33" t="s">
        <v>544</v>
      </c>
      <c r="M372" s="39">
        <v>1.98</v>
      </c>
      <c r="N372" s="40" t="s">
        <v>538</v>
      </c>
      <c r="O372" s="33" t="s">
        <v>544</v>
      </c>
      <c r="P372" s="41">
        <v>2.75</v>
      </c>
      <c r="Q372" s="35" t="s">
        <v>532</v>
      </c>
      <c r="R372" s="45"/>
      <c r="S372" s="36">
        <v>74656.149999999994</v>
      </c>
      <c r="T372" s="36">
        <v>61106.879999999997</v>
      </c>
    </row>
    <row r="373" spans="1:20" x14ac:dyDescent="0.25">
      <c r="A373" s="32" t="s">
        <v>507</v>
      </c>
      <c r="B373" s="33" t="s">
        <v>738</v>
      </c>
      <c r="C373" s="34">
        <v>2010</v>
      </c>
      <c r="D373" s="40" t="s">
        <v>541</v>
      </c>
      <c r="E373" s="33" t="s">
        <v>780</v>
      </c>
      <c r="F373" s="33" t="s">
        <v>543</v>
      </c>
      <c r="G373" s="36">
        <v>650430.55000000005</v>
      </c>
      <c r="H373" s="36">
        <v>674472.88</v>
      </c>
      <c r="I373" s="37">
        <v>43.17</v>
      </c>
      <c r="J373" s="38" t="s">
        <v>529</v>
      </c>
      <c r="K373" s="35" t="s">
        <v>538</v>
      </c>
      <c r="L373" s="33" t="s">
        <v>544</v>
      </c>
      <c r="M373" s="39">
        <v>2.0150000000000001</v>
      </c>
      <c r="N373" s="40" t="s">
        <v>538</v>
      </c>
      <c r="O373" s="33" t="s">
        <v>544</v>
      </c>
      <c r="P373" s="41">
        <v>2.85</v>
      </c>
      <c r="Q373" s="35" t="s">
        <v>532</v>
      </c>
      <c r="R373" s="45"/>
      <c r="S373" s="36">
        <v>19255.18</v>
      </c>
      <c r="T373" s="36">
        <v>1147.27</v>
      </c>
    </row>
    <row r="374" spans="1:20" x14ac:dyDescent="0.25">
      <c r="A374" s="32" t="s">
        <v>507</v>
      </c>
      <c r="B374" s="33" t="s">
        <v>738</v>
      </c>
      <c r="C374" s="34">
        <v>2006</v>
      </c>
      <c r="D374" s="40" t="s">
        <v>541</v>
      </c>
      <c r="E374" s="33" t="s">
        <v>834</v>
      </c>
      <c r="F374" s="33" t="s">
        <v>543</v>
      </c>
      <c r="G374" s="36">
        <v>572849</v>
      </c>
      <c r="H374" s="36">
        <v>528024.16</v>
      </c>
      <c r="I374" s="37">
        <v>38.25</v>
      </c>
      <c r="J374" s="38" t="s">
        <v>529</v>
      </c>
      <c r="K374" s="35" t="s">
        <v>538</v>
      </c>
      <c r="L374" s="33" t="s">
        <v>544</v>
      </c>
      <c r="M374" s="39">
        <v>3.7469999999999999</v>
      </c>
      <c r="N374" s="40" t="s">
        <v>538</v>
      </c>
      <c r="O374" s="33" t="s">
        <v>544</v>
      </c>
      <c r="P374" s="41">
        <v>3.25</v>
      </c>
      <c r="Q374" s="35" t="s">
        <v>532</v>
      </c>
      <c r="R374" s="45"/>
      <c r="S374" s="36">
        <v>17349.330000000002</v>
      </c>
      <c r="T374" s="36">
        <v>5801.28</v>
      </c>
    </row>
    <row r="375" spans="1:20" x14ac:dyDescent="0.25">
      <c r="A375" s="32" t="s">
        <v>507</v>
      </c>
      <c r="B375" s="33" t="s">
        <v>738</v>
      </c>
      <c r="C375" s="34">
        <v>2009</v>
      </c>
      <c r="D375" s="40" t="s">
        <v>541</v>
      </c>
      <c r="E375" s="33" t="s">
        <v>792</v>
      </c>
      <c r="F375" s="33" t="s">
        <v>543</v>
      </c>
      <c r="G375" s="36">
        <v>4060155</v>
      </c>
      <c r="H375" s="36">
        <v>3719754.7</v>
      </c>
      <c r="I375" s="37">
        <v>32.25</v>
      </c>
      <c r="J375" s="38" t="s">
        <v>529</v>
      </c>
      <c r="K375" s="35" t="s">
        <v>538</v>
      </c>
      <c r="L375" s="33" t="s">
        <v>544</v>
      </c>
      <c r="M375" s="39">
        <v>2.44</v>
      </c>
      <c r="N375" s="40" t="s">
        <v>538</v>
      </c>
      <c r="O375" s="33" t="s">
        <v>544</v>
      </c>
      <c r="P375" s="41">
        <v>2.85</v>
      </c>
      <c r="Q375" s="35" t="s">
        <v>532</v>
      </c>
      <c r="R375" s="45"/>
      <c r="S375" s="36">
        <v>107935.81</v>
      </c>
      <c r="T375" s="36">
        <v>67466.77</v>
      </c>
    </row>
    <row r="376" spans="1:20" x14ac:dyDescent="0.25">
      <c r="A376" s="32" t="s">
        <v>507</v>
      </c>
      <c r="B376" s="33" t="s">
        <v>738</v>
      </c>
      <c r="C376" s="34">
        <v>2009</v>
      </c>
      <c r="D376" s="40" t="s">
        <v>541</v>
      </c>
      <c r="E376" s="33" t="s">
        <v>782</v>
      </c>
      <c r="F376" s="33" t="s">
        <v>543</v>
      </c>
      <c r="G376" s="36">
        <v>331217</v>
      </c>
      <c r="H376" s="36">
        <v>302844.05</v>
      </c>
      <c r="I376" s="37">
        <v>42.25</v>
      </c>
      <c r="J376" s="38" t="s">
        <v>529</v>
      </c>
      <c r="K376" s="35" t="s">
        <v>538</v>
      </c>
      <c r="L376" s="33" t="s">
        <v>544</v>
      </c>
      <c r="M376" s="39">
        <v>1.2490000000000001</v>
      </c>
      <c r="N376" s="40" t="s">
        <v>538</v>
      </c>
      <c r="O376" s="33" t="s">
        <v>544</v>
      </c>
      <c r="P376" s="41">
        <v>1.55</v>
      </c>
      <c r="Q376" s="35" t="s">
        <v>532</v>
      </c>
      <c r="R376" s="45"/>
      <c r="S376" s="36">
        <v>4770.51</v>
      </c>
      <c r="T376" s="36">
        <v>4930.71</v>
      </c>
    </row>
    <row r="377" spans="1:20" x14ac:dyDescent="0.25">
      <c r="A377" s="32" t="s">
        <v>507</v>
      </c>
      <c r="B377" s="33" t="s">
        <v>738</v>
      </c>
      <c r="C377" s="34">
        <v>2009</v>
      </c>
      <c r="D377" s="40" t="s">
        <v>541</v>
      </c>
      <c r="E377" s="33" t="s">
        <v>744</v>
      </c>
      <c r="F377" s="33" t="s">
        <v>543</v>
      </c>
      <c r="G377" s="36">
        <v>190863.75</v>
      </c>
      <c r="H377" s="36">
        <v>181960.54</v>
      </c>
      <c r="I377" s="37">
        <v>42.42</v>
      </c>
      <c r="J377" s="38" t="s">
        <v>529</v>
      </c>
      <c r="K377" s="35" t="s">
        <v>538</v>
      </c>
      <c r="L377" s="33" t="s">
        <v>544</v>
      </c>
      <c r="M377" s="39">
        <v>2.508</v>
      </c>
      <c r="N377" s="40" t="s">
        <v>538</v>
      </c>
      <c r="O377" s="33" t="s">
        <v>544</v>
      </c>
      <c r="P377" s="41">
        <v>2.0499999999999998</v>
      </c>
      <c r="Q377" s="35" t="s">
        <v>532</v>
      </c>
      <c r="R377" s="45"/>
      <c r="S377" s="36">
        <v>3772.35</v>
      </c>
      <c r="T377" s="36">
        <v>2056.52</v>
      </c>
    </row>
    <row r="378" spans="1:20" x14ac:dyDescent="0.25">
      <c r="A378" s="32" t="s">
        <v>507</v>
      </c>
      <c r="B378" s="33" t="s">
        <v>738</v>
      </c>
      <c r="C378" s="34">
        <v>2011</v>
      </c>
      <c r="D378" s="40" t="s">
        <v>541</v>
      </c>
      <c r="E378" s="33" t="s">
        <v>784</v>
      </c>
      <c r="F378" s="33" t="s">
        <v>543</v>
      </c>
      <c r="G378" s="36">
        <v>266999.15000000002</v>
      </c>
      <c r="H378" s="36">
        <v>5709.52</v>
      </c>
      <c r="I378" s="37">
        <v>44.17</v>
      </c>
      <c r="J378" s="38" t="s">
        <v>529</v>
      </c>
      <c r="K378" s="35" t="s">
        <v>538</v>
      </c>
      <c r="L378" s="33" t="s">
        <v>544</v>
      </c>
      <c r="M378" s="39">
        <v>3.3650000000000002</v>
      </c>
      <c r="N378" s="40" t="s">
        <v>538</v>
      </c>
      <c r="O378" s="33" t="s">
        <v>544</v>
      </c>
      <c r="P378" s="41">
        <v>2.85</v>
      </c>
      <c r="Q378" s="35" t="s">
        <v>532</v>
      </c>
      <c r="R378" s="45"/>
      <c r="S378" s="42">
        <v>163.41999999999999</v>
      </c>
      <c r="T378" s="42">
        <v>24.29</v>
      </c>
    </row>
    <row r="379" spans="1:20" x14ac:dyDescent="0.25">
      <c r="A379" s="32" t="s">
        <v>507</v>
      </c>
      <c r="B379" s="33" t="s">
        <v>738</v>
      </c>
      <c r="C379" s="34">
        <v>1995</v>
      </c>
      <c r="D379" s="40" t="s">
        <v>541</v>
      </c>
      <c r="E379" s="33" t="s">
        <v>835</v>
      </c>
      <c r="F379" s="33" t="s">
        <v>543</v>
      </c>
      <c r="G379" s="36">
        <v>45574.09</v>
      </c>
      <c r="H379" s="36">
        <v>23698.48</v>
      </c>
      <c r="I379" s="37">
        <v>11.67</v>
      </c>
      <c r="J379" s="38" t="s">
        <v>529</v>
      </c>
      <c r="K379" s="35" t="s">
        <v>538</v>
      </c>
      <c r="L379" s="33" t="s">
        <v>544</v>
      </c>
      <c r="M379" s="39">
        <v>4.2969999999999997</v>
      </c>
      <c r="N379" s="40" t="s">
        <v>538</v>
      </c>
      <c r="O379" s="33" t="s">
        <v>544</v>
      </c>
      <c r="P379" s="41">
        <v>3.05</v>
      </c>
      <c r="Q379" s="35" t="s">
        <v>532</v>
      </c>
      <c r="R379" s="45"/>
      <c r="S379" s="42">
        <v>771.02</v>
      </c>
      <c r="T379" s="36">
        <v>1580.81</v>
      </c>
    </row>
    <row r="380" spans="1:20" x14ac:dyDescent="0.25">
      <c r="A380" s="32" t="s">
        <v>507</v>
      </c>
      <c r="B380" s="33" t="s">
        <v>738</v>
      </c>
      <c r="C380" s="34">
        <v>1994</v>
      </c>
      <c r="D380" s="40" t="s">
        <v>541</v>
      </c>
      <c r="E380" s="33" t="s">
        <v>820</v>
      </c>
      <c r="F380" s="33" t="s">
        <v>543</v>
      </c>
      <c r="G380" s="36">
        <v>5943.58</v>
      </c>
      <c r="H380" s="36">
        <v>2871.56</v>
      </c>
      <c r="I380" s="37">
        <v>10.33</v>
      </c>
      <c r="J380" s="38" t="s">
        <v>529</v>
      </c>
      <c r="K380" s="35" t="s">
        <v>538</v>
      </c>
      <c r="L380" s="33" t="s">
        <v>544</v>
      </c>
      <c r="M380" s="39">
        <v>4.9829999999999997</v>
      </c>
      <c r="N380" s="40" t="s">
        <v>538</v>
      </c>
      <c r="O380" s="33" t="s">
        <v>544</v>
      </c>
      <c r="P380" s="41">
        <v>3.55</v>
      </c>
      <c r="Q380" s="35" t="s">
        <v>532</v>
      </c>
      <c r="R380" s="45"/>
      <c r="S380" s="42">
        <v>109.55</v>
      </c>
      <c r="T380" s="42">
        <v>214.3</v>
      </c>
    </row>
    <row r="381" spans="1:20" x14ac:dyDescent="0.25">
      <c r="A381" s="32" t="s">
        <v>507</v>
      </c>
      <c r="B381" s="33" t="s">
        <v>738</v>
      </c>
      <c r="C381" s="34">
        <v>1993</v>
      </c>
      <c r="D381" s="40" t="s">
        <v>541</v>
      </c>
      <c r="E381" s="33" t="s">
        <v>836</v>
      </c>
      <c r="F381" s="33" t="s">
        <v>543</v>
      </c>
      <c r="G381" s="36">
        <v>8393.5400000000009</v>
      </c>
      <c r="H381" s="36">
        <v>4133.99</v>
      </c>
      <c r="I381" s="37">
        <v>9.67</v>
      </c>
      <c r="J381" s="38" t="s">
        <v>529</v>
      </c>
      <c r="K381" s="35" t="s">
        <v>538</v>
      </c>
      <c r="L381" s="33" t="s">
        <v>544</v>
      </c>
      <c r="M381" s="39">
        <v>5.0540000000000003</v>
      </c>
      <c r="N381" s="40" t="s">
        <v>538</v>
      </c>
      <c r="O381" s="33" t="s">
        <v>544</v>
      </c>
      <c r="P381" s="41">
        <v>3.55</v>
      </c>
      <c r="Q381" s="35" t="s">
        <v>532</v>
      </c>
      <c r="R381" s="45"/>
      <c r="S381" s="42">
        <v>159</v>
      </c>
      <c r="T381" s="42">
        <v>345.02</v>
      </c>
    </row>
    <row r="382" spans="1:20" x14ac:dyDescent="0.25">
      <c r="A382" s="32" t="s">
        <v>507</v>
      </c>
      <c r="B382" s="33" t="s">
        <v>738</v>
      </c>
      <c r="C382" s="34">
        <v>1994</v>
      </c>
      <c r="D382" s="40" t="s">
        <v>541</v>
      </c>
      <c r="E382" s="33" t="s">
        <v>814</v>
      </c>
      <c r="F382" s="33" t="s">
        <v>543</v>
      </c>
      <c r="G382" s="36">
        <v>9174.0300000000007</v>
      </c>
      <c r="H382" s="36">
        <v>4464.57</v>
      </c>
      <c r="I382" s="37">
        <v>10.17</v>
      </c>
      <c r="J382" s="38" t="s">
        <v>529</v>
      </c>
      <c r="K382" s="35" t="s">
        <v>538</v>
      </c>
      <c r="L382" s="33" t="s">
        <v>544</v>
      </c>
      <c r="M382" s="39">
        <v>4.9829999999999997</v>
      </c>
      <c r="N382" s="40" t="s">
        <v>538</v>
      </c>
      <c r="O382" s="33" t="s">
        <v>544</v>
      </c>
      <c r="P382" s="41">
        <v>3.55</v>
      </c>
      <c r="Q382" s="35" t="s">
        <v>532</v>
      </c>
      <c r="R382" s="45"/>
      <c r="S382" s="42">
        <v>170.32</v>
      </c>
      <c r="T382" s="42">
        <v>333.18</v>
      </c>
    </row>
    <row r="383" spans="1:20" ht="25.5" x14ac:dyDescent="0.25">
      <c r="A383" s="32" t="s">
        <v>507</v>
      </c>
      <c r="B383" s="33" t="s">
        <v>738</v>
      </c>
      <c r="C383" s="34">
        <v>2002</v>
      </c>
      <c r="D383" s="40" t="s">
        <v>541</v>
      </c>
      <c r="E383" s="28" t="s">
        <v>1774</v>
      </c>
      <c r="F383" s="33" t="s">
        <v>543</v>
      </c>
      <c r="G383" s="36">
        <v>35272.550000000003</v>
      </c>
      <c r="H383" s="36">
        <v>29933.02</v>
      </c>
      <c r="I383" s="37">
        <v>35.75</v>
      </c>
      <c r="J383" s="38" t="s">
        <v>529</v>
      </c>
      <c r="K383" s="35" t="s">
        <v>538</v>
      </c>
      <c r="L383" s="33" t="s">
        <v>544</v>
      </c>
      <c r="M383" s="39">
        <v>3.68</v>
      </c>
      <c r="N383" s="40" t="s">
        <v>538</v>
      </c>
      <c r="O383" s="33" t="s">
        <v>544</v>
      </c>
      <c r="P383" s="41">
        <v>2.95</v>
      </c>
      <c r="Q383" s="35" t="s">
        <v>532</v>
      </c>
      <c r="R383" s="45"/>
      <c r="S383" s="42">
        <v>901.22</v>
      </c>
      <c r="T383" s="42">
        <v>616.71</v>
      </c>
    </row>
    <row r="384" spans="1:20" ht="25.5" x14ac:dyDescent="0.25">
      <c r="A384" s="32" t="s">
        <v>507</v>
      </c>
      <c r="B384" s="33" t="s">
        <v>738</v>
      </c>
      <c r="C384" s="34">
        <v>2002</v>
      </c>
      <c r="D384" s="40" t="s">
        <v>541</v>
      </c>
      <c r="E384" s="28" t="s">
        <v>1775</v>
      </c>
      <c r="F384" s="33" t="s">
        <v>543</v>
      </c>
      <c r="G384" s="36">
        <v>9297.75</v>
      </c>
      <c r="H384" s="36">
        <v>7609.11</v>
      </c>
      <c r="I384" s="37">
        <v>34.75</v>
      </c>
      <c r="J384" s="38" t="s">
        <v>529</v>
      </c>
      <c r="K384" s="35" t="s">
        <v>538</v>
      </c>
      <c r="L384" s="33" t="s">
        <v>544</v>
      </c>
      <c r="M384" s="39">
        <v>3.0379999999999998</v>
      </c>
      <c r="N384" s="40" t="s">
        <v>538</v>
      </c>
      <c r="O384" s="33" t="s">
        <v>544</v>
      </c>
      <c r="P384" s="41">
        <v>2.95</v>
      </c>
      <c r="Q384" s="35" t="s">
        <v>532</v>
      </c>
      <c r="R384" s="45"/>
      <c r="S384" s="42">
        <v>229.25</v>
      </c>
      <c r="T384" s="42">
        <v>161.99</v>
      </c>
    </row>
    <row r="385" spans="1:20" x14ac:dyDescent="0.25">
      <c r="A385" s="32" t="s">
        <v>507</v>
      </c>
      <c r="B385" s="33" t="s">
        <v>738</v>
      </c>
      <c r="C385" s="34">
        <v>2011</v>
      </c>
      <c r="D385" s="40" t="s">
        <v>541</v>
      </c>
      <c r="E385" s="33" t="s">
        <v>837</v>
      </c>
      <c r="F385" s="33" t="s">
        <v>543</v>
      </c>
      <c r="G385" s="36">
        <v>103191.55</v>
      </c>
      <c r="H385" s="36">
        <v>103303.67999999999</v>
      </c>
      <c r="I385" s="37">
        <v>44.75</v>
      </c>
      <c r="J385" s="38" t="s">
        <v>529</v>
      </c>
      <c r="K385" s="35" t="s">
        <v>538</v>
      </c>
      <c r="L385" s="33" t="s">
        <v>544</v>
      </c>
      <c r="M385" s="39">
        <v>1.7929999999999999</v>
      </c>
      <c r="N385" s="40" t="s">
        <v>538</v>
      </c>
      <c r="O385" s="33" t="s">
        <v>544</v>
      </c>
      <c r="P385" s="41">
        <v>2.0499999999999998</v>
      </c>
      <c r="Q385" s="35" t="s">
        <v>532</v>
      </c>
      <c r="R385" s="45"/>
      <c r="S385" s="36">
        <v>2136.3000000000002</v>
      </c>
      <c r="T385" s="42">
        <v>906.33</v>
      </c>
    </row>
    <row r="386" spans="1:20" x14ac:dyDescent="0.25">
      <c r="A386" s="32" t="s">
        <v>507</v>
      </c>
      <c r="B386" s="33" t="s">
        <v>738</v>
      </c>
      <c r="C386" s="34">
        <v>1990</v>
      </c>
      <c r="D386" s="40" t="s">
        <v>541</v>
      </c>
      <c r="E386" s="33" t="s">
        <v>838</v>
      </c>
      <c r="F386" s="33" t="s">
        <v>543</v>
      </c>
      <c r="G386" s="36">
        <v>609796.06999999995</v>
      </c>
      <c r="H386" s="36">
        <v>236075</v>
      </c>
      <c r="I386" s="37">
        <v>6.83</v>
      </c>
      <c r="J386" s="38" t="s">
        <v>529</v>
      </c>
      <c r="K386" s="35" t="s">
        <v>538</v>
      </c>
      <c r="L386" s="33" t="s">
        <v>544</v>
      </c>
      <c r="M386" s="39">
        <v>5.24</v>
      </c>
      <c r="N386" s="40" t="s">
        <v>538</v>
      </c>
      <c r="O386" s="33" t="s">
        <v>544</v>
      </c>
      <c r="P386" s="41">
        <v>4.3</v>
      </c>
      <c r="Q386" s="35" t="s">
        <v>532</v>
      </c>
      <c r="R386" s="45"/>
      <c r="S386" s="36">
        <v>14024.67</v>
      </c>
      <c r="T386" s="36">
        <v>27285.03</v>
      </c>
    </row>
    <row r="387" spans="1:20" x14ac:dyDescent="0.25">
      <c r="A387" s="32" t="s">
        <v>507</v>
      </c>
      <c r="B387" s="33" t="s">
        <v>738</v>
      </c>
      <c r="C387" s="34">
        <v>2004</v>
      </c>
      <c r="D387" s="40" t="s">
        <v>541</v>
      </c>
      <c r="E387" s="33" t="s">
        <v>772</v>
      </c>
      <c r="F387" s="33" t="s">
        <v>543</v>
      </c>
      <c r="G387" s="36">
        <v>800135.05</v>
      </c>
      <c r="H387" s="36">
        <v>721436.5</v>
      </c>
      <c r="I387" s="37">
        <v>37.17</v>
      </c>
      <c r="J387" s="38" t="s">
        <v>529</v>
      </c>
      <c r="K387" s="35" t="s">
        <v>538</v>
      </c>
      <c r="L387" s="33" t="s">
        <v>544</v>
      </c>
      <c r="M387" s="39">
        <v>3.4369999999999998</v>
      </c>
      <c r="N387" s="40" t="s">
        <v>538</v>
      </c>
      <c r="O387" s="33" t="s">
        <v>544</v>
      </c>
      <c r="P387" s="41">
        <v>3.45</v>
      </c>
      <c r="Q387" s="35" t="s">
        <v>532</v>
      </c>
      <c r="R387" s="45"/>
      <c r="S387" s="36">
        <v>25205.32</v>
      </c>
      <c r="T387" s="36">
        <v>9152.4</v>
      </c>
    </row>
    <row r="388" spans="1:20" x14ac:dyDescent="0.25">
      <c r="A388" s="32" t="s">
        <v>507</v>
      </c>
      <c r="B388" s="33" t="s">
        <v>738</v>
      </c>
      <c r="C388" s="34">
        <v>2011</v>
      </c>
      <c r="D388" s="40" t="s">
        <v>541</v>
      </c>
      <c r="E388" s="33" t="s">
        <v>839</v>
      </c>
      <c r="F388" s="33" t="s">
        <v>543</v>
      </c>
      <c r="G388" s="36">
        <v>430847.45</v>
      </c>
      <c r="H388" s="36">
        <v>435324.97</v>
      </c>
      <c r="I388" s="37">
        <v>35</v>
      </c>
      <c r="J388" s="38" t="s">
        <v>529</v>
      </c>
      <c r="K388" s="35" t="s">
        <v>538</v>
      </c>
      <c r="L388" s="33" t="s">
        <v>544</v>
      </c>
      <c r="M388" s="39">
        <v>2.8460000000000001</v>
      </c>
      <c r="N388" s="40" t="s">
        <v>538</v>
      </c>
      <c r="O388" s="33" t="s">
        <v>544</v>
      </c>
      <c r="P388" s="41">
        <v>2.85</v>
      </c>
      <c r="Q388" s="35" t="s">
        <v>532</v>
      </c>
      <c r="R388" s="45"/>
      <c r="S388" s="36">
        <v>12562.32</v>
      </c>
      <c r="T388" s="36">
        <v>5458.32</v>
      </c>
    </row>
    <row r="389" spans="1:20" ht="25.5" x14ac:dyDescent="0.25">
      <c r="A389" s="32" t="s">
        <v>507</v>
      </c>
      <c r="B389" s="33" t="s">
        <v>738</v>
      </c>
      <c r="C389" s="34">
        <v>2018</v>
      </c>
      <c r="D389" s="40" t="s">
        <v>541</v>
      </c>
      <c r="E389" s="28" t="s">
        <v>1745</v>
      </c>
      <c r="F389" s="33" t="s">
        <v>543</v>
      </c>
      <c r="G389" s="36">
        <v>302690.3</v>
      </c>
      <c r="H389" s="36">
        <v>302690.3</v>
      </c>
      <c r="I389" s="37">
        <v>59.67</v>
      </c>
      <c r="J389" s="38" t="s">
        <v>529</v>
      </c>
      <c r="K389" s="35" t="s">
        <v>538</v>
      </c>
      <c r="L389" s="33" t="s">
        <v>544</v>
      </c>
      <c r="M389" s="39">
        <v>1.1100000000000001</v>
      </c>
      <c r="N389" s="40" t="s">
        <v>538</v>
      </c>
      <c r="O389" s="33" t="s">
        <v>544</v>
      </c>
      <c r="P389" s="41">
        <v>1.1100000000000001</v>
      </c>
      <c r="Q389" s="35" t="s">
        <v>532</v>
      </c>
      <c r="R389" s="45"/>
      <c r="S389" s="42">
        <v>0</v>
      </c>
      <c r="T389" s="42">
        <v>0</v>
      </c>
    </row>
    <row r="390" spans="1:20" ht="25.5" x14ac:dyDescent="0.25">
      <c r="A390" s="32" t="s">
        <v>507</v>
      </c>
      <c r="B390" s="57" t="s">
        <v>738</v>
      </c>
      <c r="C390" s="58">
        <v>2018</v>
      </c>
      <c r="D390" s="59" t="s">
        <v>541</v>
      </c>
      <c r="E390" s="62" t="s">
        <v>1745</v>
      </c>
      <c r="F390" s="57" t="s">
        <v>543</v>
      </c>
      <c r="G390" s="64">
        <v>313814.05</v>
      </c>
      <c r="H390" s="64">
        <v>313814.05</v>
      </c>
      <c r="I390" s="68">
        <v>39.67</v>
      </c>
      <c r="J390" s="70" t="s">
        <v>529</v>
      </c>
      <c r="K390" s="72" t="s">
        <v>538</v>
      </c>
      <c r="L390" s="73" t="s">
        <v>544</v>
      </c>
      <c r="M390" s="75">
        <v>0.55000000000000004</v>
      </c>
      <c r="N390" s="76" t="s">
        <v>538</v>
      </c>
      <c r="O390" s="73" t="s">
        <v>544</v>
      </c>
      <c r="P390" s="77">
        <v>0.55000000000000004</v>
      </c>
      <c r="Q390" s="79" t="s">
        <v>532</v>
      </c>
      <c r="R390" s="81"/>
      <c r="S390" s="84">
        <v>0</v>
      </c>
      <c r="T390" s="87">
        <v>0</v>
      </c>
    </row>
    <row r="391" spans="1:20" ht="25.5" x14ac:dyDescent="0.25">
      <c r="A391" s="32" t="s">
        <v>507</v>
      </c>
      <c r="B391" s="56" t="s">
        <v>738</v>
      </c>
      <c r="C391" s="34">
        <v>2018</v>
      </c>
      <c r="D391" s="40" t="s">
        <v>541</v>
      </c>
      <c r="E391" s="61" t="s">
        <v>1748</v>
      </c>
      <c r="F391" s="56" t="s">
        <v>543</v>
      </c>
      <c r="G391" s="63">
        <v>302690.3</v>
      </c>
      <c r="H391" s="63">
        <v>302690.3</v>
      </c>
      <c r="I391" s="67">
        <v>59.42</v>
      </c>
      <c r="J391" s="69" t="s">
        <v>529</v>
      </c>
      <c r="K391" s="35" t="s">
        <v>538</v>
      </c>
      <c r="L391" s="33" t="s">
        <v>544</v>
      </c>
      <c r="M391" s="39">
        <v>1.1100000000000001</v>
      </c>
      <c r="N391" s="40" t="s">
        <v>538</v>
      </c>
      <c r="O391" s="33" t="s">
        <v>544</v>
      </c>
      <c r="P391" s="41">
        <v>1.1100000000000001</v>
      </c>
      <c r="Q391" s="78" t="s">
        <v>532</v>
      </c>
      <c r="R391" s="80"/>
      <c r="S391" s="42">
        <v>0</v>
      </c>
      <c r="T391" s="42">
        <v>0</v>
      </c>
    </row>
    <row r="392" spans="1:20" x14ac:dyDescent="0.25">
      <c r="A392" s="32" t="s">
        <v>507</v>
      </c>
      <c r="B392" s="33" t="s">
        <v>738</v>
      </c>
      <c r="C392" s="34">
        <v>2018</v>
      </c>
      <c r="D392" s="40" t="s">
        <v>541</v>
      </c>
      <c r="E392" s="33" t="s">
        <v>830</v>
      </c>
      <c r="F392" s="33" t="s">
        <v>543</v>
      </c>
      <c r="G392" s="36">
        <v>950939.55</v>
      </c>
      <c r="H392" s="36">
        <v>950939.55</v>
      </c>
      <c r="I392" s="37">
        <v>39.5</v>
      </c>
      <c r="J392" s="38" t="s">
        <v>529</v>
      </c>
      <c r="K392" s="35" t="s">
        <v>538</v>
      </c>
      <c r="L392" s="33" t="s">
        <v>544</v>
      </c>
      <c r="M392" s="39">
        <v>1.35</v>
      </c>
      <c r="N392" s="40" t="s">
        <v>538</v>
      </c>
      <c r="O392" s="33" t="s">
        <v>544</v>
      </c>
      <c r="P392" s="41">
        <v>1.35</v>
      </c>
      <c r="Q392" s="35" t="s">
        <v>532</v>
      </c>
      <c r="R392" s="45"/>
      <c r="S392" s="42">
        <v>0</v>
      </c>
      <c r="T392" s="42">
        <v>0</v>
      </c>
    </row>
    <row r="393" spans="1:20" x14ac:dyDescent="0.25">
      <c r="A393" s="32" t="s">
        <v>507</v>
      </c>
      <c r="B393" s="33" t="s">
        <v>738</v>
      </c>
      <c r="C393" s="34">
        <v>2011</v>
      </c>
      <c r="D393" s="40" t="s">
        <v>541</v>
      </c>
      <c r="E393" s="33" t="s">
        <v>840</v>
      </c>
      <c r="F393" s="33" t="s">
        <v>543</v>
      </c>
      <c r="G393" s="36">
        <v>261812.65</v>
      </c>
      <c r="H393" s="36">
        <v>4489.68</v>
      </c>
      <c r="I393" s="37">
        <v>13.83</v>
      </c>
      <c r="J393" s="38" t="s">
        <v>529</v>
      </c>
      <c r="K393" s="35" t="s">
        <v>538</v>
      </c>
      <c r="L393" s="33" t="s">
        <v>544</v>
      </c>
      <c r="M393" s="39">
        <v>2.3439999999999999</v>
      </c>
      <c r="N393" s="40" t="s">
        <v>538</v>
      </c>
      <c r="O393" s="33" t="s">
        <v>544</v>
      </c>
      <c r="P393" s="41">
        <v>2.85</v>
      </c>
      <c r="Q393" s="35" t="s">
        <v>532</v>
      </c>
      <c r="R393" s="45"/>
      <c r="S393" s="42">
        <v>134.57</v>
      </c>
      <c r="T393" s="42">
        <v>232.14</v>
      </c>
    </row>
    <row r="394" spans="1:20" x14ac:dyDescent="0.25">
      <c r="A394" s="32" t="s">
        <v>507</v>
      </c>
      <c r="B394" s="33" t="s">
        <v>738</v>
      </c>
      <c r="C394" s="34">
        <v>2005</v>
      </c>
      <c r="D394" s="40" t="s">
        <v>541</v>
      </c>
      <c r="E394" s="33" t="s">
        <v>841</v>
      </c>
      <c r="F394" s="33" t="s">
        <v>543</v>
      </c>
      <c r="G394" s="36">
        <v>7684.05</v>
      </c>
      <c r="H394" s="36">
        <v>6175.92</v>
      </c>
      <c r="I394" s="37">
        <v>21.58</v>
      </c>
      <c r="J394" s="38" t="s">
        <v>529</v>
      </c>
      <c r="K394" s="35" t="s">
        <v>538</v>
      </c>
      <c r="L394" s="33" t="s">
        <v>544</v>
      </c>
      <c r="M394" s="39">
        <v>3.907</v>
      </c>
      <c r="N394" s="40" t="s">
        <v>538</v>
      </c>
      <c r="O394" s="33" t="s">
        <v>544</v>
      </c>
      <c r="P394" s="41">
        <v>3.5</v>
      </c>
      <c r="Q394" s="35" t="s">
        <v>532</v>
      </c>
      <c r="R394" s="45"/>
      <c r="S394" s="42">
        <v>222.62</v>
      </c>
      <c r="T394" s="42">
        <v>184.57</v>
      </c>
    </row>
    <row r="395" spans="1:20" x14ac:dyDescent="0.25">
      <c r="A395" s="32" t="s">
        <v>507</v>
      </c>
      <c r="B395" s="33" t="s">
        <v>738</v>
      </c>
      <c r="C395" s="34">
        <v>2007</v>
      </c>
      <c r="D395" s="40" t="s">
        <v>541</v>
      </c>
      <c r="E395" s="33" t="s">
        <v>787</v>
      </c>
      <c r="F395" s="33" t="s">
        <v>543</v>
      </c>
      <c r="G395" s="36">
        <v>860592</v>
      </c>
      <c r="H395" s="36">
        <v>838768.91</v>
      </c>
      <c r="I395" s="37">
        <v>40.92</v>
      </c>
      <c r="J395" s="38" t="s">
        <v>529</v>
      </c>
      <c r="K395" s="35" t="s">
        <v>538</v>
      </c>
      <c r="L395" s="33" t="s">
        <v>544</v>
      </c>
      <c r="M395" s="39">
        <v>2.1680000000000001</v>
      </c>
      <c r="N395" s="40" t="s">
        <v>538</v>
      </c>
      <c r="O395" s="33" t="s">
        <v>544</v>
      </c>
      <c r="P395" s="41">
        <v>3.05</v>
      </c>
      <c r="Q395" s="35" t="s">
        <v>532</v>
      </c>
      <c r="R395" s="45"/>
      <c r="S395" s="36">
        <v>25894.38</v>
      </c>
      <c r="T395" s="36">
        <v>10227</v>
      </c>
    </row>
    <row r="396" spans="1:20" x14ac:dyDescent="0.25">
      <c r="A396" s="32" t="s">
        <v>507</v>
      </c>
      <c r="B396" s="33" t="s">
        <v>738</v>
      </c>
      <c r="C396" s="34">
        <v>2006</v>
      </c>
      <c r="D396" s="40" t="s">
        <v>541</v>
      </c>
      <c r="E396" s="33" t="s">
        <v>788</v>
      </c>
      <c r="F396" s="33" t="s">
        <v>543</v>
      </c>
      <c r="G396" s="36">
        <v>317878</v>
      </c>
      <c r="H396" s="36">
        <v>288184.3</v>
      </c>
      <c r="I396" s="37">
        <v>38.25</v>
      </c>
      <c r="J396" s="38" t="s">
        <v>529</v>
      </c>
      <c r="K396" s="35" t="s">
        <v>538</v>
      </c>
      <c r="L396" s="33" t="s">
        <v>544</v>
      </c>
      <c r="M396" s="39">
        <v>3.2480000000000002</v>
      </c>
      <c r="N396" s="40" t="s">
        <v>538</v>
      </c>
      <c r="O396" s="33" t="s">
        <v>544</v>
      </c>
      <c r="P396" s="41">
        <v>2.75</v>
      </c>
      <c r="Q396" s="35" t="s">
        <v>532</v>
      </c>
      <c r="R396" s="45"/>
      <c r="S396" s="36">
        <v>8024.84</v>
      </c>
      <c r="T396" s="36">
        <v>3628.23</v>
      </c>
    </row>
    <row r="397" spans="1:20" x14ac:dyDescent="0.25">
      <c r="A397" s="32" t="s">
        <v>507</v>
      </c>
      <c r="B397" s="33" t="s">
        <v>738</v>
      </c>
      <c r="C397" s="34">
        <v>2015</v>
      </c>
      <c r="D397" s="40" t="s">
        <v>541</v>
      </c>
      <c r="E397" s="33" t="s">
        <v>742</v>
      </c>
      <c r="F397" s="33" t="s">
        <v>543</v>
      </c>
      <c r="G397" s="36">
        <v>229219.65</v>
      </c>
      <c r="H397" s="36">
        <v>221298.24</v>
      </c>
      <c r="I397" s="37">
        <v>46.5</v>
      </c>
      <c r="J397" s="38" t="s">
        <v>529</v>
      </c>
      <c r="K397" s="35" t="s">
        <v>538</v>
      </c>
      <c r="L397" s="33" t="s">
        <v>544</v>
      </c>
      <c r="M397" s="39">
        <v>1.37</v>
      </c>
      <c r="N397" s="40" t="s">
        <v>538</v>
      </c>
      <c r="O397" s="33" t="s">
        <v>544</v>
      </c>
      <c r="P397" s="41">
        <v>1.35</v>
      </c>
      <c r="Q397" s="35" t="s">
        <v>532</v>
      </c>
      <c r="R397" s="45"/>
      <c r="S397" s="36">
        <v>3066.56</v>
      </c>
      <c r="T397" s="36">
        <v>2722.07</v>
      </c>
    </row>
    <row r="398" spans="1:20" x14ac:dyDescent="0.25">
      <c r="A398" s="32" t="s">
        <v>507</v>
      </c>
      <c r="B398" s="33" t="s">
        <v>738</v>
      </c>
      <c r="C398" s="34">
        <v>2008</v>
      </c>
      <c r="D398" s="40" t="s">
        <v>541</v>
      </c>
      <c r="E398" s="33" t="s">
        <v>781</v>
      </c>
      <c r="F398" s="33" t="s">
        <v>543</v>
      </c>
      <c r="G398" s="36">
        <v>896392</v>
      </c>
      <c r="H398" s="36">
        <v>773677.07</v>
      </c>
      <c r="I398" s="37">
        <v>31.92</v>
      </c>
      <c r="J398" s="38" t="s">
        <v>529</v>
      </c>
      <c r="K398" s="35" t="s">
        <v>538</v>
      </c>
      <c r="L398" s="33" t="s">
        <v>544</v>
      </c>
      <c r="M398" s="39">
        <v>1.048</v>
      </c>
      <c r="N398" s="40" t="s">
        <v>538</v>
      </c>
      <c r="O398" s="33" t="s">
        <v>544</v>
      </c>
      <c r="P398" s="41">
        <v>1.55</v>
      </c>
      <c r="Q398" s="35" t="s">
        <v>532</v>
      </c>
      <c r="R398" s="45"/>
      <c r="S398" s="36">
        <v>12279.84</v>
      </c>
      <c r="T398" s="36">
        <v>18570.349999999999</v>
      </c>
    </row>
    <row r="399" spans="1:20" x14ac:dyDescent="0.25">
      <c r="A399" s="32" t="s">
        <v>507</v>
      </c>
      <c r="B399" s="33" t="s">
        <v>738</v>
      </c>
      <c r="C399" s="34">
        <v>2008</v>
      </c>
      <c r="D399" s="40" t="s">
        <v>541</v>
      </c>
      <c r="E399" s="33" t="s">
        <v>781</v>
      </c>
      <c r="F399" s="33" t="s">
        <v>543</v>
      </c>
      <c r="G399" s="36">
        <v>3752453</v>
      </c>
      <c r="H399" s="36">
        <v>3453172.97</v>
      </c>
      <c r="I399" s="37">
        <v>31.92</v>
      </c>
      <c r="J399" s="38" t="s">
        <v>529</v>
      </c>
      <c r="K399" s="35" t="s">
        <v>538</v>
      </c>
      <c r="L399" s="33" t="s">
        <v>544</v>
      </c>
      <c r="M399" s="39">
        <v>2.34</v>
      </c>
      <c r="N399" s="40" t="s">
        <v>538</v>
      </c>
      <c r="O399" s="33" t="s">
        <v>544</v>
      </c>
      <c r="P399" s="41">
        <v>2.85</v>
      </c>
      <c r="Q399" s="35" t="s">
        <v>532</v>
      </c>
      <c r="R399" s="45"/>
      <c r="S399" s="36">
        <v>100286.2</v>
      </c>
      <c r="T399" s="36">
        <v>65641.16</v>
      </c>
    </row>
    <row r="400" spans="1:20" x14ac:dyDescent="0.25">
      <c r="A400" s="32" t="s">
        <v>507</v>
      </c>
      <c r="B400" s="33" t="s">
        <v>738</v>
      </c>
      <c r="C400" s="34">
        <v>2010</v>
      </c>
      <c r="D400" s="40" t="s">
        <v>541</v>
      </c>
      <c r="E400" s="33" t="s">
        <v>743</v>
      </c>
      <c r="F400" s="33" t="s">
        <v>543</v>
      </c>
      <c r="G400" s="36">
        <v>226666</v>
      </c>
      <c r="H400" s="36">
        <v>235075.43</v>
      </c>
      <c r="I400" s="37">
        <v>43.17</v>
      </c>
      <c r="J400" s="38" t="s">
        <v>529</v>
      </c>
      <c r="K400" s="35" t="s">
        <v>538</v>
      </c>
      <c r="L400" s="33" t="s">
        <v>544</v>
      </c>
      <c r="M400" s="39">
        <v>2.008</v>
      </c>
      <c r="N400" s="40" t="s">
        <v>538</v>
      </c>
      <c r="O400" s="33" t="s">
        <v>544</v>
      </c>
      <c r="P400" s="41">
        <v>2.85</v>
      </c>
      <c r="Q400" s="35" t="s">
        <v>532</v>
      </c>
      <c r="R400" s="45"/>
      <c r="S400" s="36">
        <v>6711.05</v>
      </c>
      <c r="T400" s="42">
        <v>399.86</v>
      </c>
    </row>
    <row r="401" spans="1:20" x14ac:dyDescent="0.25">
      <c r="A401" s="32" t="s">
        <v>507</v>
      </c>
      <c r="B401" s="33" t="s">
        <v>738</v>
      </c>
      <c r="C401" s="34">
        <v>2002</v>
      </c>
      <c r="D401" s="40" t="s">
        <v>541</v>
      </c>
      <c r="E401" s="33" t="s">
        <v>842</v>
      </c>
      <c r="F401" s="33" t="s">
        <v>543</v>
      </c>
      <c r="G401" s="36">
        <v>204162</v>
      </c>
      <c r="H401" s="36">
        <v>53314.44</v>
      </c>
      <c r="I401" s="37">
        <v>3.5</v>
      </c>
      <c r="J401" s="38" t="s">
        <v>529</v>
      </c>
      <c r="K401" s="35" t="s">
        <v>538</v>
      </c>
      <c r="L401" s="33" t="s">
        <v>544</v>
      </c>
      <c r="M401" s="39">
        <v>2.9830000000000001</v>
      </c>
      <c r="N401" s="40" t="s">
        <v>538</v>
      </c>
      <c r="O401" s="33" t="s">
        <v>544</v>
      </c>
      <c r="P401" s="41">
        <v>3</v>
      </c>
      <c r="Q401" s="35" t="s">
        <v>532</v>
      </c>
      <c r="R401" s="45"/>
      <c r="S401" s="36">
        <v>1965.5</v>
      </c>
      <c r="T401" s="36">
        <v>12202.18</v>
      </c>
    </row>
    <row r="402" spans="1:20" x14ac:dyDescent="0.25">
      <c r="A402" s="32" t="s">
        <v>507</v>
      </c>
      <c r="B402" s="33" t="s">
        <v>738</v>
      </c>
      <c r="C402" s="34">
        <v>2008</v>
      </c>
      <c r="D402" s="40" t="s">
        <v>541</v>
      </c>
      <c r="E402" s="33" t="s">
        <v>843</v>
      </c>
      <c r="F402" s="33" t="s">
        <v>543</v>
      </c>
      <c r="G402" s="36">
        <v>289375.34999999998</v>
      </c>
      <c r="H402" s="36">
        <v>284045.82</v>
      </c>
      <c r="I402" s="37">
        <v>41.25</v>
      </c>
      <c r="J402" s="38" t="s">
        <v>529</v>
      </c>
      <c r="K402" s="35" t="s">
        <v>538</v>
      </c>
      <c r="L402" s="33" t="s">
        <v>544</v>
      </c>
      <c r="M402" s="39">
        <v>1.863</v>
      </c>
      <c r="N402" s="40" t="s">
        <v>538</v>
      </c>
      <c r="O402" s="33" t="s">
        <v>544</v>
      </c>
      <c r="P402" s="41">
        <v>3.05</v>
      </c>
      <c r="Q402" s="35" t="s">
        <v>532</v>
      </c>
      <c r="R402" s="45"/>
      <c r="S402" s="36">
        <v>8764.67</v>
      </c>
      <c r="T402" s="36">
        <v>3320.34</v>
      </c>
    </row>
    <row r="403" spans="1:20" x14ac:dyDescent="0.25">
      <c r="A403" s="32" t="s">
        <v>507</v>
      </c>
      <c r="B403" s="33" t="s">
        <v>738</v>
      </c>
      <c r="C403" s="34">
        <v>1994</v>
      </c>
      <c r="D403" s="40" t="s">
        <v>541</v>
      </c>
      <c r="E403" s="33" t="s">
        <v>844</v>
      </c>
      <c r="F403" s="33" t="s">
        <v>543</v>
      </c>
      <c r="G403" s="36">
        <v>5035.8500000000004</v>
      </c>
      <c r="H403" s="36">
        <v>2432.9499999999998</v>
      </c>
      <c r="I403" s="37">
        <v>10.58</v>
      </c>
      <c r="J403" s="38" t="s">
        <v>529</v>
      </c>
      <c r="K403" s="35" t="s">
        <v>538</v>
      </c>
      <c r="L403" s="33" t="s">
        <v>544</v>
      </c>
      <c r="M403" s="39">
        <v>4.9829999999999997</v>
      </c>
      <c r="N403" s="40" t="s">
        <v>538</v>
      </c>
      <c r="O403" s="33" t="s">
        <v>544</v>
      </c>
      <c r="P403" s="41">
        <v>3.55</v>
      </c>
      <c r="Q403" s="35" t="s">
        <v>532</v>
      </c>
      <c r="R403" s="45"/>
      <c r="S403" s="42">
        <v>92.81</v>
      </c>
      <c r="T403" s="42">
        <v>181.57</v>
      </c>
    </row>
    <row r="404" spans="1:20" ht="25.5" x14ac:dyDescent="0.25">
      <c r="A404" s="32" t="s">
        <v>507</v>
      </c>
      <c r="B404" s="33" t="s">
        <v>738</v>
      </c>
      <c r="C404" s="34">
        <v>1998</v>
      </c>
      <c r="D404" s="40" t="s">
        <v>541</v>
      </c>
      <c r="E404" s="28" t="s">
        <v>1776</v>
      </c>
      <c r="F404" s="33" t="s">
        <v>543</v>
      </c>
      <c r="G404" s="36">
        <v>874412.44</v>
      </c>
      <c r="H404" s="36">
        <v>548003.32999999996</v>
      </c>
      <c r="I404" s="37">
        <v>16.5</v>
      </c>
      <c r="J404" s="38" t="s">
        <v>529</v>
      </c>
      <c r="K404" s="35" t="s">
        <v>538</v>
      </c>
      <c r="L404" s="33" t="s">
        <v>544</v>
      </c>
      <c r="M404" s="39">
        <v>3.83</v>
      </c>
      <c r="N404" s="40" t="s">
        <v>538</v>
      </c>
      <c r="O404" s="33" t="s">
        <v>544</v>
      </c>
      <c r="P404" s="41">
        <v>3.45</v>
      </c>
      <c r="Q404" s="35" t="s">
        <v>532</v>
      </c>
      <c r="R404" s="45"/>
      <c r="S404" s="36">
        <v>19769.939999999999</v>
      </c>
      <c r="T404" s="36">
        <v>25038.44</v>
      </c>
    </row>
    <row r="405" spans="1:20" ht="25.5" x14ac:dyDescent="0.25">
      <c r="A405" s="32" t="s">
        <v>507</v>
      </c>
      <c r="B405" s="33" t="s">
        <v>738</v>
      </c>
      <c r="C405" s="34">
        <v>1994</v>
      </c>
      <c r="D405" s="40" t="s">
        <v>541</v>
      </c>
      <c r="E405" s="28" t="s">
        <v>1777</v>
      </c>
      <c r="F405" s="33" t="s">
        <v>543</v>
      </c>
      <c r="G405" s="36">
        <v>6960.13</v>
      </c>
      <c r="H405" s="36">
        <v>3362.7</v>
      </c>
      <c r="I405" s="37">
        <v>10.33</v>
      </c>
      <c r="J405" s="38" t="s">
        <v>529</v>
      </c>
      <c r="K405" s="35" t="s">
        <v>538</v>
      </c>
      <c r="L405" s="33" t="s">
        <v>544</v>
      </c>
      <c r="M405" s="39">
        <v>4.9829999999999997</v>
      </c>
      <c r="N405" s="40" t="s">
        <v>538</v>
      </c>
      <c r="O405" s="33" t="s">
        <v>544</v>
      </c>
      <c r="P405" s="41">
        <v>3.55</v>
      </c>
      <c r="Q405" s="35" t="s">
        <v>532</v>
      </c>
      <c r="R405" s="45"/>
      <c r="S405" s="42">
        <v>128.29</v>
      </c>
      <c r="T405" s="42">
        <v>250.95</v>
      </c>
    </row>
    <row r="406" spans="1:20" ht="25.5" x14ac:dyDescent="0.25">
      <c r="A406" s="32" t="s">
        <v>507</v>
      </c>
      <c r="B406" s="33" t="s">
        <v>738</v>
      </c>
      <c r="C406" s="34">
        <v>1994</v>
      </c>
      <c r="D406" s="40" t="s">
        <v>541</v>
      </c>
      <c r="E406" s="28" t="s">
        <v>1778</v>
      </c>
      <c r="F406" s="33" t="s">
        <v>543</v>
      </c>
      <c r="G406" s="36">
        <v>7444.6</v>
      </c>
      <c r="H406" s="36">
        <v>3596.76</v>
      </c>
      <c r="I406" s="37">
        <v>10.33</v>
      </c>
      <c r="J406" s="38" t="s">
        <v>529</v>
      </c>
      <c r="K406" s="35" t="s">
        <v>538</v>
      </c>
      <c r="L406" s="33" t="s">
        <v>544</v>
      </c>
      <c r="M406" s="39">
        <v>4.9829999999999997</v>
      </c>
      <c r="N406" s="40" t="s">
        <v>538</v>
      </c>
      <c r="O406" s="33" t="s">
        <v>544</v>
      </c>
      <c r="P406" s="41">
        <v>3.55</v>
      </c>
      <c r="Q406" s="35" t="s">
        <v>532</v>
      </c>
      <c r="R406" s="45"/>
      <c r="S406" s="42">
        <v>137.21</v>
      </c>
      <c r="T406" s="42">
        <v>268.42</v>
      </c>
    </row>
    <row r="407" spans="1:20" x14ac:dyDescent="0.25">
      <c r="A407" s="32" t="s">
        <v>507</v>
      </c>
      <c r="B407" s="33" t="s">
        <v>738</v>
      </c>
      <c r="C407" s="34">
        <v>1993</v>
      </c>
      <c r="D407" s="40" t="s">
        <v>541</v>
      </c>
      <c r="E407" s="33" t="s">
        <v>845</v>
      </c>
      <c r="F407" s="33" t="s">
        <v>543</v>
      </c>
      <c r="G407" s="36">
        <v>16395.939999999999</v>
      </c>
      <c r="H407" s="36">
        <v>8440.43</v>
      </c>
      <c r="I407" s="37">
        <v>10</v>
      </c>
      <c r="J407" s="38" t="s">
        <v>529</v>
      </c>
      <c r="K407" s="35" t="s">
        <v>538</v>
      </c>
      <c r="L407" s="33" t="s">
        <v>544</v>
      </c>
      <c r="M407" s="39">
        <v>5.0880000000000001</v>
      </c>
      <c r="N407" s="40" t="s">
        <v>538</v>
      </c>
      <c r="O407" s="33" t="s">
        <v>544</v>
      </c>
      <c r="P407" s="41">
        <v>4.3</v>
      </c>
      <c r="Q407" s="35" t="s">
        <v>532</v>
      </c>
      <c r="R407" s="45"/>
      <c r="S407" s="42">
        <v>416.42</v>
      </c>
      <c r="T407" s="42">
        <v>555.41999999999996</v>
      </c>
    </row>
    <row r="408" spans="1:20" ht="25.5" x14ac:dyDescent="0.25">
      <c r="A408" s="32" t="s">
        <v>507</v>
      </c>
      <c r="B408" s="33" t="s">
        <v>738</v>
      </c>
      <c r="C408" s="34">
        <v>1994</v>
      </c>
      <c r="D408" s="40" t="s">
        <v>541</v>
      </c>
      <c r="E408" s="28" t="s">
        <v>1779</v>
      </c>
      <c r="F408" s="33" t="s">
        <v>543</v>
      </c>
      <c r="G408" s="36">
        <v>4187.32</v>
      </c>
      <c r="H408" s="36">
        <v>2023</v>
      </c>
      <c r="I408" s="37">
        <v>10.58</v>
      </c>
      <c r="J408" s="38" t="s">
        <v>529</v>
      </c>
      <c r="K408" s="35" t="s">
        <v>538</v>
      </c>
      <c r="L408" s="33" t="s">
        <v>544</v>
      </c>
      <c r="M408" s="39">
        <v>4.9829999999999997</v>
      </c>
      <c r="N408" s="40" t="s">
        <v>538</v>
      </c>
      <c r="O408" s="33" t="s">
        <v>544</v>
      </c>
      <c r="P408" s="41">
        <v>3.55</v>
      </c>
      <c r="Q408" s="35" t="s">
        <v>532</v>
      </c>
      <c r="R408" s="45"/>
      <c r="S408" s="42">
        <v>77.180000000000007</v>
      </c>
      <c r="T408" s="42">
        <v>150.97</v>
      </c>
    </row>
    <row r="409" spans="1:20" x14ac:dyDescent="0.25">
      <c r="A409" s="32" t="s">
        <v>507</v>
      </c>
      <c r="B409" s="33" t="s">
        <v>738</v>
      </c>
      <c r="C409" s="34">
        <v>2002</v>
      </c>
      <c r="D409" s="40" t="s">
        <v>541</v>
      </c>
      <c r="E409" s="33" t="s">
        <v>846</v>
      </c>
      <c r="F409" s="33" t="s">
        <v>543</v>
      </c>
      <c r="G409" s="36">
        <v>18910.099999999999</v>
      </c>
      <c r="H409" s="36">
        <v>16249.33</v>
      </c>
      <c r="I409" s="37">
        <v>36.08</v>
      </c>
      <c r="J409" s="38" t="s">
        <v>529</v>
      </c>
      <c r="K409" s="35" t="s">
        <v>538</v>
      </c>
      <c r="L409" s="33" t="s">
        <v>544</v>
      </c>
      <c r="M409" s="39">
        <v>3.6880000000000002</v>
      </c>
      <c r="N409" s="40" t="s">
        <v>538</v>
      </c>
      <c r="O409" s="33" t="s">
        <v>544</v>
      </c>
      <c r="P409" s="41">
        <v>2.95</v>
      </c>
      <c r="Q409" s="35" t="s">
        <v>532</v>
      </c>
      <c r="R409" s="45"/>
      <c r="S409" s="42">
        <v>488.92</v>
      </c>
      <c r="T409" s="42">
        <v>324.35000000000002</v>
      </c>
    </row>
    <row r="410" spans="1:20" ht="25.5" x14ac:dyDescent="0.25">
      <c r="A410" s="32" t="s">
        <v>507</v>
      </c>
      <c r="B410" s="33" t="s">
        <v>738</v>
      </c>
      <c r="C410" s="34">
        <v>2001</v>
      </c>
      <c r="D410" s="40" t="s">
        <v>541</v>
      </c>
      <c r="E410" s="28" t="s">
        <v>1780</v>
      </c>
      <c r="F410" s="33" t="s">
        <v>543</v>
      </c>
      <c r="G410" s="36">
        <v>345067.3</v>
      </c>
      <c r="H410" s="36">
        <v>89538.9</v>
      </c>
      <c r="I410" s="37">
        <v>3.08</v>
      </c>
      <c r="J410" s="38" t="s">
        <v>529</v>
      </c>
      <c r="K410" s="35" t="s">
        <v>538</v>
      </c>
      <c r="L410" s="33" t="s">
        <v>544</v>
      </c>
      <c r="M410" s="39">
        <v>2.7909999999999999</v>
      </c>
      <c r="N410" s="40" t="s">
        <v>538</v>
      </c>
      <c r="O410" s="33" t="s">
        <v>544</v>
      </c>
      <c r="P410" s="41">
        <v>2.25</v>
      </c>
      <c r="Q410" s="35" t="s">
        <v>532</v>
      </c>
      <c r="R410" s="45"/>
      <c r="S410" s="36">
        <v>2490.88</v>
      </c>
      <c r="T410" s="36">
        <v>21166.99</v>
      </c>
    </row>
    <row r="411" spans="1:20" x14ac:dyDescent="0.25">
      <c r="A411" s="32" t="s">
        <v>507</v>
      </c>
      <c r="B411" s="57" t="s">
        <v>738</v>
      </c>
      <c r="C411" s="58">
        <v>1990</v>
      </c>
      <c r="D411" s="59" t="s">
        <v>541</v>
      </c>
      <c r="E411" s="57" t="s">
        <v>838</v>
      </c>
      <c r="F411" s="57" t="s">
        <v>543</v>
      </c>
      <c r="G411" s="64">
        <v>607569.09</v>
      </c>
      <c r="H411" s="64">
        <v>234089.22</v>
      </c>
      <c r="I411" s="68">
        <v>6.83</v>
      </c>
      <c r="J411" s="70" t="s">
        <v>529</v>
      </c>
      <c r="K411" s="72" t="s">
        <v>538</v>
      </c>
      <c r="L411" s="73" t="s">
        <v>544</v>
      </c>
      <c r="M411" s="75">
        <v>5.24</v>
      </c>
      <c r="N411" s="76" t="s">
        <v>538</v>
      </c>
      <c r="O411" s="73" t="s">
        <v>544</v>
      </c>
      <c r="P411" s="77">
        <v>4.3</v>
      </c>
      <c r="Q411" s="79" t="s">
        <v>532</v>
      </c>
      <c r="R411" s="81"/>
      <c r="S411" s="85">
        <v>13906.7</v>
      </c>
      <c r="T411" s="86">
        <v>27055.52</v>
      </c>
    </row>
    <row r="412" spans="1:20" x14ac:dyDescent="0.25">
      <c r="A412" s="32" t="s">
        <v>507</v>
      </c>
      <c r="B412" s="56" t="s">
        <v>738</v>
      </c>
      <c r="C412" s="34">
        <v>2003</v>
      </c>
      <c r="D412" s="40" t="s">
        <v>541</v>
      </c>
      <c r="E412" s="56" t="s">
        <v>847</v>
      </c>
      <c r="F412" s="56" t="s">
        <v>543</v>
      </c>
      <c r="G412" s="63">
        <v>102588.11</v>
      </c>
      <c r="H412" s="63">
        <v>81251.53</v>
      </c>
      <c r="I412" s="67">
        <v>36.33</v>
      </c>
      <c r="J412" s="69" t="s">
        <v>529</v>
      </c>
      <c r="K412" s="35" t="s">
        <v>538</v>
      </c>
      <c r="L412" s="33" t="s">
        <v>544</v>
      </c>
      <c r="M412" s="39">
        <v>3.6819999999999999</v>
      </c>
      <c r="N412" s="40" t="s">
        <v>538</v>
      </c>
      <c r="O412" s="33" t="s">
        <v>544</v>
      </c>
      <c r="P412" s="41">
        <v>2.95</v>
      </c>
      <c r="Q412" s="78" t="s">
        <v>532</v>
      </c>
      <c r="R412" s="80"/>
      <c r="S412" s="36">
        <v>2444.7600000000002</v>
      </c>
      <c r="T412" s="36">
        <v>1621.81</v>
      </c>
    </row>
    <row r="413" spans="1:20" x14ac:dyDescent="0.25">
      <c r="A413" s="32" t="s">
        <v>507</v>
      </c>
      <c r="B413" s="33" t="s">
        <v>738</v>
      </c>
      <c r="C413" s="34">
        <v>2003</v>
      </c>
      <c r="D413" s="40" t="s">
        <v>541</v>
      </c>
      <c r="E413" s="33" t="s">
        <v>848</v>
      </c>
      <c r="F413" s="33" t="s">
        <v>543</v>
      </c>
      <c r="G413" s="36">
        <v>8384.75</v>
      </c>
      <c r="H413" s="36">
        <v>7136.27</v>
      </c>
      <c r="I413" s="37">
        <v>36.5</v>
      </c>
      <c r="J413" s="38" t="s">
        <v>529</v>
      </c>
      <c r="K413" s="35" t="s">
        <v>538</v>
      </c>
      <c r="L413" s="33" t="s">
        <v>544</v>
      </c>
      <c r="M413" s="39">
        <v>3.6949999999999998</v>
      </c>
      <c r="N413" s="40" t="s">
        <v>538</v>
      </c>
      <c r="O413" s="33" t="s">
        <v>544</v>
      </c>
      <c r="P413" s="41">
        <v>2.95</v>
      </c>
      <c r="Q413" s="35" t="s">
        <v>532</v>
      </c>
      <c r="R413" s="45"/>
      <c r="S413" s="42">
        <v>214.72</v>
      </c>
      <c r="T413" s="42">
        <v>142.44</v>
      </c>
    </row>
    <row r="414" spans="1:20" x14ac:dyDescent="0.25">
      <c r="A414" s="32" t="s">
        <v>507</v>
      </c>
      <c r="B414" s="33" t="s">
        <v>849</v>
      </c>
      <c r="C414" s="34">
        <v>2013</v>
      </c>
      <c r="D414" s="40" t="s">
        <v>541</v>
      </c>
      <c r="E414" s="33" t="s">
        <v>850</v>
      </c>
      <c r="F414" s="33" t="s">
        <v>543</v>
      </c>
      <c r="G414" s="36">
        <v>697435.2</v>
      </c>
      <c r="H414" s="36">
        <v>651487.94999999995</v>
      </c>
      <c r="I414" s="37">
        <v>34.42</v>
      </c>
      <c r="J414" s="38" t="s">
        <v>529</v>
      </c>
      <c r="K414" s="35" t="s">
        <v>538</v>
      </c>
      <c r="L414" s="33" t="s">
        <v>544</v>
      </c>
      <c r="M414" s="39">
        <v>2.3889999999999998</v>
      </c>
      <c r="N414" s="40" t="s">
        <v>538</v>
      </c>
      <c r="O414" s="33" t="s">
        <v>544</v>
      </c>
      <c r="P414" s="41">
        <v>2.35</v>
      </c>
      <c r="Q414" s="35" t="s">
        <v>532</v>
      </c>
      <c r="R414" s="45"/>
      <c r="S414" s="36">
        <v>15541.98</v>
      </c>
      <c r="T414" s="36">
        <v>9872.7800000000007</v>
      </c>
    </row>
    <row r="415" spans="1:20" x14ac:dyDescent="0.25">
      <c r="A415" s="32" t="s">
        <v>507</v>
      </c>
      <c r="B415" s="33" t="s">
        <v>849</v>
      </c>
      <c r="C415" s="34">
        <v>2013</v>
      </c>
      <c r="D415" s="40" t="s">
        <v>541</v>
      </c>
      <c r="E415" s="33" t="s">
        <v>850</v>
      </c>
      <c r="F415" s="33" t="s">
        <v>543</v>
      </c>
      <c r="G415" s="36">
        <v>162764.25</v>
      </c>
      <c r="H415" s="36">
        <v>153812.53</v>
      </c>
      <c r="I415" s="37">
        <v>44.42</v>
      </c>
      <c r="J415" s="38" t="s">
        <v>529</v>
      </c>
      <c r="K415" s="35" t="s">
        <v>538</v>
      </c>
      <c r="L415" s="33" t="s">
        <v>544</v>
      </c>
      <c r="M415" s="39">
        <v>1.57</v>
      </c>
      <c r="N415" s="40" t="s">
        <v>538</v>
      </c>
      <c r="O415" s="33" t="s">
        <v>544</v>
      </c>
      <c r="P415" s="41">
        <v>1.55</v>
      </c>
      <c r="Q415" s="35" t="s">
        <v>532</v>
      </c>
      <c r="R415" s="45"/>
      <c r="S415" s="36">
        <v>2413.37</v>
      </c>
      <c r="T415" s="36">
        <v>1888.42</v>
      </c>
    </row>
    <row r="416" spans="1:20" x14ac:dyDescent="0.25">
      <c r="A416" s="32" t="s">
        <v>507</v>
      </c>
      <c r="B416" s="33" t="s">
        <v>849</v>
      </c>
      <c r="C416" s="34">
        <v>2013</v>
      </c>
      <c r="D416" s="40" t="s">
        <v>541</v>
      </c>
      <c r="E416" s="33" t="s">
        <v>850</v>
      </c>
      <c r="F416" s="33" t="s">
        <v>543</v>
      </c>
      <c r="G416" s="36">
        <v>303273.3</v>
      </c>
      <c r="H416" s="36">
        <v>278757.15000000002</v>
      </c>
      <c r="I416" s="37">
        <v>34.42</v>
      </c>
      <c r="J416" s="38" t="s">
        <v>529</v>
      </c>
      <c r="K416" s="35" t="s">
        <v>538</v>
      </c>
      <c r="L416" s="33" t="s">
        <v>544</v>
      </c>
      <c r="M416" s="39">
        <v>1.5740000000000001</v>
      </c>
      <c r="N416" s="40" t="s">
        <v>538</v>
      </c>
      <c r="O416" s="33" t="s">
        <v>544</v>
      </c>
      <c r="P416" s="41">
        <v>1.55</v>
      </c>
      <c r="Q416" s="35" t="s">
        <v>532</v>
      </c>
      <c r="R416" s="45"/>
      <c r="S416" s="36">
        <v>4400.5600000000004</v>
      </c>
      <c r="T416" s="36">
        <v>5149.75</v>
      </c>
    </row>
    <row r="417" spans="1:20" ht="25.5" x14ac:dyDescent="0.25">
      <c r="A417" s="32" t="s">
        <v>507</v>
      </c>
      <c r="B417" s="33" t="s">
        <v>849</v>
      </c>
      <c r="C417" s="34">
        <v>2016</v>
      </c>
      <c r="D417" s="35" t="s">
        <v>526</v>
      </c>
      <c r="E417" s="33" t="s">
        <v>851</v>
      </c>
      <c r="F417" s="33" t="s">
        <v>568</v>
      </c>
      <c r="G417" s="36">
        <v>3329692.74</v>
      </c>
      <c r="H417" s="36">
        <v>2998298.33</v>
      </c>
      <c r="I417" s="37">
        <v>14</v>
      </c>
      <c r="J417" s="38" t="s">
        <v>529</v>
      </c>
      <c r="K417" s="35" t="s">
        <v>530</v>
      </c>
      <c r="L417" s="33" t="s">
        <v>531</v>
      </c>
      <c r="M417" s="39">
        <v>2.2120000000000002</v>
      </c>
      <c r="N417" s="40" t="s">
        <v>530</v>
      </c>
      <c r="O417" s="33" t="s">
        <v>531</v>
      </c>
      <c r="P417" s="41">
        <v>2.1800000000000002</v>
      </c>
      <c r="Q417" s="35" t="s">
        <v>532</v>
      </c>
      <c r="R417" s="45"/>
      <c r="S417" s="36">
        <v>69972.58</v>
      </c>
      <c r="T417" s="36">
        <v>167483.82999999999</v>
      </c>
    </row>
    <row r="418" spans="1:20" x14ac:dyDescent="0.25">
      <c r="A418" s="32" t="s">
        <v>507</v>
      </c>
      <c r="B418" s="33" t="s">
        <v>849</v>
      </c>
      <c r="C418" s="34">
        <v>2013</v>
      </c>
      <c r="D418" s="40" t="s">
        <v>541</v>
      </c>
      <c r="E418" s="33" t="s">
        <v>850</v>
      </c>
      <c r="F418" s="33" t="s">
        <v>543</v>
      </c>
      <c r="G418" s="36">
        <v>389985.75</v>
      </c>
      <c r="H418" s="36">
        <v>374197.95</v>
      </c>
      <c r="I418" s="37">
        <v>44.42</v>
      </c>
      <c r="J418" s="38" t="s">
        <v>529</v>
      </c>
      <c r="K418" s="35" t="s">
        <v>538</v>
      </c>
      <c r="L418" s="33" t="s">
        <v>544</v>
      </c>
      <c r="M418" s="39">
        <v>2.3460000000000001</v>
      </c>
      <c r="N418" s="40" t="s">
        <v>538</v>
      </c>
      <c r="O418" s="33" t="s">
        <v>544</v>
      </c>
      <c r="P418" s="41">
        <v>2.35</v>
      </c>
      <c r="Q418" s="35" t="s">
        <v>532</v>
      </c>
      <c r="R418" s="45"/>
      <c r="S418" s="36">
        <v>8874.2000000000007</v>
      </c>
      <c r="T418" s="36">
        <v>3427.69</v>
      </c>
    </row>
    <row r="419" spans="1:20" ht="25.5" x14ac:dyDescent="0.25">
      <c r="A419" s="32" t="s">
        <v>507</v>
      </c>
      <c r="B419" s="33" t="s">
        <v>860</v>
      </c>
      <c r="C419" s="34">
        <v>2016</v>
      </c>
      <c r="D419" s="40" t="s">
        <v>541</v>
      </c>
      <c r="E419" s="28" t="s">
        <v>1781</v>
      </c>
      <c r="F419" s="33" t="s">
        <v>543</v>
      </c>
      <c r="G419" s="36">
        <v>4717275.75</v>
      </c>
      <c r="H419" s="36">
        <v>4554785.68</v>
      </c>
      <c r="I419" s="37">
        <v>37.67</v>
      </c>
      <c r="J419" s="38" t="s">
        <v>529</v>
      </c>
      <c r="K419" s="35" t="s">
        <v>538</v>
      </c>
      <c r="L419" s="33" t="s">
        <v>544</v>
      </c>
      <c r="M419" s="39">
        <v>1.86</v>
      </c>
      <c r="N419" s="40" t="s">
        <v>538</v>
      </c>
      <c r="O419" s="33" t="s">
        <v>544</v>
      </c>
      <c r="P419" s="41">
        <v>1.86</v>
      </c>
      <c r="Q419" s="35" t="s">
        <v>532</v>
      </c>
      <c r="R419" s="45"/>
      <c r="S419" s="36">
        <v>86244.1</v>
      </c>
      <c r="T419" s="36">
        <v>81993.649999999994</v>
      </c>
    </row>
    <row r="420" spans="1:20" x14ac:dyDescent="0.25">
      <c r="A420" s="32" t="s">
        <v>507</v>
      </c>
      <c r="B420" s="33" t="s">
        <v>852</v>
      </c>
      <c r="C420" s="34">
        <v>2004</v>
      </c>
      <c r="D420" s="40" t="s">
        <v>541</v>
      </c>
      <c r="E420" s="33" t="s">
        <v>853</v>
      </c>
      <c r="F420" s="33" t="s">
        <v>543</v>
      </c>
      <c r="G420" s="36">
        <v>195403</v>
      </c>
      <c r="H420" s="36">
        <v>175317.89</v>
      </c>
      <c r="I420" s="37">
        <v>36.08</v>
      </c>
      <c r="J420" s="38" t="s">
        <v>529</v>
      </c>
      <c r="K420" s="35" t="s">
        <v>538</v>
      </c>
      <c r="L420" s="33" t="s">
        <v>544</v>
      </c>
      <c r="M420" s="39">
        <v>3.0840000000000001</v>
      </c>
      <c r="N420" s="40" t="s">
        <v>538</v>
      </c>
      <c r="O420" s="33" t="s">
        <v>544</v>
      </c>
      <c r="P420" s="41">
        <v>2.95</v>
      </c>
      <c r="Q420" s="35" t="s">
        <v>532</v>
      </c>
      <c r="R420" s="45"/>
      <c r="S420" s="36">
        <v>5248.58</v>
      </c>
      <c r="T420" s="36">
        <v>2600.15</v>
      </c>
    </row>
    <row r="421" spans="1:20" x14ac:dyDescent="0.25">
      <c r="A421" s="32" t="s">
        <v>507</v>
      </c>
      <c r="B421" s="33" t="s">
        <v>852</v>
      </c>
      <c r="C421" s="34">
        <v>2004</v>
      </c>
      <c r="D421" s="40" t="s">
        <v>541</v>
      </c>
      <c r="E421" s="33" t="s">
        <v>854</v>
      </c>
      <c r="F421" s="33" t="s">
        <v>543</v>
      </c>
      <c r="G421" s="36">
        <v>252528.11</v>
      </c>
      <c r="H421" s="36">
        <v>189261.13</v>
      </c>
      <c r="I421" s="37">
        <v>21.08</v>
      </c>
      <c r="J421" s="38" t="s">
        <v>529</v>
      </c>
      <c r="K421" s="35" t="s">
        <v>538</v>
      </c>
      <c r="L421" s="33" t="s">
        <v>544</v>
      </c>
      <c r="M421" s="39">
        <v>2.9470000000000001</v>
      </c>
      <c r="N421" s="40" t="s">
        <v>538</v>
      </c>
      <c r="O421" s="33" t="s">
        <v>544</v>
      </c>
      <c r="P421" s="41">
        <v>2.95</v>
      </c>
      <c r="Q421" s="35" t="s">
        <v>532</v>
      </c>
      <c r="R421" s="45"/>
      <c r="S421" s="36">
        <v>5761.81</v>
      </c>
      <c r="T421" s="36">
        <v>6054.42</v>
      </c>
    </row>
    <row r="422" spans="1:20" x14ac:dyDescent="0.25">
      <c r="A422" s="32" t="s">
        <v>507</v>
      </c>
      <c r="B422" s="33" t="s">
        <v>855</v>
      </c>
      <c r="C422" s="34">
        <v>2010</v>
      </c>
      <c r="D422" s="40" t="s">
        <v>541</v>
      </c>
      <c r="E422" s="33" t="s">
        <v>856</v>
      </c>
      <c r="F422" s="33" t="s">
        <v>543</v>
      </c>
      <c r="G422" s="36">
        <v>233779.15</v>
      </c>
      <c r="H422" s="36">
        <v>200512.23</v>
      </c>
      <c r="I422" s="37">
        <v>26.33</v>
      </c>
      <c r="J422" s="38" t="s">
        <v>529</v>
      </c>
      <c r="K422" s="35" t="s">
        <v>538</v>
      </c>
      <c r="L422" s="33" t="s">
        <v>544</v>
      </c>
      <c r="M422" s="39">
        <v>1.7989999999999999</v>
      </c>
      <c r="N422" s="40" t="s">
        <v>538</v>
      </c>
      <c r="O422" s="33" t="s">
        <v>544</v>
      </c>
      <c r="P422" s="41">
        <v>2.0499999999999998</v>
      </c>
      <c r="Q422" s="35" t="s">
        <v>532</v>
      </c>
      <c r="R422" s="45"/>
      <c r="S422" s="36">
        <v>4200.03</v>
      </c>
      <c r="T422" s="36">
        <v>4367.37</v>
      </c>
    </row>
    <row r="423" spans="1:20" x14ac:dyDescent="0.25">
      <c r="A423" s="32" t="s">
        <v>507</v>
      </c>
      <c r="B423" s="33" t="s">
        <v>855</v>
      </c>
      <c r="C423" s="34">
        <v>2010</v>
      </c>
      <c r="D423" s="40" t="s">
        <v>541</v>
      </c>
      <c r="E423" s="33" t="s">
        <v>857</v>
      </c>
      <c r="F423" s="33" t="s">
        <v>543</v>
      </c>
      <c r="G423" s="36">
        <v>691145</v>
      </c>
      <c r="H423" s="36">
        <v>592794.63</v>
      </c>
      <c r="I423" s="37">
        <v>26.08</v>
      </c>
      <c r="J423" s="38" t="s">
        <v>529</v>
      </c>
      <c r="K423" s="35" t="s">
        <v>538</v>
      </c>
      <c r="L423" s="33" t="s">
        <v>544</v>
      </c>
      <c r="M423" s="39">
        <v>1.5149999999999999</v>
      </c>
      <c r="N423" s="40" t="s">
        <v>538</v>
      </c>
      <c r="O423" s="33" t="s">
        <v>544</v>
      </c>
      <c r="P423" s="41">
        <v>2.0499999999999998</v>
      </c>
      <c r="Q423" s="35" t="s">
        <v>532</v>
      </c>
      <c r="R423" s="45"/>
      <c r="S423" s="36">
        <v>12416.98</v>
      </c>
      <c r="T423" s="36">
        <v>12911.7</v>
      </c>
    </row>
    <row r="424" spans="1:20" ht="25.5" x14ac:dyDescent="0.25">
      <c r="A424" s="32" t="s">
        <v>507</v>
      </c>
      <c r="B424" s="33" t="s">
        <v>858</v>
      </c>
      <c r="C424" s="34">
        <v>2000</v>
      </c>
      <c r="D424" s="40" t="s">
        <v>541</v>
      </c>
      <c r="E424" s="33" t="s">
        <v>859</v>
      </c>
      <c r="F424" s="33" t="s">
        <v>543</v>
      </c>
      <c r="G424" s="36">
        <v>503049</v>
      </c>
      <c r="H424" s="36">
        <v>180536.7</v>
      </c>
      <c r="I424" s="37">
        <v>6.33</v>
      </c>
      <c r="J424" s="38" t="s">
        <v>529</v>
      </c>
      <c r="K424" s="35" t="s">
        <v>538</v>
      </c>
      <c r="L424" s="33" t="s">
        <v>544</v>
      </c>
      <c r="M424" s="39">
        <v>2.379</v>
      </c>
      <c r="N424" s="40" t="s">
        <v>538</v>
      </c>
      <c r="O424" s="33" t="s">
        <v>544</v>
      </c>
      <c r="P424" s="41">
        <v>1.75</v>
      </c>
      <c r="Q424" s="35" t="s">
        <v>532</v>
      </c>
      <c r="R424" s="45"/>
      <c r="S424" s="36">
        <v>3580.22</v>
      </c>
      <c r="T424" s="36">
        <v>24047.42</v>
      </c>
    </row>
    <row r="425" spans="1:20" ht="25.5" x14ac:dyDescent="0.25">
      <c r="A425" s="32" t="s">
        <v>506</v>
      </c>
      <c r="B425" s="33" t="s">
        <v>566</v>
      </c>
      <c r="C425" s="34">
        <v>2009</v>
      </c>
      <c r="D425" s="35" t="s">
        <v>526</v>
      </c>
      <c r="E425" s="33" t="s">
        <v>567</v>
      </c>
      <c r="F425" s="33" t="s">
        <v>568</v>
      </c>
      <c r="G425" s="36">
        <v>5314651</v>
      </c>
      <c r="H425" s="36">
        <v>4376166.26</v>
      </c>
      <c r="I425" s="37">
        <v>22.42</v>
      </c>
      <c r="J425" s="38" t="s">
        <v>554</v>
      </c>
      <c r="K425" s="35" t="s">
        <v>538</v>
      </c>
      <c r="L425" s="33" t="s">
        <v>544</v>
      </c>
      <c r="M425" s="39">
        <v>2.879</v>
      </c>
      <c r="N425" s="40" t="s">
        <v>538</v>
      </c>
      <c r="O425" s="33" t="s">
        <v>544</v>
      </c>
      <c r="P425" s="41">
        <v>2.85</v>
      </c>
      <c r="Q425" s="35" t="s">
        <v>532</v>
      </c>
      <c r="R425" s="45"/>
      <c r="S425" s="36">
        <v>127169.29</v>
      </c>
      <c r="T425" s="36">
        <v>136975.79</v>
      </c>
    </row>
    <row r="426" spans="1:20" ht="25.5" x14ac:dyDescent="0.25">
      <c r="A426" s="32" t="s">
        <v>507</v>
      </c>
      <c r="B426" s="33" t="s">
        <v>861</v>
      </c>
      <c r="C426" s="34">
        <v>2015</v>
      </c>
      <c r="D426" s="40" t="s">
        <v>541</v>
      </c>
      <c r="E426" s="28" t="s">
        <v>1782</v>
      </c>
      <c r="F426" s="33" t="s">
        <v>543</v>
      </c>
      <c r="G426" s="36">
        <v>82254.149999999994</v>
      </c>
      <c r="H426" s="36">
        <v>79908.98</v>
      </c>
      <c r="I426" s="37">
        <v>46.92</v>
      </c>
      <c r="J426" s="38" t="s">
        <v>529</v>
      </c>
      <c r="K426" s="35" t="s">
        <v>538</v>
      </c>
      <c r="L426" s="33" t="s">
        <v>544</v>
      </c>
      <c r="M426" s="39">
        <v>1.86</v>
      </c>
      <c r="N426" s="40" t="s">
        <v>538</v>
      </c>
      <c r="O426" s="33" t="s">
        <v>544</v>
      </c>
      <c r="P426" s="41">
        <v>1.86</v>
      </c>
      <c r="Q426" s="35" t="s">
        <v>532</v>
      </c>
      <c r="R426" s="45"/>
      <c r="S426" s="36">
        <v>1501.33</v>
      </c>
      <c r="T426" s="42">
        <v>807.57</v>
      </c>
    </row>
    <row r="427" spans="1:20" ht="25.5" x14ac:dyDescent="0.25">
      <c r="A427" s="32" t="s">
        <v>507</v>
      </c>
      <c r="B427" s="33" t="s">
        <v>861</v>
      </c>
      <c r="C427" s="34">
        <v>2015</v>
      </c>
      <c r="D427" s="40" t="s">
        <v>541</v>
      </c>
      <c r="E427" s="28" t="s">
        <v>1782</v>
      </c>
      <c r="F427" s="33" t="s">
        <v>543</v>
      </c>
      <c r="G427" s="36">
        <v>359477.25</v>
      </c>
      <c r="H427" s="36">
        <v>340576.08</v>
      </c>
      <c r="I427" s="37">
        <v>46.92</v>
      </c>
      <c r="J427" s="38" t="s">
        <v>529</v>
      </c>
      <c r="K427" s="35" t="s">
        <v>538</v>
      </c>
      <c r="L427" s="33" t="s">
        <v>544</v>
      </c>
      <c r="M427" s="39">
        <v>0.55000000000000004</v>
      </c>
      <c r="N427" s="40" t="s">
        <v>538</v>
      </c>
      <c r="O427" s="33" t="s">
        <v>544</v>
      </c>
      <c r="P427" s="41">
        <v>0.55000000000000004</v>
      </c>
      <c r="Q427" s="35" t="s">
        <v>532</v>
      </c>
      <c r="R427" s="45"/>
      <c r="S427" s="36">
        <v>1908.01</v>
      </c>
      <c r="T427" s="36">
        <v>6334.98</v>
      </c>
    </row>
    <row r="428" spans="1:20" ht="25.5" x14ac:dyDescent="0.25">
      <c r="A428" s="32" t="s">
        <v>507</v>
      </c>
      <c r="B428" s="33" t="s">
        <v>861</v>
      </c>
      <c r="C428" s="34">
        <v>2015</v>
      </c>
      <c r="D428" s="40" t="s">
        <v>541</v>
      </c>
      <c r="E428" s="28" t="s">
        <v>1782</v>
      </c>
      <c r="F428" s="33" t="s">
        <v>543</v>
      </c>
      <c r="G428" s="36">
        <v>795069.55</v>
      </c>
      <c r="H428" s="36">
        <v>741300.53</v>
      </c>
      <c r="I428" s="37">
        <v>36.92</v>
      </c>
      <c r="J428" s="38" t="s">
        <v>529</v>
      </c>
      <c r="K428" s="35" t="s">
        <v>538</v>
      </c>
      <c r="L428" s="33" t="s">
        <v>544</v>
      </c>
      <c r="M428" s="39">
        <v>0.55000000000000004</v>
      </c>
      <c r="N428" s="40" t="s">
        <v>538</v>
      </c>
      <c r="O428" s="33" t="s">
        <v>544</v>
      </c>
      <c r="P428" s="41">
        <v>0.55000000000000004</v>
      </c>
      <c r="Q428" s="35" t="s">
        <v>532</v>
      </c>
      <c r="R428" s="45"/>
      <c r="S428" s="36">
        <v>4176.2700000000004</v>
      </c>
      <c r="T428" s="36">
        <v>18021.400000000001</v>
      </c>
    </row>
    <row r="429" spans="1:20" x14ac:dyDescent="0.25">
      <c r="A429" s="32" t="s">
        <v>507</v>
      </c>
      <c r="B429" s="33" t="s">
        <v>861</v>
      </c>
      <c r="C429" s="34">
        <v>2015</v>
      </c>
      <c r="D429" s="40" t="s">
        <v>541</v>
      </c>
      <c r="E429" s="33" t="s">
        <v>862</v>
      </c>
      <c r="F429" s="33" t="s">
        <v>543</v>
      </c>
      <c r="G429" s="36">
        <v>2527305</v>
      </c>
      <c r="H429" s="36">
        <v>2285305.09</v>
      </c>
      <c r="I429" s="37">
        <v>21.75</v>
      </c>
      <c r="J429" s="38" t="s">
        <v>529</v>
      </c>
      <c r="K429" s="35" t="s">
        <v>538</v>
      </c>
      <c r="L429" s="33" t="s">
        <v>544</v>
      </c>
      <c r="M429" s="39">
        <v>1.35</v>
      </c>
      <c r="N429" s="40" t="s">
        <v>538</v>
      </c>
      <c r="O429" s="33" t="s">
        <v>544</v>
      </c>
      <c r="P429" s="41">
        <v>1.35</v>
      </c>
      <c r="Q429" s="35" t="s">
        <v>532</v>
      </c>
      <c r="R429" s="45"/>
      <c r="S429" s="36">
        <v>31962.880000000001</v>
      </c>
      <c r="T429" s="36">
        <v>82315.789999999994</v>
      </c>
    </row>
    <row r="430" spans="1:20" x14ac:dyDescent="0.25">
      <c r="A430" s="32" t="s">
        <v>507</v>
      </c>
      <c r="B430" s="33" t="s">
        <v>861</v>
      </c>
      <c r="C430" s="34">
        <v>2015</v>
      </c>
      <c r="D430" s="35" t="s">
        <v>863</v>
      </c>
      <c r="E430" s="33" t="s">
        <v>864</v>
      </c>
      <c r="F430" s="33" t="s">
        <v>543</v>
      </c>
      <c r="G430" s="36">
        <v>5244250</v>
      </c>
      <c r="H430" s="36">
        <v>5244250</v>
      </c>
      <c r="I430" s="37">
        <v>31.5</v>
      </c>
      <c r="J430" s="38" t="s">
        <v>529</v>
      </c>
      <c r="K430" s="35" t="s">
        <v>538</v>
      </c>
      <c r="L430" s="33" t="s">
        <v>544</v>
      </c>
      <c r="M430" s="39">
        <v>1.7689999999999999</v>
      </c>
      <c r="N430" s="40" t="s">
        <v>538</v>
      </c>
      <c r="O430" s="33" t="s">
        <v>544</v>
      </c>
      <c r="P430" s="41">
        <v>1.77</v>
      </c>
      <c r="Q430" s="35" t="s">
        <v>532</v>
      </c>
      <c r="R430" s="45"/>
      <c r="S430" s="36">
        <v>92823.23</v>
      </c>
      <c r="T430" s="42">
        <v>0</v>
      </c>
    </row>
    <row r="431" spans="1:20" x14ac:dyDescent="0.25">
      <c r="A431" s="32" t="s">
        <v>507</v>
      </c>
      <c r="B431" s="33" t="s">
        <v>861</v>
      </c>
      <c r="C431" s="34">
        <v>2015</v>
      </c>
      <c r="D431" s="35" t="s">
        <v>863</v>
      </c>
      <c r="E431" s="33" t="s">
        <v>865</v>
      </c>
      <c r="F431" s="33" t="s">
        <v>543</v>
      </c>
      <c r="G431" s="36">
        <v>663679.5</v>
      </c>
      <c r="H431" s="36">
        <v>663679.5</v>
      </c>
      <c r="I431" s="37">
        <v>31.5</v>
      </c>
      <c r="J431" s="38" t="s">
        <v>529</v>
      </c>
      <c r="K431" s="35" t="s">
        <v>538</v>
      </c>
      <c r="L431" s="33" t="s">
        <v>544</v>
      </c>
      <c r="M431" s="39">
        <v>1.409</v>
      </c>
      <c r="N431" s="40" t="s">
        <v>538</v>
      </c>
      <c r="O431" s="33" t="s">
        <v>544</v>
      </c>
      <c r="P431" s="41">
        <v>1.41</v>
      </c>
      <c r="Q431" s="35" t="s">
        <v>532</v>
      </c>
      <c r="R431" s="45"/>
      <c r="S431" s="36">
        <v>9357.8799999999992</v>
      </c>
      <c r="T431" s="42">
        <v>0</v>
      </c>
    </row>
    <row r="432" spans="1:20" x14ac:dyDescent="0.25">
      <c r="A432" s="32" t="s">
        <v>507</v>
      </c>
      <c r="B432" s="57" t="s">
        <v>861</v>
      </c>
      <c r="C432" s="58">
        <v>2017</v>
      </c>
      <c r="D432" s="59" t="s">
        <v>541</v>
      </c>
      <c r="E432" s="57" t="s">
        <v>866</v>
      </c>
      <c r="F432" s="57" t="s">
        <v>543</v>
      </c>
      <c r="G432" s="64">
        <v>1061544.55</v>
      </c>
      <c r="H432" s="64">
        <v>1037700.96</v>
      </c>
      <c r="I432" s="68">
        <v>38.17</v>
      </c>
      <c r="J432" s="70" t="s">
        <v>529</v>
      </c>
      <c r="K432" s="72" t="s">
        <v>538</v>
      </c>
      <c r="L432" s="73" t="s">
        <v>544</v>
      </c>
      <c r="M432" s="75">
        <v>0.55800000000000005</v>
      </c>
      <c r="N432" s="76" t="s">
        <v>538</v>
      </c>
      <c r="O432" s="73" t="s">
        <v>544</v>
      </c>
      <c r="P432" s="77">
        <v>0.55000000000000004</v>
      </c>
      <c r="Q432" s="79" t="s">
        <v>532</v>
      </c>
      <c r="R432" s="81"/>
      <c r="S432" s="85">
        <v>5838.5</v>
      </c>
      <c r="T432" s="86">
        <v>23843.59</v>
      </c>
    </row>
    <row r="433" spans="1:20" ht="25.5" x14ac:dyDescent="0.25">
      <c r="A433" s="32" t="s">
        <v>507</v>
      </c>
      <c r="B433" s="56" t="s">
        <v>861</v>
      </c>
      <c r="C433" s="34">
        <v>2015</v>
      </c>
      <c r="D433" s="40" t="s">
        <v>541</v>
      </c>
      <c r="E433" s="61" t="s">
        <v>1782</v>
      </c>
      <c r="F433" s="56" t="s">
        <v>543</v>
      </c>
      <c r="G433" s="63">
        <v>70934.600000000006</v>
      </c>
      <c r="H433" s="63">
        <v>67784.34</v>
      </c>
      <c r="I433" s="67">
        <v>36.92</v>
      </c>
      <c r="J433" s="69" t="s">
        <v>529</v>
      </c>
      <c r="K433" s="35" t="s">
        <v>538</v>
      </c>
      <c r="L433" s="33" t="s">
        <v>544</v>
      </c>
      <c r="M433" s="39">
        <v>1.79</v>
      </c>
      <c r="N433" s="40" t="s">
        <v>538</v>
      </c>
      <c r="O433" s="33" t="s">
        <v>544</v>
      </c>
      <c r="P433" s="41">
        <v>1.79</v>
      </c>
      <c r="Q433" s="78" t="s">
        <v>532</v>
      </c>
      <c r="R433" s="80"/>
      <c r="S433" s="36">
        <v>1232.68</v>
      </c>
      <c r="T433" s="36">
        <v>1080.19</v>
      </c>
    </row>
    <row r="434" spans="1:20" ht="25.5" x14ac:dyDescent="0.25">
      <c r="A434" s="32" t="s">
        <v>507</v>
      </c>
      <c r="B434" s="33" t="s">
        <v>861</v>
      </c>
      <c r="C434" s="34">
        <v>2015</v>
      </c>
      <c r="D434" s="40" t="s">
        <v>541</v>
      </c>
      <c r="E434" s="28" t="s">
        <v>1782</v>
      </c>
      <c r="F434" s="33" t="s">
        <v>543</v>
      </c>
      <c r="G434" s="36">
        <v>81862.55</v>
      </c>
      <c r="H434" s="36">
        <v>78294.22</v>
      </c>
      <c r="I434" s="37">
        <v>36.92</v>
      </c>
      <c r="J434" s="38" t="s">
        <v>529</v>
      </c>
      <c r="K434" s="35" t="s">
        <v>538</v>
      </c>
      <c r="L434" s="33" t="s">
        <v>544</v>
      </c>
      <c r="M434" s="39">
        <v>1.86</v>
      </c>
      <c r="N434" s="40" t="s">
        <v>538</v>
      </c>
      <c r="O434" s="33" t="s">
        <v>544</v>
      </c>
      <c r="P434" s="41">
        <v>1.86</v>
      </c>
      <c r="Q434" s="35" t="s">
        <v>532</v>
      </c>
      <c r="R434" s="45"/>
      <c r="S434" s="36">
        <v>1479.05</v>
      </c>
      <c r="T434" s="36">
        <v>1224.77</v>
      </c>
    </row>
    <row r="435" spans="1:20" ht="25.5" x14ac:dyDescent="0.25">
      <c r="A435" s="32" t="s">
        <v>507</v>
      </c>
      <c r="B435" s="33" t="s">
        <v>861</v>
      </c>
      <c r="C435" s="34">
        <v>2015</v>
      </c>
      <c r="D435" s="40" t="s">
        <v>541</v>
      </c>
      <c r="E435" s="28" t="s">
        <v>1783</v>
      </c>
      <c r="F435" s="33" t="s">
        <v>543</v>
      </c>
      <c r="G435" s="36">
        <v>2377657.15</v>
      </c>
      <c r="H435" s="36">
        <v>2198655.4900000002</v>
      </c>
      <c r="I435" s="37">
        <v>26.92</v>
      </c>
      <c r="J435" s="38" t="s">
        <v>529</v>
      </c>
      <c r="K435" s="35" t="s">
        <v>538</v>
      </c>
      <c r="L435" s="33" t="s">
        <v>544</v>
      </c>
      <c r="M435" s="39">
        <v>1.35</v>
      </c>
      <c r="N435" s="40" t="s">
        <v>538</v>
      </c>
      <c r="O435" s="33" t="s">
        <v>544</v>
      </c>
      <c r="P435" s="41">
        <v>1.35</v>
      </c>
      <c r="Q435" s="35" t="s">
        <v>532</v>
      </c>
      <c r="R435" s="45"/>
      <c r="S435" s="36">
        <v>30504.29</v>
      </c>
      <c r="T435" s="36">
        <v>60921.15</v>
      </c>
    </row>
    <row r="436" spans="1:20" x14ac:dyDescent="0.25">
      <c r="A436" s="32" t="s">
        <v>507</v>
      </c>
      <c r="B436" s="33" t="s">
        <v>861</v>
      </c>
      <c r="C436" s="34">
        <v>2017</v>
      </c>
      <c r="D436" s="40" t="s">
        <v>541</v>
      </c>
      <c r="E436" s="33" t="s">
        <v>866</v>
      </c>
      <c r="F436" s="33" t="s">
        <v>543</v>
      </c>
      <c r="G436" s="36">
        <v>533649.6</v>
      </c>
      <c r="H436" s="36">
        <v>524325.11</v>
      </c>
      <c r="I436" s="37">
        <v>48.17</v>
      </c>
      <c r="J436" s="38" t="s">
        <v>529</v>
      </c>
      <c r="K436" s="35" t="s">
        <v>538</v>
      </c>
      <c r="L436" s="33" t="s">
        <v>544</v>
      </c>
      <c r="M436" s="39">
        <v>0.55800000000000005</v>
      </c>
      <c r="N436" s="40" t="s">
        <v>538</v>
      </c>
      <c r="O436" s="33" t="s">
        <v>544</v>
      </c>
      <c r="P436" s="41">
        <v>0.55000000000000004</v>
      </c>
      <c r="Q436" s="35" t="s">
        <v>532</v>
      </c>
      <c r="R436" s="45"/>
      <c r="S436" s="36">
        <v>2935.08</v>
      </c>
      <c r="T436" s="36">
        <v>9324.49</v>
      </c>
    </row>
    <row r="437" spans="1:20" x14ac:dyDescent="0.25">
      <c r="A437" s="32" t="s">
        <v>507</v>
      </c>
      <c r="B437" s="33" t="s">
        <v>861</v>
      </c>
      <c r="C437" s="34">
        <v>2017</v>
      </c>
      <c r="D437" s="40" t="s">
        <v>541</v>
      </c>
      <c r="E437" s="33" t="s">
        <v>866</v>
      </c>
      <c r="F437" s="33" t="s">
        <v>543</v>
      </c>
      <c r="G437" s="36">
        <v>1910087.85</v>
      </c>
      <c r="H437" s="36">
        <v>1873543.19</v>
      </c>
      <c r="I437" s="37">
        <v>38.17</v>
      </c>
      <c r="J437" s="38" t="s">
        <v>529</v>
      </c>
      <c r="K437" s="35" t="s">
        <v>538</v>
      </c>
      <c r="L437" s="33" t="s">
        <v>544</v>
      </c>
      <c r="M437" s="39">
        <v>1.37</v>
      </c>
      <c r="N437" s="40" t="s">
        <v>538</v>
      </c>
      <c r="O437" s="33" t="s">
        <v>544</v>
      </c>
      <c r="P437" s="41">
        <v>1.35</v>
      </c>
      <c r="Q437" s="35" t="s">
        <v>532</v>
      </c>
      <c r="R437" s="45"/>
      <c r="S437" s="36">
        <v>25786.18</v>
      </c>
      <c r="T437" s="36">
        <v>36544.660000000003</v>
      </c>
    </row>
    <row r="438" spans="1:20" ht="25.5" x14ac:dyDescent="0.25">
      <c r="A438" s="32" t="s">
        <v>507</v>
      </c>
      <c r="B438" s="33" t="s">
        <v>861</v>
      </c>
      <c r="C438" s="34">
        <v>2015</v>
      </c>
      <c r="D438" s="40" t="s">
        <v>541</v>
      </c>
      <c r="E438" s="28" t="s">
        <v>1782</v>
      </c>
      <c r="F438" s="33" t="s">
        <v>543</v>
      </c>
      <c r="G438" s="36">
        <v>1861145.55</v>
      </c>
      <c r="H438" s="36">
        <v>1753514.49</v>
      </c>
      <c r="I438" s="37">
        <v>36.92</v>
      </c>
      <c r="J438" s="38" t="s">
        <v>529</v>
      </c>
      <c r="K438" s="35" t="s">
        <v>538</v>
      </c>
      <c r="L438" s="33" t="s">
        <v>544</v>
      </c>
      <c r="M438" s="39">
        <v>1.35</v>
      </c>
      <c r="N438" s="40" t="s">
        <v>538</v>
      </c>
      <c r="O438" s="33" t="s">
        <v>544</v>
      </c>
      <c r="P438" s="41">
        <v>1.35</v>
      </c>
      <c r="Q438" s="35" t="s">
        <v>532</v>
      </c>
      <c r="R438" s="45"/>
      <c r="S438" s="36">
        <v>24163.29</v>
      </c>
      <c r="T438" s="36">
        <v>36359.18</v>
      </c>
    </row>
    <row r="439" spans="1:20" x14ac:dyDescent="0.25">
      <c r="A439" s="32" t="s">
        <v>507</v>
      </c>
      <c r="B439" s="33" t="s">
        <v>861</v>
      </c>
      <c r="C439" s="34">
        <v>2017</v>
      </c>
      <c r="D439" s="40" t="s">
        <v>541</v>
      </c>
      <c r="E439" s="33" t="s">
        <v>866</v>
      </c>
      <c r="F439" s="33" t="s">
        <v>543</v>
      </c>
      <c r="G439" s="36">
        <v>1221438.8999999999</v>
      </c>
      <c r="H439" s="36">
        <v>1204032.75</v>
      </c>
      <c r="I439" s="37">
        <v>48.17</v>
      </c>
      <c r="J439" s="38" t="s">
        <v>529</v>
      </c>
      <c r="K439" s="35" t="s">
        <v>538</v>
      </c>
      <c r="L439" s="33" t="s">
        <v>544</v>
      </c>
      <c r="M439" s="39">
        <v>1.37</v>
      </c>
      <c r="N439" s="40" t="s">
        <v>538</v>
      </c>
      <c r="O439" s="33" t="s">
        <v>544</v>
      </c>
      <c r="P439" s="41">
        <v>1.35</v>
      </c>
      <c r="Q439" s="35" t="s">
        <v>532</v>
      </c>
      <c r="R439" s="45"/>
      <c r="S439" s="36">
        <v>16489.419999999998</v>
      </c>
      <c r="T439" s="36">
        <v>17406.150000000001</v>
      </c>
    </row>
    <row r="440" spans="1:20" ht="25.5" x14ac:dyDescent="0.25">
      <c r="A440" s="32" t="s">
        <v>507</v>
      </c>
      <c r="B440" s="33" t="s">
        <v>861</v>
      </c>
      <c r="C440" s="34">
        <v>2015</v>
      </c>
      <c r="D440" s="40" t="s">
        <v>541</v>
      </c>
      <c r="E440" s="28" t="s">
        <v>1782</v>
      </c>
      <c r="F440" s="33" t="s">
        <v>543</v>
      </c>
      <c r="G440" s="36">
        <v>845406.65</v>
      </c>
      <c r="H440" s="36">
        <v>809075.15</v>
      </c>
      <c r="I440" s="37">
        <v>46.92</v>
      </c>
      <c r="J440" s="38" t="s">
        <v>529</v>
      </c>
      <c r="K440" s="35" t="s">
        <v>538</v>
      </c>
      <c r="L440" s="33" t="s">
        <v>544</v>
      </c>
      <c r="M440" s="39">
        <v>1.35</v>
      </c>
      <c r="N440" s="40" t="s">
        <v>538</v>
      </c>
      <c r="O440" s="33" t="s">
        <v>544</v>
      </c>
      <c r="P440" s="41">
        <v>1.35</v>
      </c>
      <c r="Q440" s="35" t="s">
        <v>532</v>
      </c>
      <c r="R440" s="45"/>
      <c r="S440" s="36">
        <v>11088.2</v>
      </c>
      <c r="T440" s="36">
        <v>12273.26</v>
      </c>
    </row>
    <row r="441" spans="1:20" x14ac:dyDescent="0.25">
      <c r="A441" s="32" t="s">
        <v>507</v>
      </c>
      <c r="B441" s="33" t="s">
        <v>867</v>
      </c>
      <c r="C441" s="34">
        <v>1994</v>
      </c>
      <c r="D441" s="35" t="s">
        <v>526</v>
      </c>
      <c r="E441" s="33" t="s">
        <v>868</v>
      </c>
      <c r="F441" s="33" t="s">
        <v>659</v>
      </c>
      <c r="G441" s="36">
        <v>22681.52</v>
      </c>
      <c r="H441" s="36">
        <v>4000.27</v>
      </c>
      <c r="I441" s="37">
        <v>2.08</v>
      </c>
      <c r="J441" s="38" t="s">
        <v>529</v>
      </c>
      <c r="K441" s="35" t="s">
        <v>530</v>
      </c>
      <c r="L441" s="33" t="s">
        <v>531</v>
      </c>
      <c r="M441" s="39">
        <v>1.988</v>
      </c>
      <c r="N441" s="40" t="s">
        <v>530</v>
      </c>
      <c r="O441" s="33" t="s">
        <v>531</v>
      </c>
      <c r="P441" s="41">
        <v>2</v>
      </c>
      <c r="Q441" s="35" t="s">
        <v>532</v>
      </c>
      <c r="R441" s="45"/>
      <c r="S441" s="42">
        <v>105.64</v>
      </c>
      <c r="T441" s="36">
        <v>1281.49</v>
      </c>
    </row>
    <row r="442" spans="1:20" x14ac:dyDescent="0.25">
      <c r="A442" s="32" t="s">
        <v>507</v>
      </c>
      <c r="B442" s="33" t="s">
        <v>867</v>
      </c>
      <c r="C442" s="34">
        <v>1994</v>
      </c>
      <c r="D442" s="35" t="s">
        <v>526</v>
      </c>
      <c r="E442" s="33" t="s">
        <v>869</v>
      </c>
      <c r="F442" s="33" t="s">
        <v>659</v>
      </c>
      <c r="G442" s="36">
        <v>21260.84</v>
      </c>
      <c r="H442" s="36">
        <v>3749.82</v>
      </c>
      <c r="I442" s="37">
        <v>2.08</v>
      </c>
      <c r="J442" s="38" t="s">
        <v>529</v>
      </c>
      <c r="K442" s="35" t="s">
        <v>530</v>
      </c>
      <c r="L442" s="33" t="s">
        <v>531</v>
      </c>
      <c r="M442" s="39">
        <v>1.988</v>
      </c>
      <c r="N442" s="40" t="s">
        <v>530</v>
      </c>
      <c r="O442" s="33" t="s">
        <v>531</v>
      </c>
      <c r="P442" s="41">
        <v>2</v>
      </c>
      <c r="Q442" s="35" t="s">
        <v>532</v>
      </c>
      <c r="R442" s="45"/>
      <c r="S442" s="42">
        <v>99.02</v>
      </c>
      <c r="T442" s="36">
        <v>1201.22</v>
      </c>
    </row>
    <row r="443" spans="1:20" x14ac:dyDescent="0.25">
      <c r="A443" s="32" t="s">
        <v>507</v>
      </c>
      <c r="B443" s="33" t="s">
        <v>867</v>
      </c>
      <c r="C443" s="34">
        <v>1993</v>
      </c>
      <c r="D443" s="40" t="s">
        <v>541</v>
      </c>
      <c r="E443" s="33" t="s">
        <v>870</v>
      </c>
      <c r="F443" s="33" t="s">
        <v>543</v>
      </c>
      <c r="G443" s="36">
        <v>15855.76</v>
      </c>
      <c r="H443" s="36">
        <v>5620.96</v>
      </c>
      <c r="I443" s="37">
        <v>6.58</v>
      </c>
      <c r="J443" s="38" t="s">
        <v>529</v>
      </c>
      <c r="K443" s="35" t="s">
        <v>538</v>
      </c>
      <c r="L443" s="33" t="s">
        <v>544</v>
      </c>
      <c r="M443" s="39">
        <v>4.7949999999999999</v>
      </c>
      <c r="N443" s="40" t="s">
        <v>538</v>
      </c>
      <c r="O443" s="33" t="s">
        <v>544</v>
      </c>
      <c r="P443" s="41">
        <v>3.55</v>
      </c>
      <c r="Q443" s="35" t="s">
        <v>532</v>
      </c>
      <c r="R443" s="45"/>
      <c r="S443" s="42">
        <v>224.54</v>
      </c>
      <c r="T443" s="42">
        <v>704.24</v>
      </c>
    </row>
    <row r="444" spans="1:20" x14ac:dyDescent="0.25">
      <c r="A444" s="32" t="s">
        <v>507</v>
      </c>
      <c r="B444" s="33" t="s">
        <v>867</v>
      </c>
      <c r="C444" s="34">
        <v>1993</v>
      </c>
      <c r="D444" s="40" t="s">
        <v>541</v>
      </c>
      <c r="E444" s="33" t="s">
        <v>871</v>
      </c>
      <c r="F444" s="33" t="s">
        <v>543</v>
      </c>
      <c r="G444" s="36">
        <v>13608.82</v>
      </c>
      <c r="H444" s="36">
        <v>4824.41</v>
      </c>
      <c r="I444" s="37">
        <v>6.58</v>
      </c>
      <c r="J444" s="38" t="s">
        <v>529</v>
      </c>
      <c r="K444" s="35" t="s">
        <v>538</v>
      </c>
      <c r="L444" s="33" t="s">
        <v>544</v>
      </c>
      <c r="M444" s="39">
        <v>4.7949999999999999</v>
      </c>
      <c r="N444" s="40" t="s">
        <v>538</v>
      </c>
      <c r="O444" s="33" t="s">
        <v>544</v>
      </c>
      <c r="P444" s="41">
        <v>3.55</v>
      </c>
      <c r="Q444" s="35" t="s">
        <v>532</v>
      </c>
      <c r="R444" s="45"/>
      <c r="S444" s="42">
        <v>192.72</v>
      </c>
      <c r="T444" s="42">
        <v>604.44000000000005</v>
      </c>
    </row>
    <row r="445" spans="1:20" x14ac:dyDescent="0.25">
      <c r="A445" s="32" t="s">
        <v>507</v>
      </c>
      <c r="B445" s="33" t="s">
        <v>867</v>
      </c>
      <c r="C445" s="34">
        <v>2014</v>
      </c>
      <c r="D445" s="40" t="s">
        <v>541</v>
      </c>
      <c r="E445" s="33" t="s">
        <v>872</v>
      </c>
      <c r="F445" s="33" t="s">
        <v>543</v>
      </c>
      <c r="G445" s="36">
        <v>440000</v>
      </c>
      <c r="H445" s="36">
        <v>410780.54</v>
      </c>
      <c r="I445" s="37">
        <v>35</v>
      </c>
      <c r="J445" s="38" t="s">
        <v>529</v>
      </c>
      <c r="K445" s="35" t="s">
        <v>538</v>
      </c>
      <c r="L445" s="33" t="s">
        <v>544</v>
      </c>
      <c r="M445" s="39">
        <v>0.81200000000000006</v>
      </c>
      <c r="N445" s="40" t="s">
        <v>538</v>
      </c>
      <c r="O445" s="33" t="s">
        <v>544</v>
      </c>
      <c r="P445" s="41">
        <v>0.8</v>
      </c>
      <c r="Q445" s="35" t="s">
        <v>532</v>
      </c>
      <c r="R445" s="45"/>
      <c r="S445" s="36">
        <v>3411.71</v>
      </c>
      <c r="T445" s="36">
        <v>9817.5300000000007</v>
      </c>
    </row>
    <row r="446" spans="1:20" x14ac:dyDescent="0.25">
      <c r="A446" s="32" t="s">
        <v>507</v>
      </c>
      <c r="B446" s="33" t="s">
        <v>867</v>
      </c>
      <c r="C446" s="34">
        <v>2012</v>
      </c>
      <c r="D446" s="40" t="s">
        <v>541</v>
      </c>
      <c r="E446" s="33" t="s">
        <v>873</v>
      </c>
      <c r="F446" s="33" t="s">
        <v>543</v>
      </c>
      <c r="G446" s="36">
        <v>12100</v>
      </c>
      <c r="H446" s="36">
        <v>10585.55</v>
      </c>
      <c r="I446" s="37">
        <v>28.25</v>
      </c>
      <c r="J446" s="38" t="s">
        <v>529</v>
      </c>
      <c r="K446" s="35" t="s">
        <v>538</v>
      </c>
      <c r="L446" s="33" t="s">
        <v>544</v>
      </c>
      <c r="M446" s="39">
        <v>2.0409999999999999</v>
      </c>
      <c r="N446" s="40" t="s">
        <v>538</v>
      </c>
      <c r="O446" s="33" t="s">
        <v>544</v>
      </c>
      <c r="P446" s="41">
        <v>2.0499999999999998</v>
      </c>
      <c r="Q446" s="35" t="s">
        <v>532</v>
      </c>
      <c r="R446" s="45"/>
      <c r="S446" s="42">
        <v>222.44</v>
      </c>
      <c r="T446" s="42">
        <v>265.39</v>
      </c>
    </row>
    <row r="447" spans="1:20" x14ac:dyDescent="0.25">
      <c r="A447" s="32" t="s">
        <v>507</v>
      </c>
      <c r="B447" s="33" t="s">
        <v>867</v>
      </c>
      <c r="C447" s="34">
        <v>2014</v>
      </c>
      <c r="D447" s="40" t="s">
        <v>541</v>
      </c>
      <c r="E447" s="33" t="s">
        <v>874</v>
      </c>
      <c r="F447" s="33" t="s">
        <v>543</v>
      </c>
      <c r="G447" s="36">
        <v>165000</v>
      </c>
      <c r="H447" s="36">
        <v>153297.07999999999</v>
      </c>
      <c r="I447" s="37">
        <v>33</v>
      </c>
      <c r="J447" s="38" t="s">
        <v>529</v>
      </c>
      <c r="K447" s="35" t="s">
        <v>538</v>
      </c>
      <c r="L447" s="33" t="s">
        <v>544</v>
      </c>
      <c r="M447" s="39">
        <v>0.81200000000000006</v>
      </c>
      <c r="N447" s="40" t="s">
        <v>538</v>
      </c>
      <c r="O447" s="33" t="s">
        <v>544</v>
      </c>
      <c r="P447" s="41">
        <v>0.8</v>
      </c>
      <c r="Q447" s="35" t="s">
        <v>532</v>
      </c>
      <c r="R447" s="45"/>
      <c r="S447" s="36">
        <v>1275.3699999999999</v>
      </c>
      <c r="T447" s="36">
        <v>3932.1</v>
      </c>
    </row>
    <row r="448" spans="1:20" x14ac:dyDescent="0.25">
      <c r="A448" s="32" t="s">
        <v>507</v>
      </c>
      <c r="B448" s="33" t="s">
        <v>867</v>
      </c>
      <c r="C448" s="34">
        <v>1994</v>
      </c>
      <c r="D448" s="35" t="s">
        <v>526</v>
      </c>
      <c r="E448" s="33" t="s">
        <v>875</v>
      </c>
      <c r="F448" s="33" t="s">
        <v>659</v>
      </c>
      <c r="G448" s="36">
        <v>23013.4</v>
      </c>
      <c r="H448" s="36">
        <v>4058.93</v>
      </c>
      <c r="I448" s="37">
        <v>2.08</v>
      </c>
      <c r="J448" s="38" t="s">
        <v>529</v>
      </c>
      <c r="K448" s="35" t="s">
        <v>530</v>
      </c>
      <c r="L448" s="33" t="s">
        <v>531</v>
      </c>
      <c r="M448" s="39">
        <v>1.988</v>
      </c>
      <c r="N448" s="40" t="s">
        <v>530</v>
      </c>
      <c r="O448" s="33" t="s">
        <v>531</v>
      </c>
      <c r="P448" s="41">
        <v>2</v>
      </c>
      <c r="Q448" s="35" t="s">
        <v>532</v>
      </c>
      <c r="R448" s="45"/>
      <c r="S448" s="42">
        <v>107.18</v>
      </c>
      <c r="T448" s="36">
        <v>1300.24</v>
      </c>
    </row>
    <row r="449" spans="1:20" x14ac:dyDescent="0.25">
      <c r="A449" s="32" t="s">
        <v>507</v>
      </c>
      <c r="B449" s="33" t="s">
        <v>867</v>
      </c>
      <c r="C449" s="34">
        <v>1994</v>
      </c>
      <c r="D449" s="35" t="s">
        <v>526</v>
      </c>
      <c r="E449" s="33" t="s">
        <v>876</v>
      </c>
      <c r="F449" s="33" t="s">
        <v>659</v>
      </c>
      <c r="G449" s="36">
        <v>17074.29</v>
      </c>
      <c r="H449" s="36">
        <v>3011.34</v>
      </c>
      <c r="I449" s="37">
        <v>2.67</v>
      </c>
      <c r="J449" s="38" t="s">
        <v>529</v>
      </c>
      <c r="K449" s="35" t="s">
        <v>530</v>
      </c>
      <c r="L449" s="33" t="s">
        <v>531</v>
      </c>
      <c r="M449" s="39">
        <v>1.9179999999999999</v>
      </c>
      <c r="N449" s="40" t="s">
        <v>530</v>
      </c>
      <c r="O449" s="33" t="s">
        <v>531</v>
      </c>
      <c r="P449" s="41">
        <v>2</v>
      </c>
      <c r="Q449" s="35" t="s">
        <v>532</v>
      </c>
      <c r="R449" s="45"/>
      <c r="S449" s="42">
        <v>79.52</v>
      </c>
      <c r="T449" s="42">
        <v>964.69</v>
      </c>
    </row>
    <row r="450" spans="1:20" x14ac:dyDescent="0.25">
      <c r="A450" s="32" t="s">
        <v>507</v>
      </c>
      <c r="B450" s="33" t="s">
        <v>867</v>
      </c>
      <c r="C450" s="34">
        <v>1994</v>
      </c>
      <c r="D450" s="35" t="s">
        <v>526</v>
      </c>
      <c r="E450" s="33" t="s">
        <v>877</v>
      </c>
      <c r="F450" s="33" t="s">
        <v>659</v>
      </c>
      <c r="G450" s="36">
        <v>26373.68</v>
      </c>
      <c r="H450" s="36">
        <v>4651.43</v>
      </c>
      <c r="I450" s="37">
        <v>2.08</v>
      </c>
      <c r="J450" s="38" t="s">
        <v>529</v>
      </c>
      <c r="K450" s="35" t="s">
        <v>530</v>
      </c>
      <c r="L450" s="33" t="s">
        <v>531</v>
      </c>
      <c r="M450" s="39">
        <v>1.988</v>
      </c>
      <c r="N450" s="40" t="s">
        <v>530</v>
      </c>
      <c r="O450" s="33" t="s">
        <v>531</v>
      </c>
      <c r="P450" s="41">
        <v>2</v>
      </c>
      <c r="Q450" s="35" t="s">
        <v>532</v>
      </c>
      <c r="R450" s="45"/>
      <c r="S450" s="42">
        <v>122.83</v>
      </c>
      <c r="T450" s="36">
        <v>1490.1</v>
      </c>
    </row>
    <row r="451" spans="1:20" x14ac:dyDescent="0.25">
      <c r="A451" s="32" t="s">
        <v>507</v>
      </c>
      <c r="B451" s="33" t="s">
        <v>867</v>
      </c>
      <c r="C451" s="34">
        <v>1993</v>
      </c>
      <c r="D451" s="40" t="s">
        <v>541</v>
      </c>
      <c r="E451" s="33" t="s">
        <v>878</v>
      </c>
      <c r="F451" s="33" t="s">
        <v>543</v>
      </c>
      <c r="G451" s="36">
        <v>9237.65</v>
      </c>
      <c r="H451" s="36">
        <v>3274.8</v>
      </c>
      <c r="I451" s="37">
        <v>6.58</v>
      </c>
      <c r="J451" s="38" t="s">
        <v>529</v>
      </c>
      <c r="K451" s="35" t="s">
        <v>538</v>
      </c>
      <c r="L451" s="33" t="s">
        <v>544</v>
      </c>
      <c r="M451" s="39">
        <v>4.7949999999999999</v>
      </c>
      <c r="N451" s="40" t="s">
        <v>538</v>
      </c>
      <c r="O451" s="33" t="s">
        <v>544</v>
      </c>
      <c r="P451" s="41">
        <v>3.55</v>
      </c>
      <c r="Q451" s="35" t="s">
        <v>532</v>
      </c>
      <c r="R451" s="45"/>
      <c r="S451" s="42">
        <v>130.82</v>
      </c>
      <c r="T451" s="42">
        <v>410.29</v>
      </c>
    </row>
    <row r="452" spans="1:20" x14ac:dyDescent="0.25">
      <c r="A452" s="32" t="s">
        <v>507</v>
      </c>
      <c r="B452" s="33" t="s">
        <v>867</v>
      </c>
      <c r="C452" s="34">
        <v>1993</v>
      </c>
      <c r="D452" s="40" t="s">
        <v>541</v>
      </c>
      <c r="E452" s="33" t="s">
        <v>879</v>
      </c>
      <c r="F452" s="33" t="s">
        <v>543</v>
      </c>
      <c r="G452" s="36">
        <v>10248.08</v>
      </c>
      <c r="H452" s="36">
        <v>3633</v>
      </c>
      <c r="I452" s="37">
        <v>6.58</v>
      </c>
      <c r="J452" s="38" t="s">
        <v>529</v>
      </c>
      <c r="K452" s="35" t="s">
        <v>538</v>
      </c>
      <c r="L452" s="33" t="s">
        <v>544</v>
      </c>
      <c r="M452" s="39">
        <v>4.7949999999999999</v>
      </c>
      <c r="N452" s="40" t="s">
        <v>538</v>
      </c>
      <c r="O452" s="33" t="s">
        <v>544</v>
      </c>
      <c r="P452" s="41">
        <v>3.55</v>
      </c>
      <c r="Q452" s="35" t="s">
        <v>532</v>
      </c>
      <c r="R452" s="45"/>
      <c r="S452" s="42">
        <v>145.13</v>
      </c>
      <c r="T452" s="42">
        <v>455.17</v>
      </c>
    </row>
    <row r="453" spans="1:20" x14ac:dyDescent="0.25">
      <c r="A453" s="32" t="s">
        <v>507</v>
      </c>
      <c r="B453" s="57" t="s">
        <v>867</v>
      </c>
      <c r="C453" s="58">
        <v>2014</v>
      </c>
      <c r="D453" s="59" t="s">
        <v>541</v>
      </c>
      <c r="E453" s="57" t="s">
        <v>880</v>
      </c>
      <c r="F453" s="57" t="s">
        <v>543</v>
      </c>
      <c r="G453" s="64">
        <v>87450</v>
      </c>
      <c r="H453" s="64">
        <v>81897.899999999994</v>
      </c>
      <c r="I453" s="68">
        <v>36</v>
      </c>
      <c r="J453" s="70" t="s">
        <v>529</v>
      </c>
      <c r="K453" s="72" t="s">
        <v>538</v>
      </c>
      <c r="L453" s="73" t="s">
        <v>544</v>
      </c>
      <c r="M453" s="75">
        <v>0.81</v>
      </c>
      <c r="N453" s="76" t="s">
        <v>538</v>
      </c>
      <c r="O453" s="73" t="s">
        <v>544</v>
      </c>
      <c r="P453" s="77">
        <v>0.8</v>
      </c>
      <c r="Q453" s="79" t="s">
        <v>532</v>
      </c>
      <c r="R453" s="81"/>
      <c r="S453" s="84">
        <v>679.75</v>
      </c>
      <c r="T453" s="86">
        <v>1901.62</v>
      </c>
    </row>
    <row r="454" spans="1:20" x14ac:dyDescent="0.25">
      <c r="A454" s="32" t="s">
        <v>507</v>
      </c>
      <c r="B454" s="56" t="s">
        <v>867</v>
      </c>
      <c r="C454" s="34">
        <v>2014</v>
      </c>
      <c r="D454" s="40" t="s">
        <v>541</v>
      </c>
      <c r="E454" s="56" t="s">
        <v>881</v>
      </c>
      <c r="F454" s="56" t="s">
        <v>543</v>
      </c>
      <c r="G454" s="63">
        <v>1599942.85</v>
      </c>
      <c r="H454" s="63">
        <v>1437437.88</v>
      </c>
      <c r="I454" s="67">
        <v>21</v>
      </c>
      <c r="J454" s="69" t="s">
        <v>529</v>
      </c>
      <c r="K454" s="35" t="s">
        <v>538</v>
      </c>
      <c r="L454" s="33" t="s">
        <v>544</v>
      </c>
      <c r="M454" s="39">
        <v>1.623</v>
      </c>
      <c r="N454" s="40" t="s">
        <v>538</v>
      </c>
      <c r="O454" s="33" t="s">
        <v>544</v>
      </c>
      <c r="P454" s="41">
        <v>1.6</v>
      </c>
      <c r="Q454" s="78" t="s">
        <v>532</v>
      </c>
      <c r="R454" s="80"/>
      <c r="S454" s="36">
        <v>24213.83</v>
      </c>
      <c r="T454" s="36">
        <v>55030.39</v>
      </c>
    </row>
    <row r="455" spans="1:20" x14ac:dyDescent="0.25">
      <c r="A455" s="32" t="s">
        <v>507</v>
      </c>
      <c r="B455" s="33" t="s">
        <v>867</v>
      </c>
      <c r="C455" s="34">
        <v>2014</v>
      </c>
      <c r="D455" s="40" t="s">
        <v>541</v>
      </c>
      <c r="E455" s="33" t="s">
        <v>882</v>
      </c>
      <c r="F455" s="33" t="s">
        <v>543</v>
      </c>
      <c r="G455" s="36">
        <v>467500</v>
      </c>
      <c r="H455" s="36">
        <v>436454.32</v>
      </c>
      <c r="I455" s="37">
        <v>35</v>
      </c>
      <c r="J455" s="38" t="s">
        <v>529</v>
      </c>
      <c r="K455" s="35" t="s">
        <v>538</v>
      </c>
      <c r="L455" s="33" t="s">
        <v>544</v>
      </c>
      <c r="M455" s="39">
        <v>0.81200000000000006</v>
      </c>
      <c r="N455" s="40" t="s">
        <v>538</v>
      </c>
      <c r="O455" s="33" t="s">
        <v>544</v>
      </c>
      <c r="P455" s="41">
        <v>0.8</v>
      </c>
      <c r="Q455" s="35" t="s">
        <v>532</v>
      </c>
      <c r="R455" s="45"/>
      <c r="S455" s="36">
        <v>3624.94</v>
      </c>
      <c r="T455" s="36">
        <v>10431.129999999999</v>
      </c>
    </row>
    <row r="456" spans="1:20" x14ac:dyDescent="0.25">
      <c r="A456" s="32" t="s">
        <v>507</v>
      </c>
      <c r="B456" s="33" t="s">
        <v>867</v>
      </c>
      <c r="C456" s="34">
        <v>1995</v>
      </c>
      <c r="D456" s="40" t="s">
        <v>541</v>
      </c>
      <c r="E456" s="33" t="s">
        <v>883</v>
      </c>
      <c r="F456" s="33" t="s">
        <v>543</v>
      </c>
      <c r="G456" s="36">
        <v>3874.23</v>
      </c>
      <c r="H456" s="36">
        <v>1668.57</v>
      </c>
      <c r="I456" s="37">
        <v>8.67</v>
      </c>
      <c r="J456" s="38" t="s">
        <v>529</v>
      </c>
      <c r="K456" s="35" t="s">
        <v>538</v>
      </c>
      <c r="L456" s="33" t="s">
        <v>544</v>
      </c>
      <c r="M456" s="39">
        <v>4.7789999999999999</v>
      </c>
      <c r="N456" s="40" t="s">
        <v>538</v>
      </c>
      <c r="O456" s="33" t="s">
        <v>544</v>
      </c>
      <c r="P456" s="41">
        <v>3.05</v>
      </c>
      <c r="Q456" s="35" t="s">
        <v>532</v>
      </c>
      <c r="R456" s="45"/>
      <c r="S456" s="42">
        <v>55.67</v>
      </c>
      <c r="T456" s="42">
        <v>156.6</v>
      </c>
    </row>
    <row r="457" spans="1:20" x14ac:dyDescent="0.25">
      <c r="A457" s="32" t="s">
        <v>507</v>
      </c>
      <c r="B457" s="33" t="s">
        <v>867</v>
      </c>
      <c r="C457" s="34">
        <v>1994</v>
      </c>
      <c r="D457" s="35" t="s">
        <v>526</v>
      </c>
      <c r="E457" s="33" t="s">
        <v>878</v>
      </c>
      <c r="F457" s="33" t="s">
        <v>659</v>
      </c>
      <c r="G457" s="36">
        <v>15396.13</v>
      </c>
      <c r="H457" s="36">
        <v>2715.34</v>
      </c>
      <c r="I457" s="37">
        <v>2.08</v>
      </c>
      <c r="J457" s="38" t="s">
        <v>529</v>
      </c>
      <c r="K457" s="35" t="s">
        <v>530</v>
      </c>
      <c r="L457" s="33" t="s">
        <v>531</v>
      </c>
      <c r="M457" s="39">
        <v>1.988</v>
      </c>
      <c r="N457" s="40" t="s">
        <v>530</v>
      </c>
      <c r="O457" s="33" t="s">
        <v>531</v>
      </c>
      <c r="P457" s="41">
        <v>2</v>
      </c>
      <c r="Q457" s="35" t="s">
        <v>532</v>
      </c>
      <c r="R457" s="45"/>
      <c r="S457" s="42">
        <v>71.7</v>
      </c>
      <c r="T457" s="42">
        <v>869.88</v>
      </c>
    </row>
    <row r="458" spans="1:20" x14ac:dyDescent="0.25">
      <c r="A458" s="32" t="s">
        <v>507</v>
      </c>
      <c r="B458" s="33" t="s">
        <v>867</v>
      </c>
      <c r="C458" s="34">
        <v>1995</v>
      </c>
      <c r="D458" s="35" t="s">
        <v>526</v>
      </c>
      <c r="E458" s="33" t="s">
        <v>883</v>
      </c>
      <c r="F458" s="33" t="s">
        <v>884</v>
      </c>
      <c r="G458" s="36">
        <v>6457.14</v>
      </c>
      <c r="H458" s="36">
        <v>1138.78</v>
      </c>
      <c r="I458" s="37">
        <v>3</v>
      </c>
      <c r="J458" s="38" t="s">
        <v>529</v>
      </c>
      <c r="K458" s="35" t="s">
        <v>530</v>
      </c>
      <c r="L458" s="33" t="s">
        <v>531</v>
      </c>
      <c r="M458" s="39">
        <v>1.9450000000000001</v>
      </c>
      <c r="N458" s="40" t="s">
        <v>530</v>
      </c>
      <c r="O458" s="33" t="s">
        <v>531</v>
      </c>
      <c r="P458" s="41">
        <v>2</v>
      </c>
      <c r="Q458" s="35" t="s">
        <v>532</v>
      </c>
      <c r="R458" s="45"/>
      <c r="S458" s="42">
        <v>30.07</v>
      </c>
      <c r="T458" s="42">
        <v>364.83</v>
      </c>
    </row>
    <row r="459" spans="1:20" x14ac:dyDescent="0.25">
      <c r="A459" s="32" t="s">
        <v>507</v>
      </c>
      <c r="B459" s="33" t="s">
        <v>867</v>
      </c>
      <c r="C459" s="34">
        <v>1993</v>
      </c>
      <c r="D459" s="40" t="s">
        <v>541</v>
      </c>
      <c r="E459" s="33" t="s">
        <v>885</v>
      </c>
      <c r="F459" s="33" t="s">
        <v>543</v>
      </c>
      <c r="G459" s="36">
        <v>13807.92</v>
      </c>
      <c r="H459" s="36">
        <v>4894.99</v>
      </c>
      <c r="I459" s="37">
        <v>6.58</v>
      </c>
      <c r="J459" s="38" t="s">
        <v>529</v>
      </c>
      <c r="K459" s="35" t="s">
        <v>538</v>
      </c>
      <c r="L459" s="33" t="s">
        <v>544</v>
      </c>
      <c r="M459" s="39">
        <v>4.7949999999999999</v>
      </c>
      <c r="N459" s="40" t="s">
        <v>538</v>
      </c>
      <c r="O459" s="33" t="s">
        <v>544</v>
      </c>
      <c r="P459" s="41">
        <v>3.55</v>
      </c>
      <c r="Q459" s="35" t="s">
        <v>532</v>
      </c>
      <c r="R459" s="45"/>
      <c r="S459" s="42">
        <v>195.54</v>
      </c>
      <c r="T459" s="42">
        <v>613.28</v>
      </c>
    </row>
    <row r="460" spans="1:20" x14ac:dyDescent="0.25">
      <c r="A460" s="32" t="s">
        <v>507</v>
      </c>
      <c r="B460" s="33" t="s">
        <v>867</v>
      </c>
      <c r="C460" s="34">
        <v>2014</v>
      </c>
      <c r="D460" s="40" t="s">
        <v>541</v>
      </c>
      <c r="E460" s="33" t="s">
        <v>874</v>
      </c>
      <c r="F460" s="33" t="s">
        <v>543</v>
      </c>
      <c r="G460" s="36">
        <v>154000</v>
      </c>
      <c r="H460" s="36">
        <v>143291.09</v>
      </c>
      <c r="I460" s="37">
        <v>30</v>
      </c>
      <c r="J460" s="38" t="s">
        <v>529</v>
      </c>
      <c r="K460" s="35" t="s">
        <v>538</v>
      </c>
      <c r="L460" s="33" t="s">
        <v>544</v>
      </c>
      <c r="M460" s="39">
        <v>1.6240000000000001</v>
      </c>
      <c r="N460" s="40" t="s">
        <v>538</v>
      </c>
      <c r="O460" s="33" t="s">
        <v>544</v>
      </c>
      <c r="P460" s="41">
        <v>1.6</v>
      </c>
      <c r="Q460" s="35" t="s">
        <v>532</v>
      </c>
      <c r="R460" s="45"/>
      <c r="S460" s="36">
        <v>2383.59</v>
      </c>
      <c r="T460" s="36">
        <v>3626.45</v>
      </c>
    </row>
    <row r="461" spans="1:20" x14ac:dyDescent="0.25">
      <c r="A461" s="32" t="s">
        <v>507</v>
      </c>
      <c r="B461" s="33" t="s">
        <v>867</v>
      </c>
      <c r="C461" s="34">
        <v>2014</v>
      </c>
      <c r="D461" s="40" t="s">
        <v>541</v>
      </c>
      <c r="E461" s="33" t="s">
        <v>882</v>
      </c>
      <c r="F461" s="33" t="s">
        <v>543</v>
      </c>
      <c r="G461" s="36">
        <v>302500</v>
      </c>
      <c r="H461" s="36">
        <v>282411.63</v>
      </c>
      <c r="I461" s="37">
        <v>35</v>
      </c>
      <c r="J461" s="38" t="s">
        <v>529</v>
      </c>
      <c r="K461" s="35" t="s">
        <v>538</v>
      </c>
      <c r="L461" s="33" t="s">
        <v>544</v>
      </c>
      <c r="M461" s="39">
        <v>0.81200000000000006</v>
      </c>
      <c r="N461" s="40" t="s">
        <v>538</v>
      </c>
      <c r="O461" s="33" t="s">
        <v>544</v>
      </c>
      <c r="P461" s="41">
        <v>0.8</v>
      </c>
      <c r="Q461" s="35" t="s">
        <v>532</v>
      </c>
      <c r="R461" s="45"/>
      <c r="S461" s="36">
        <v>2345.5500000000002</v>
      </c>
      <c r="T461" s="36">
        <v>6749.55</v>
      </c>
    </row>
    <row r="462" spans="1:20" x14ac:dyDescent="0.25">
      <c r="A462" s="32" t="s">
        <v>507</v>
      </c>
      <c r="B462" s="33" t="s">
        <v>867</v>
      </c>
      <c r="C462" s="34">
        <v>1996</v>
      </c>
      <c r="D462" s="35" t="s">
        <v>526</v>
      </c>
      <c r="E462" s="33" t="s">
        <v>886</v>
      </c>
      <c r="F462" s="33" t="s">
        <v>659</v>
      </c>
      <c r="G462" s="36">
        <v>60369.81</v>
      </c>
      <c r="H462" s="36">
        <v>13553.18</v>
      </c>
      <c r="I462" s="37">
        <v>3</v>
      </c>
      <c r="J462" s="38" t="s">
        <v>529</v>
      </c>
      <c r="K462" s="35" t="s">
        <v>530</v>
      </c>
      <c r="L462" s="33" t="s">
        <v>531</v>
      </c>
      <c r="M462" s="39">
        <v>0</v>
      </c>
      <c r="N462" s="40" t="s">
        <v>530</v>
      </c>
      <c r="O462" s="33" t="s">
        <v>531</v>
      </c>
      <c r="P462" s="41">
        <v>1.5</v>
      </c>
      <c r="Q462" s="35" t="s">
        <v>532</v>
      </c>
      <c r="R462" s="45"/>
      <c r="S462" s="42">
        <v>252.26</v>
      </c>
      <c r="T462" s="36">
        <v>3264.02</v>
      </c>
    </row>
    <row r="463" spans="1:20" x14ac:dyDescent="0.25">
      <c r="A463" s="32" t="s">
        <v>507</v>
      </c>
      <c r="B463" s="33" t="s">
        <v>867</v>
      </c>
      <c r="C463" s="34">
        <v>1993</v>
      </c>
      <c r="D463" s="40" t="s">
        <v>541</v>
      </c>
      <c r="E463" s="33" t="s">
        <v>887</v>
      </c>
      <c r="F463" s="33" t="s">
        <v>543</v>
      </c>
      <c r="G463" s="36">
        <v>12756.48</v>
      </c>
      <c r="H463" s="36">
        <v>4522.25</v>
      </c>
      <c r="I463" s="37">
        <v>6.58</v>
      </c>
      <c r="J463" s="38" t="s">
        <v>529</v>
      </c>
      <c r="K463" s="35" t="s">
        <v>538</v>
      </c>
      <c r="L463" s="33" t="s">
        <v>544</v>
      </c>
      <c r="M463" s="39">
        <v>4.7949999999999999</v>
      </c>
      <c r="N463" s="40" t="s">
        <v>538</v>
      </c>
      <c r="O463" s="33" t="s">
        <v>544</v>
      </c>
      <c r="P463" s="41">
        <v>3.55</v>
      </c>
      <c r="Q463" s="35" t="s">
        <v>532</v>
      </c>
      <c r="R463" s="45"/>
      <c r="S463" s="42">
        <v>180.65</v>
      </c>
      <c r="T463" s="42">
        <v>566.58000000000004</v>
      </c>
    </row>
    <row r="464" spans="1:20" ht="25.5" x14ac:dyDescent="0.25">
      <c r="A464" s="32" t="s">
        <v>507</v>
      </c>
      <c r="B464" s="33" t="s">
        <v>888</v>
      </c>
      <c r="C464" s="34">
        <v>2015</v>
      </c>
      <c r="D464" s="40" t="s">
        <v>541</v>
      </c>
      <c r="E464" s="33" t="s">
        <v>889</v>
      </c>
      <c r="F464" s="33" t="s">
        <v>543</v>
      </c>
      <c r="G464" s="36">
        <v>3279340</v>
      </c>
      <c r="H464" s="36">
        <v>3089694.02</v>
      </c>
      <c r="I464" s="37">
        <v>36.75</v>
      </c>
      <c r="J464" s="38" t="s">
        <v>529</v>
      </c>
      <c r="K464" s="35" t="s">
        <v>538</v>
      </c>
      <c r="L464" s="33" t="s">
        <v>544</v>
      </c>
      <c r="M464" s="39">
        <v>1.35</v>
      </c>
      <c r="N464" s="40" t="s">
        <v>538</v>
      </c>
      <c r="O464" s="33" t="s">
        <v>544</v>
      </c>
      <c r="P464" s="41">
        <v>1.35</v>
      </c>
      <c r="Q464" s="35" t="s">
        <v>532</v>
      </c>
      <c r="R464" s="45"/>
      <c r="S464" s="36">
        <v>42575.75</v>
      </c>
      <c r="T464" s="36">
        <v>64064.89</v>
      </c>
    </row>
    <row r="465" spans="1:20" ht="25.5" x14ac:dyDescent="0.25">
      <c r="A465" s="32" t="s">
        <v>507</v>
      </c>
      <c r="B465" s="33" t="s">
        <v>888</v>
      </c>
      <c r="C465" s="34">
        <v>2014</v>
      </c>
      <c r="D465" s="40" t="s">
        <v>541</v>
      </c>
      <c r="E465" s="28" t="s">
        <v>1784</v>
      </c>
      <c r="F465" s="33" t="s">
        <v>543</v>
      </c>
      <c r="G465" s="36">
        <v>1346000</v>
      </c>
      <c r="H465" s="36">
        <v>1163303.08</v>
      </c>
      <c r="I465" s="37">
        <v>14</v>
      </c>
      <c r="J465" s="38" t="s">
        <v>529</v>
      </c>
      <c r="K465" s="35" t="s">
        <v>538</v>
      </c>
      <c r="L465" s="33" t="s">
        <v>544</v>
      </c>
      <c r="M465" s="39">
        <v>1.641</v>
      </c>
      <c r="N465" s="40" t="s">
        <v>538</v>
      </c>
      <c r="O465" s="33" t="s">
        <v>544</v>
      </c>
      <c r="P465" s="41">
        <v>1.6</v>
      </c>
      <c r="Q465" s="35" t="s">
        <v>532</v>
      </c>
      <c r="R465" s="45"/>
      <c r="S465" s="36">
        <v>19928.47</v>
      </c>
      <c r="T465" s="36">
        <v>65028.6</v>
      </c>
    </row>
    <row r="466" spans="1:20" ht="25.5" x14ac:dyDescent="0.25">
      <c r="A466" s="32" t="s">
        <v>507</v>
      </c>
      <c r="B466" s="33" t="s">
        <v>888</v>
      </c>
      <c r="C466" s="34">
        <v>2014</v>
      </c>
      <c r="D466" s="40" t="s">
        <v>541</v>
      </c>
      <c r="E466" s="28" t="s">
        <v>1784</v>
      </c>
      <c r="F466" s="33" t="s">
        <v>543</v>
      </c>
      <c r="G466" s="36">
        <v>3222000</v>
      </c>
      <c r="H466" s="36">
        <v>2768052.71</v>
      </c>
      <c r="I466" s="37">
        <v>14</v>
      </c>
      <c r="J466" s="38" t="s">
        <v>529</v>
      </c>
      <c r="K466" s="35" t="s">
        <v>538</v>
      </c>
      <c r="L466" s="33" t="s">
        <v>544</v>
      </c>
      <c r="M466" s="39">
        <v>1.587</v>
      </c>
      <c r="N466" s="40" t="s">
        <v>538</v>
      </c>
      <c r="O466" s="33" t="s">
        <v>544</v>
      </c>
      <c r="P466" s="41">
        <v>1.6</v>
      </c>
      <c r="Q466" s="35" t="s">
        <v>532</v>
      </c>
      <c r="R466" s="45"/>
      <c r="S466" s="36">
        <v>47419.34</v>
      </c>
      <c r="T466" s="36">
        <v>154734.06</v>
      </c>
    </row>
    <row r="467" spans="1:20" ht="25.5" x14ac:dyDescent="0.25">
      <c r="A467" s="32" t="s">
        <v>507</v>
      </c>
      <c r="B467" s="33" t="s">
        <v>888</v>
      </c>
      <c r="C467" s="34">
        <v>2015</v>
      </c>
      <c r="D467" s="40" t="s">
        <v>541</v>
      </c>
      <c r="E467" s="33" t="s">
        <v>890</v>
      </c>
      <c r="F467" s="33" t="s">
        <v>543</v>
      </c>
      <c r="G467" s="36">
        <v>366171</v>
      </c>
      <c r="H467" s="36">
        <v>311111.78999999998</v>
      </c>
      <c r="I467" s="37">
        <v>14.75</v>
      </c>
      <c r="J467" s="38" t="s">
        <v>529</v>
      </c>
      <c r="K467" s="35" t="s">
        <v>538</v>
      </c>
      <c r="L467" s="33" t="s">
        <v>544</v>
      </c>
      <c r="M467" s="39">
        <v>1.35</v>
      </c>
      <c r="N467" s="40" t="s">
        <v>538</v>
      </c>
      <c r="O467" s="33" t="s">
        <v>544</v>
      </c>
      <c r="P467" s="41">
        <v>1.35</v>
      </c>
      <c r="Q467" s="35" t="s">
        <v>532</v>
      </c>
      <c r="R467" s="45"/>
      <c r="S467" s="36">
        <v>4451.1099999999997</v>
      </c>
      <c r="T467" s="36">
        <v>18599.72</v>
      </c>
    </row>
    <row r="468" spans="1:20" ht="25.5" x14ac:dyDescent="0.25">
      <c r="A468" s="32" t="s">
        <v>507</v>
      </c>
      <c r="B468" s="33" t="s">
        <v>888</v>
      </c>
      <c r="C468" s="34">
        <v>2012</v>
      </c>
      <c r="D468" s="40" t="s">
        <v>541</v>
      </c>
      <c r="E468" s="33" t="s">
        <v>891</v>
      </c>
      <c r="F468" s="33" t="s">
        <v>543</v>
      </c>
      <c r="G468" s="36">
        <v>2725705</v>
      </c>
      <c r="H468" s="36">
        <v>2533775.8199999998</v>
      </c>
      <c r="I468" s="37">
        <v>33.5</v>
      </c>
      <c r="J468" s="38" t="s">
        <v>529</v>
      </c>
      <c r="K468" s="35" t="s">
        <v>538</v>
      </c>
      <c r="L468" s="33" t="s">
        <v>544</v>
      </c>
      <c r="M468" s="39">
        <v>2.8479999999999999</v>
      </c>
      <c r="N468" s="40" t="s">
        <v>538</v>
      </c>
      <c r="O468" s="33" t="s">
        <v>544</v>
      </c>
      <c r="P468" s="41">
        <v>2.85</v>
      </c>
      <c r="Q468" s="35" t="s">
        <v>532</v>
      </c>
      <c r="R468" s="45"/>
      <c r="S468" s="36">
        <v>73227.990000000005</v>
      </c>
      <c r="T468" s="36">
        <v>35627.22</v>
      </c>
    </row>
    <row r="469" spans="1:20" ht="25.5" x14ac:dyDescent="0.25">
      <c r="A469" s="32" t="s">
        <v>507</v>
      </c>
      <c r="B469" s="33" t="s">
        <v>888</v>
      </c>
      <c r="C469" s="34">
        <v>2016</v>
      </c>
      <c r="D469" s="40" t="s">
        <v>541</v>
      </c>
      <c r="E469" s="28" t="s">
        <v>1785</v>
      </c>
      <c r="F469" s="33" t="s">
        <v>543</v>
      </c>
      <c r="G469" s="36">
        <v>165000</v>
      </c>
      <c r="H469" s="36">
        <v>154720.53</v>
      </c>
      <c r="I469" s="37">
        <v>22.83</v>
      </c>
      <c r="J469" s="38" t="s">
        <v>529</v>
      </c>
      <c r="K469" s="35" t="s">
        <v>538</v>
      </c>
      <c r="L469" s="33" t="s">
        <v>544</v>
      </c>
      <c r="M469" s="39">
        <v>1.37</v>
      </c>
      <c r="N469" s="40" t="s">
        <v>538</v>
      </c>
      <c r="O469" s="33" t="s">
        <v>544</v>
      </c>
      <c r="P469" s="41">
        <v>1.35</v>
      </c>
      <c r="Q469" s="35" t="s">
        <v>532</v>
      </c>
      <c r="R469" s="45"/>
      <c r="S469" s="36">
        <v>2189.02</v>
      </c>
      <c r="T469" s="36">
        <v>5192.6099999999997</v>
      </c>
    </row>
    <row r="470" spans="1:20" ht="25.5" x14ac:dyDescent="0.25">
      <c r="A470" s="32" t="s">
        <v>507</v>
      </c>
      <c r="B470" s="33" t="s">
        <v>888</v>
      </c>
      <c r="C470" s="34">
        <v>2011</v>
      </c>
      <c r="D470" s="40" t="s">
        <v>541</v>
      </c>
      <c r="E470" s="33" t="s">
        <v>892</v>
      </c>
      <c r="F470" s="33" t="s">
        <v>543</v>
      </c>
      <c r="G470" s="36">
        <v>3726450</v>
      </c>
      <c r="H470" s="36">
        <v>2580965.1800000002</v>
      </c>
      <c r="I470" s="37">
        <v>10</v>
      </c>
      <c r="J470" s="38" t="s">
        <v>529</v>
      </c>
      <c r="K470" s="35" t="s">
        <v>538</v>
      </c>
      <c r="L470" s="33" t="s">
        <v>544</v>
      </c>
      <c r="M470" s="39">
        <v>2.3479999999999999</v>
      </c>
      <c r="N470" s="40" t="s">
        <v>538</v>
      </c>
      <c r="O470" s="33" t="s">
        <v>544</v>
      </c>
      <c r="P470" s="41">
        <v>2.85</v>
      </c>
      <c r="Q470" s="35" t="s">
        <v>532</v>
      </c>
      <c r="R470" s="45"/>
      <c r="S470" s="36">
        <v>78760.88</v>
      </c>
      <c r="T470" s="36">
        <v>182574.33</v>
      </c>
    </row>
    <row r="471" spans="1:20" ht="25.5" x14ac:dyDescent="0.25">
      <c r="A471" s="32" t="s">
        <v>507</v>
      </c>
      <c r="B471" s="33" t="s">
        <v>888</v>
      </c>
      <c r="C471" s="34">
        <v>2010</v>
      </c>
      <c r="D471" s="40" t="s">
        <v>541</v>
      </c>
      <c r="E471" s="33" t="s">
        <v>893</v>
      </c>
      <c r="F471" s="33" t="s">
        <v>543</v>
      </c>
      <c r="G471" s="36">
        <v>84000</v>
      </c>
      <c r="H471" s="36">
        <v>45295.8</v>
      </c>
      <c r="I471" s="37">
        <v>6.67</v>
      </c>
      <c r="J471" s="38" t="s">
        <v>529</v>
      </c>
      <c r="K471" s="35" t="s">
        <v>538</v>
      </c>
      <c r="L471" s="33" t="s">
        <v>544</v>
      </c>
      <c r="M471" s="39">
        <v>2.347</v>
      </c>
      <c r="N471" s="40" t="s">
        <v>538</v>
      </c>
      <c r="O471" s="33" t="s">
        <v>544</v>
      </c>
      <c r="P471" s="41">
        <v>2.85</v>
      </c>
      <c r="Q471" s="35" t="s">
        <v>532</v>
      </c>
      <c r="R471" s="45"/>
      <c r="S471" s="36">
        <v>1447.91</v>
      </c>
      <c r="T471" s="36">
        <v>5508.07</v>
      </c>
    </row>
    <row r="472" spans="1:20" ht="25.5" x14ac:dyDescent="0.25">
      <c r="A472" s="32" t="s">
        <v>507</v>
      </c>
      <c r="B472" s="33" t="s">
        <v>888</v>
      </c>
      <c r="C472" s="34">
        <v>2010</v>
      </c>
      <c r="D472" s="40" t="s">
        <v>541</v>
      </c>
      <c r="E472" s="33" t="s">
        <v>894</v>
      </c>
      <c r="F472" s="33" t="s">
        <v>543</v>
      </c>
      <c r="G472" s="36">
        <v>299000</v>
      </c>
      <c r="H472" s="36">
        <v>288005.94</v>
      </c>
      <c r="I472" s="37">
        <v>41.67</v>
      </c>
      <c r="J472" s="38" t="s">
        <v>529</v>
      </c>
      <c r="K472" s="35" t="s">
        <v>538</v>
      </c>
      <c r="L472" s="33" t="s">
        <v>544</v>
      </c>
      <c r="M472" s="39">
        <v>2.3479999999999999</v>
      </c>
      <c r="N472" s="40" t="s">
        <v>538</v>
      </c>
      <c r="O472" s="33" t="s">
        <v>544</v>
      </c>
      <c r="P472" s="41">
        <v>2.85</v>
      </c>
      <c r="Q472" s="35" t="s">
        <v>532</v>
      </c>
      <c r="R472" s="45"/>
      <c r="S472" s="36">
        <v>8255.2199999999993</v>
      </c>
      <c r="T472" s="36">
        <v>1650.99</v>
      </c>
    </row>
    <row r="473" spans="1:20" ht="25.5" x14ac:dyDescent="0.25">
      <c r="A473" s="32" t="s">
        <v>507</v>
      </c>
      <c r="B473" s="33" t="s">
        <v>888</v>
      </c>
      <c r="C473" s="34">
        <v>2009</v>
      </c>
      <c r="D473" s="40" t="s">
        <v>541</v>
      </c>
      <c r="E473" s="33" t="s">
        <v>895</v>
      </c>
      <c r="F473" s="33" t="s">
        <v>543</v>
      </c>
      <c r="G473" s="36">
        <v>1170000</v>
      </c>
      <c r="H473" s="36">
        <v>892442.21</v>
      </c>
      <c r="I473" s="37">
        <v>15.75</v>
      </c>
      <c r="J473" s="38" t="s">
        <v>529</v>
      </c>
      <c r="K473" s="35" t="s">
        <v>538</v>
      </c>
      <c r="L473" s="33" t="s">
        <v>544</v>
      </c>
      <c r="M473" s="39">
        <v>2.3069999999999999</v>
      </c>
      <c r="N473" s="40" t="s">
        <v>538</v>
      </c>
      <c r="O473" s="33" t="s">
        <v>544</v>
      </c>
      <c r="P473" s="41">
        <v>2.85</v>
      </c>
      <c r="Q473" s="35" t="s">
        <v>532</v>
      </c>
      <c r="R473" s="45"/>
      <c r="S473" s="36">
        <v>26457.78</v>
      </c>
      <c r="T473" s="36">
        <v>35900.78</v>
      </c>
    </row>
    <row r="474" spans="1:20" ht="25.5" x14ac:dyDescent="0.25">
      <c r="A474" s="32" t="s">
        <v>507</v>
      </c>
      <c r="B474" s="57" t="s">
        <v>888</v>
      </c>
      <c r="C474" s="58">
        <v>2007</v>
      </c>
      <c r="D474" s="59" t="s">
        <v>541</v>
      </c>
      <c r="E474" s="57" t="s">
        <v>896</v>
      </c>
      <c r="F474" s="57" t="s">
        <v>543</v>
      </c>
      <c r="G474" s="64">
        <v>3014000</v>
      </c>
      <c r="H474" s="64">
        <v>1961425.82</v>
      </c>
      <c r="I474" s="68">
        <v>13.58</v>
      </c>
      <c r="J474" s="70" t="s">
        <v>529</v>
      </c>
      <c r="K474" s="72" t="s">
        <v>538</v>
      </c>
      <c r="L474" s="73" t="s">
        <v>544</v>
      </c>
      <c r="M474" s="75">
        <v>3.1869999999999998</v>
      </c>
      <c r="N474" s="76" t="s">
        <v>538</v>
      </c>
      <c r="O474" s="73" t="s">
        <v>544</v>
      </c>
      <c r="P474" s="77">
        <v>2.7</v>
      </c>
      <c r="Q474" s="79" t="s">
        <v>532</v>
      </c>
      <c r="R474" s="81"/>
      <c r="S474" s="85">
        <v>56034.2</v>
      </c>
      <c r="T474" s="86">
        <v>113914.91</v>
      </c>
    </row>
    <row r="475" spans="1:20" ht="25.5" x14ac:dyDescent="0.25">
      <c r="A475" s="32" t="s">
        <v>507</v>
      </c>
      <c r="B475" s="56" t="s">
        <v>888</v>
      </c>
      <c r="C475" s="34">
        <v>2006</v>
      </c>
      <c r="D475" s="40" t="s">
        <v>541</v>
      </c>
      <c r="E475" s="56" t="s">
        <v>788</v>
      </c>
      <c r="F475" s="56" t="s">
        <v>543</v>
      </c>
      <c r="G475" s="63">
        <v>140356</v>
      </c>
      <c r="H475" s="63">
        <v>118702.03</v>
      </c>
      <c r="I475" s="67">
        <v>27.25</v>
      </c>
      <c r="J475" s="69" t="s">
        <v>529</v>
      </c>
      <c r="K475" s="35" t="s">
        <v>538</v>
      </c>
      <c r="L475" s="33" t="s">
        <v>544</v>
      </c>
      <c r="M475" s="39">
        <v>3.391</v>
      </c>
      <c r="N475" s="40" t="s">
        <v>538</v>
      </c>
      <c r="O475" s="33" t="s">
        <v>544</v>
      </c>
      <c r="P475" s="41">
        <v>3.25</v>
      </c>
      <c r="Q475" s="78" t="s">
        <v>532</v>
      </c>
      <c r="R475" s="80"/>
      <c r="S475" s="36">
        <v>3935.51</v>
      </c>
      <c r="T475" s="36">
        <v>2390.5100000000002</v>
      </c>
    </row>
    <row r="476" spans="1:20" ht="25.5" x14ac:dyDescent="0.25">
      <c r="A476" s="32" t="s">
        <v>507</v>
      </c>
      <c r="B476" s="33" t="s">
        <v>888</v>
      </c>
      <c r="C476" s="34">
        <v>2018</v>
      </c>
      <c r="D476" s="40" t="s">
        <v>541</v>
      </c>
      <c r="E476" s="28" t="s">
        <v>1786</v>
      </c>
      <c r="F476" s="33" t="s">
        <v>543</v>
      </c>
      <c r="G476" s="36">
        <v>2839635</v>
      </c>
      <c r="H476" s="36">
        <v>2839635</v>
      </c>
      <c r="I476" s="37">
        <v>39.58</v>
      </c>
      <c r="J476" s="38" t="s">
        <v>529</v>
      </c>
      <c r="K476" s="35" t="s">
        <v>538</v>
      </c>
      <c r="L476" s="33" t="s">
        <v>544</v>
      </c>
      <c r="M476" s="39">
        <v>1.35</v>
      </c>
      <c r="N476" s="40" t="s">
        <v>538</v>
      </c>
      <c r="O476" s="33" t="s">
        <v>544</v>
      </c>
      <c r="P476" s="41">
        <v>1.35</v>
      </c>
      <c r="Q476" s="35" t="s">
        <v>532</v>
      </c>
      <c r="R476" s="45"/>
      <c r="S476" s="42">
        <v>0</v>
      </c>
      <c r="T476" s="42">
        <v>0</v>
      </c>
    </row>
    <row r="477" spans="1:20" ht="25.5" x14ac:dyDescent="0.25">
      <c r="A477" s="32" t="s">
        <v>507</v>
      </c>
      <c r="B477" s="33" t="s">
        <v>888</v>
      </c>
      <c r="C477" s="34">
        <v>2018</v>
      </c>
      <c r="D477" s="40" t="s">
        <v>541</v>
      </c>
      <c r="E477" s="33" t="s">
        <v>897</v>
      </c>
      <c r="F477" s="33" t="s">
        <v>543</v>
      </c>
      <c r="G477" s="36">
        <v>389496</v>
      </c>
      <c r="H477" s="36">
        <v>389496</v>
      </c>
      <c r="I477" s="37">
        <v>59.58</v>
      </c>
      <c r="J477" s="38" t="s">
        <v>529</v>
      </c>
      <c r="K477" s="35" t="s">
        <v>538</v>
      </c>
      <c r="L477" s="33" t="s">
        <v>544</v>
      </c>
      <c r="M477" s="39">
        <v>1.1499999999999999</v>
      </c>
      <c r="N477" s="40" t="s">
        <v>538</v>
      </c>
      <c r="O477" s="33" t="s">
        <v>544</v>
      </c>
      <c r="P477" s="41">
        <v>1.1499999999999999</v>
      </c>
      <c r="Q477" s="35" t="s">
        <v>532</v>
      </c>
      <c r="R477" s="45"/>
      <c r="S477" s="42">
        <v>0</v>
      </c>
      <c r="T477" s="42">
        <v>0</v>
      </c>
    </row>
    <row r="478" spans="1:20" ht="25.5" x14ac:dyDescent="0.25">
      <c r="A478" s="32" t="s">
        <v>507</v>
      </c>
      <c r="B478" s="33" t="s">
        <v>888</v>
      </c>
      <c r="C478" s="34">
        <v>1994</v>
      </c>
      <c r="D478" s="40" t="s">
        <v>541</v>
      </c>
      <c r="E478" s="33" t="s">
        <v>898</v>
      </c>
      <c r="F478" s="33" t="s">
        <v>543</v>
      </c>
      <c r="G478" s="36">
        <v>262868.15000000002</v>
      </c>
      <c r="H478" s="36">
        <v>132289.93</v>
      </c>
      <c r="I478" s="37">
        <v>10.42</v>
      </c>
      <c r="J478" s="38" t="s">
        <v>529</v>
      </c>
      <c r="K478" s="35" t="s">
        <v>538</v>
      </c>
      <c r="L478" s="33" t="s">
        <v>544</v>
      </c>
      <c r="M478" s="39">
        <v>4.9820000000000002</v>
      </c>
      <c r="N478" s="40" t="s">
        <v>538</v>
      </c>
      <c r="O478" s="33" t="s">
        <v>544</v>
      </c>
      <c r="P478" s="41">
        <v>3.55</v>
      </c>
      <c r="Q478" s="35" t="s">
        <v>532</v>
      </c>
      <c r="R478" s="45"/>
      <c r="S478" s="36">
        <v>5046.76</v>
      </c>
      <c r="T478" s="36">
        <v>9872.43</v>
      </c>
    </row>
    <row r="479" spans="1:20" ht="25.5" x14ac:dyDescent="0.25">
      <c r="A479" s="32" t="s">
        <v>507</v>
      </c>
      <c r="B479" s="33" t="s">
        <v>888</v>
      </c>
      <c r="C479" s="34">
        <v>1995</v>
      </c>
      <c r="D479" s="35" t="s">
        <v>526</v>
      </c>
      <c r="E479" s="33" t="s">
        <v>899</v>
      </c>
      <c r="F479" s="33" t="s">
        <v>659</v>
      </c>
      <c r="G479" s="36">
        <v>89335.12</v>
      </c>
      <c r="H479" s="36">
        <v>15153.33</v>
      </c>
      <c r="I479" s="37">
        <v>2.17</v>
      </c>
      <c r="J479" s="38" t="s">
        <v>529</v>
      </c>
      <c r="K479" s="35" t="s">
        <v>530</v>
      </c>
      <c r="L479" s="33" t="s">
        <v>531</v>
      </c>
      <c r="M479" s="39">
        <v>1.5</v>
      </c>
      <c r="N479" s="40" t="s">
        <v>530</v>
      </c>
      <c r="O479" s="33" t="s">
        <v>531</v>
      </c>
      <c r="P479" s="41">
        <v>1.5</v>
      </c>
      <c r="Q479" s="35" t="s">
        <v>532</v>
      </c>
      <c r="R479" s="45"/>
      <c r="S479" s="42">
        <v>300.83999999999997</v>
      </c>
      <c r="T479" s="36">
        <v>4902.55</v>
      </c>
    </row>
    <row r="480" spans="1:20" ht="25.5" x14ac:dyDescent="0.25">
      <c r="A480" s="32" t="s">
        <v>507</v>
      </c>
      <c r="B480" s="33" t="s">
        <v>888</v>
      </c>
      <c r="C480" s="34">
        <v>1991</v>
      </c>
      <c r="D480" s="40" t="s">
        <v>541</v>
      </c>
      <c r="E480" s="28" t="s">
        <v>1787</v>
      </c>
      <c r="F480" s="33" t="s">
        <v>543</v>
      </c>
      <c r="G480" s="36">
        <v>37874.129999999997</v>
      </c>
      <c r="H480" s="36">
        <v>17664.12</v>
      </c>
      <c r="I480" s="37">
        <v>9.42</v>
      </c>
      <c r="J480" s="38" t="s">
        <v>529</v>
      </c>
      <c r="K480" s="35" t="s">
        <v>538</v>
      </c>
      <c r="L480" s="33" t="s">
        <v>544</v>
      </c>
      <c r="M480" s="39">
        <v>4.5640000000000001</v>
      </c>
      <c r="N480" s="40" t="s">
        <v>538</v>
      </c>
      <c r="O480" s="33" t="s">
        <v>544</v>
      </c>
      <c r="P480" s="41">
        <v>2.77</v>
      </c>
      <c r="Q480" s="35" t="s">
        <v>532</v>
      </c>
      <c r="R480" s="45"/>
      <c r="S480" s="42">
        <v>531.92999999999995</v>
      </c>
      <c r="T480" s="36">
        <v>1539.26</v>
      </c>
    </row>
    <row r="481" spans="1:20" ht="25.5" x14ac:dyDescent="0.25">
      <c r="A481" s="32" t="s">
        <v>507</v>
      </c>
      <c r="B481" s="33" t="s">
        <v>888</v>
      </c>
      <c r="C481" s="34">
        <v>1992</v>
      </c>
      <c r="D481" s="40" t="s">
        <v>541</v>
      </c>
      <c r="E481" s="33" t="s">
        <v>900</v>
      </c>
      <c r="F481" s="33" t="s">
        <v>543</v>
      </c>
      <c r="G481" s="36">
        <v>247262.4</v>
      </c>
      <c r="H481" s="36">
        <v>115555.22</v>
      </c>
      <c r="I481" s="37">
        <v>8</v>
      </c>
      <c r="J481" s="38" t="s">
        <v>529</v>
      </c>
      <c r="K481" s="35" t="s">
        <v>538</v>
      </c>
      <c r="L481" s="33" t="s">
        <v>544</v>
      </c>
      <c r="M481" s="39">
        <v>5.18</v>
      </c>
      <c r="N481" s="40" t="s">
        <v>538</v>
      </c>
      <c r="O481" s="33" t="s">
        <v>544</v>
      </c>
      <c r="P481" s="41">
        <v>3.55</v>
      </c>
      <c r="Q481" s="35" t="s">
        <v>532</v>
      </c>
      <c r="R481" s="45"/>
      <c r="S481" s="36">
        <v>4488.97</v>
      </c>
      <c r="T481" s="36">
        <v>10894.42</v>
      </c>
    </row>
    <row r="482" spans="1:20" ht="25.5" x14ac:dyDescent="0.25">
      <c r="A482" s="32" t="s">
        <v>507</v>
      </c>
      <c r="B482" s="33" t="s">
        <v>888</v>
      </c>
      <c r="C482" s="34">
        <v>1988</v>
      </c>
      <c r="D482" s="40" t="s">
        <v>541</v>
      </c>
      <c r="E482" s="33" t="s">
        <v>901</v>
      </c>
      <c r="F482" s="33" t="s">
        <v>543</v>
      </c>
      <c r="G482" s="36">
        <v>76671.95</v>
      </c>
      <c r="H482" s="36">
        <v>27240.63</v>
      </c>
      <c r="I482" s="37">
        <v>6.5</v>
      </c>
      <c r="J482" s="38" t="s">
        <v>529</v>
      </c>
      <c r="K482" s="35" t="s">
        <v>538</v>
      </c>
      <c r="L482" s="33" t="s">
        <v>544</v>
      </c>
      <c r="M482" s="39">
        <v>4.4640000000000004</v>
      </c>
      <c r="N482" s="40" t="s">
        <v>538</v>
      </c>
      <c r="O482" s="33" t="s">
        <v>544</v>
      </c>
      <c r="P482" s="41">
        <v>2.77</v>
      </c>
      <c r="Q482" s="35" t="s">
        <v>532</v>
      </c>
      <c r="R482" s="45"/>
      <c r="S482" s="36">
        <v>1257.43</v>
      </c>
      <c r="T482" s="36">
        <v>3148.41</v>
      </c>
    </row>
    <row r="483" spans="1:20" ht="25.5" x14ac:dyDescent="0.25">
      <c r="A483" s="32" t="s">
        <v>507</v>
      </c>
      <c r="B483" s="33" t="s">
        <v>888</v>
      </c>
      <c r="C483" s="34">
        <v>1988</v>
      </c>
      <c r="D483" s="40" t="s">
        <v>541</v>
      </c>
      <c r="E483" s="33" t="s">
        <v>902</v>
      </c>
      <c r="F483" s="33" t="s">
        <v>543</v>
      </c>
      <c r="G483" s="36">
        <v>398864.25</v>
      </c>
      <c r="H483" s="36">
        <v>141004.26999999999</v>
      </c>
      <c r="I483" s="37">
        <v>6.25</v>
      </c>
      <c r="J483" s="38" t="s">
        <v>529</v>
      </c>
      <c r="K483" s="35" t="s">
        <v>538</v>
      </c>
      <c r="L483" s="33" t="s">
        <v>544</v>
      </c>
      <c r="M483" s="39">
        <v>4.7119999999999997</v>
      </c>
      <c r="N483" s="40" t="s">
        <v>538</v>
      </c>
      <c r="O483" s="33" t="s">
        <v>544</v>
      </c>
      <c r="P483" s="41">
        <v>2.77</v>
      </c>
      <c r="Q483" s="35" t="s">
        <v>532</v>
      </c>
      <c r="R483" s="45"/>
      <c r="S483" s="36">
        <v>6639</v>
      </c>
      <c r="T483" s="36">
        <v>16296.97</v>
      </c>
    </row>
    <row r="484" spans="1:20" ht="25.5" x14ac:dyDescent="0.25">
      <c r="A484" s="32" t="s">
        <v>507</v>
      </c>
      <c r="B484" s="33" t="s">
        <v>888</v>
      </c>
      <c r="C484" s="34">
        <v>1987</v>
      </c>
      <c r="D484" s="40" t="s">
        <v>541</v>
      </c>
      <c r="E484" s="33" t="s">
        <v>903</v>
      </c>
      <c r="F484" s="33" t="s">
        <v>543</v>
      </c>
      <c r="G484" s="36">
        <v>162128.92000000001</v>
      </c>
      <c r="H484" s="36">
        <v>50063.11</v>
      </c>
      <c r="I484" s="37">
        <v>5.17</v>
      </c>
      <c r="J484" s="38" t="s">
        <v>529</v>
      </c>
      <c r="K484" s="35" t="s">
        <v>538</v>
      </c>
      <c r="L484" s="33" t="s">
        <v>544</v>
      </c>
      <c r="M484" s="39">
        <v>4.758</v>
      </c>
      <c r="N484" s="40" t="s">
        <v>538</v>
      </c>
      <c r="O484" s="33" t="s">
        <v>544</v>
      </c>
      <c r="P484" s="41">
        <v>2.77</v>
      </c>
      <c r="Q484" s="35" t="s">
        <v>532</v>
      </c>
      <c r="R484" s="45"/>
      <c r="S484" s="36">
        <v>2525.0100000000002</v>
      </c>
      <c r="T484" s="36">
        <v>6937.12</v>
      </c>
    </row>
    <row r="485" spans="1:20" ht="25.5" x14ac:dyDescent="0.25">
      <c r="A485" s="32" t="s">
        <v>507</v>
      </c>
      <c r="B485" s="33" t="s">
        <v>888</v>
      </c>
      <c r="C485" s="34">
        <v>1987</v>
      </c>
      <c r="D485" s="40" t="s">
        <v>541</v>
      </c>
      <c r="E485" s="33" t="s">
        <v>904</v>
      </c>
      <c r="F485" s="33" t="s">
        <v>543</v>
      </c>
      <c r="G485" s="36">
        <v>287064.40000000002</v>
      </c>
      <c r="H485" s="36">
        <v>89130.77</v>
      </c>
      <c r="I485" s="37">
        <v>5.58</v>
      </c>
      <c r="J485" s="38" t="s">
        <v>529</v>
      </c>
      <c r="K485" s="35" t="s">
        <v>538</v>
      </c>
      <c r="L485" s="33" t="s">
        <v>544</v>
      </c>
      <c r="M485" s="39">
        <v>3.92</v>
      </c>
      <c r="N485" s="40" t="s">
        <v>538</v>
      </c>
      <c r="O485" s="33" t="s">
        <v>544</v>
      </c>
      <c r="P485" s="41">
        <v>2.77</v>
      </c>
      <c r="Q485" s="35" t="s">
        <v>532</v>
      </c>
      <c r="R485" s="45"/>
      <c r="S485" s="36">
        <v>4355.47</v>
      </c>
      <c r="T485" s="36">
        <v>12350.64</v>
      </c>
    </row>
    <row r="486" spans="1:20" ht="25.5" x14ac:dyDescent="0.25">
      <c r="A486" s="32" t="s">
        <v>507</v>
      </c>
      <c r="B486" s="33" t="s">
        <v>888</v>
      </c>
      <c r="C486" s="34">
        <v>1986</v>
      </c>
      <c r="D486" s="40" t="s">
        <v>541</v>
      </c>
      <c r="E486" s="28" t="s">
        <v>1788</v>
      </c>
      <c r="F486" s="33" t="s">
        <v>543</v>
      </c>
      <c r="G486" s="36">
        <v>42144.53</v>
      </c>
      <c r="H486" s="36">
        <v>8980.24</v>
      </c>
      <c r="I486" s="37">
        <v>4.42</v>
      </c>
      <c r="J486" s="38" t="s">
        <v>529</v>
      </c>
      <c r="K486" s="35" t="s">
        <v>538</v>
      </c>
      <c r="L486" s="33" t="s">
        <v>544</v>
      </c>
      <c r="M486" s="39">
        <v>4.2190000000000003</v>
      </c>
      <c r="N486" s="40" t="s">
        <v>538</v>
      </c>
      <c r="O486" s="33" t="s">
        <v>544</v>
      </c>
      <c r="P486" s="41">
        <v>2.15</v>
      </c>
      <c r="Q486" s="35" t="s">
        <v>532</v>
      </c>
      <c r="R486" s="45"/>
      <c r="S486" s="42">
        <v>230.76</v>
      </c>
      <c r="T486" s="36">
        <v>1752.57</v>
      </c>
    </row>
    <row r="487" spans="1:20" ht="25.5" x14ac:dyDescent="0.25">
      <c r="A487" s="32" t="s">
        <v>507</v>
      </c>
      <c r="B487" s="33" t="s">
        <v>888</v>
      </c>
      <c r="C487" s="34">
        <v>2018</v>
      </c>
      <c r="D487" s="40" t="s">
        <v>541</v>
      </c>
      <c r="E487" s="33" t="s">
        <v>905</v>
      </c>
      <c r="F487" s="33" t="s">
        <v>543</v>
      </c>
      <c r="G487" s="36">
        <v>288650</v>
      </c>
      <c r="H487" s="36">
        <v>288650</v>
      </c>
      <c r="I487" s="37">
        <v>59.58</v>
      </c>
      <c r="J487" s="38" t="s">
        <v>529</v>
      </c>
      <c r="K487" s="35" t="s">
        <v>538</v>
      </c>
      <c r="L487" s="33" t="s">
        <v>544</v>
      </c>
      <c r="M487" s="39">
        <v>1.35</v>
      </c>
      <c r="N487" s="40" t="s">
        <v>538</v>
      </c>
      <c r="O487" s="33" t="s">
        <v>544</v>
      </c>
      <c r="P487" s="41">
        <v>1.35</v>
      </c>
      <c r="Q487" s="35" t="s">
        <v>532</v>
      </c>
      <c r="R487" s="45"/>
      <c r="S487" s="42">
        <v>0</v>
      </c>
      <c r="T487" s="42">
        <v>0</v>
      </c>
    </row>
    <row r="488" spans="1:20" ht="25.5" x14ac:dyDescent="0.25">
      <c r="A488" s="32" t="s">
        <v>507</v>
      </c>
      <c r="B488" s="33" t="s">
        <v>888</v>
      </c>
      <c r="C488" s="34">
        <v>2004</v>
      </c>
      <c r="D488" s="40" t="s">
        <v>541</v>
      </c>
      <c r="E488" s="33" t="s">
        <v>906</v>
      </c>
      <c r="F488" s="33" t="s">
        <v>543</v>
      </c>
      <c r="G488" s="36">
        <v>204736.81</v>
      </c>
      <c r="H488" s="36">
        <v>17779.939999999999</v>
      </c>
      <c r="I488" s="37">
        <v>0.33</v>
      </c>
      <c r="J488" s="38" t="s">
        <v>529</v>
      </c>
      <c r="K488" s="35" t="s">
        <v>538</v>
      </c>
      <c r="L488" s="33" t="s">
        <v>544</v>
      </c>
      <c r="M488" s="39">
        <v>3.4260000000000002</v>
      </c>
      <c r="N488" s="40" t="s">
        <v>538</v>
      </c>
      <c r="O488" s="33" t="s">
        <v>544</v>
      </c>
      <c r="P488" s="41">
        <v>3.45</v>
      </c>
      <c r="Q488" s="35" t="s">
        <v>532</v>
      </c>
      <c r="R488" s="45"/>
      <c r="S488" s="36">
        <v>1203.31</v>
      </c>
      <c r="T488" s="36">
        <v>17098.52</v>
      </c>
    </row>
    <row r="489" spans="1:20" ht="25.5" x14ac:dyDescent="0.25">
      <c r="A489" s="32" t="s">
        <v>507</v>
      </c>
      <c r="B489" s="33" t="s">
        <v>888</v>
      </c>
      <c r="C489" s="34">
        <v>2003</v>
      </c>
      <c r="D489" s="40" t="s">
        <v>541</v>
      </c>
      <c r="E489" s="33" t="s">
        <v>907</v>
      </c>
      <c r="F489" s="33" t="s">
        <v>543</v>
      </c>
      <c r="G489" s="36">
        <v>276600</v>
      </c>
      <c r="H489" s="36">
        <v>23297.56</v>
      </c>
      <c r="I489" s="37">
        <v>0.08</v>
      </c>
      <c r="J489" s="38" t="s">
        <v>529</v>
      </c>
      <c r="K489" s="35" t="s">
        <v>538</v>
      </c>
      <c r="L489" s="33" t="s">
        <v>544</v>
      </c>
      <c r="M489" s="39">
        <v>3.8380000000000001</v>
      </c>
      <c r="N489" s="40" t="s">
        <v>538</v>
      </c>
      <c r="O489" s="33" t="s">
        <v>544</v>
      </c>
      <c r="P489" s="41">
        <v>3.45</v>
      </c>
      <c r="Q489" s="35" t="s">
        <v>532</v>
      </c>
      <c r="R489" s="45"/>
      <c r="S489" s="36">
        <v>1580.73</v>
      </c>
      <c r="T489" s="36">
        <v>22520.59</v>
      </c>
    </row>
    <row r="490" spans="1:20" ht="25.5" x14ac:dyDescent="0.25">
      <c r="A490" s="32" t="s">
        <v>507</v>
      </c>
      <c r="B490" s="33" t="s">
        <v>888</v>
      </c>
      <c r="C490" s="34">
        <v>1988</v>
      </c>
      <c r="D490" s="40" t="s">
        <v>541</v>
      </c>
      <c r="E490" s="33" t="s">
        <v>908</v>
      </c>
      <c r="F490" s="33" t="s">
        <v>543</v>
      </c>
      <c r="G490" s="36">
        <v>1585888.1</v>
      </c>
      <c r="H490" s="36">
        <v>563446.99</v>
      </c>
      <c r="I490" s="37">
        <v>6.5</v>
      </c>
      <c r="J490" s="38" t="s">
        <v>529</v>
      </c>
      <c r="K490" s="35" t="s">
        <v>538</v>
      </c>
      <c r="L490" s="33" t="s">
        <v>544</v>
      </c>
      <c r="M490" s="39">
        <v>4.4640000000000004</v>
      </c>
      <c r="N490" s="40" t="s">
        <v>538</v>
      </c>
      <c r="O490" s="33" t="s">
        <v>544</v>
      </c>
      <c r="P490" s="41">
        <v>2.77</v>
      </c>
      <c r="Q490" s="35" t="s">
        <v>532</v>
      </c>
      <c r="R490" s="45"/>
      <c r="S490" s="36">
        <v>26008.78</v>
      </c>
      <c r="T490" s="36">
        <v>65121.97</v>
      </c>
    </row>
    <row r="491" spans="1:20" ht="25.5" x14ac:dyDescent="0.25">
      <c r="A491" s="32" t="s">
        <v>507</v>
      </c>
      <c r="B491" s="33" t="s">
        <v>888</v>
      </c>
      <c r="C491" s="34">
        <v>1987</v>
      </c>
      <c r="D491" s="40" t="s">
        <v>541</v>
      </c>
      <c r="E491" s="33" t="s">
        <v>909</v>
      </c>
      <c r="F491" s="33" t="s">
        <v>543</v>
      </c>
      <c r="G491" s="36">
        <v>10343.67</v>
      </c>
      <c r="H491" s="36">
        <v>3193.98</v>
      </c>
      <c r="I491" s="37">
        <v>5.17</v>
      </c>
      <c r="J491" s="38" t="s">
        <v>529</v>
      </c>
      <c r="K491" s="35" t="s">
        <v>538</v>
      </c>
      <c r="L491" s="33" t="s">
        <v>544</v>
      </c>
      <c r="M491" s="39">
        <v>4.758</v>
      </c>
      <c r="N491" s="40" t="s">
        <v>538</v>
      </c>
      <c r="O491" s="33" t="s">
        <v>544</v>
      </c>
      <c r="P491" s="41">
        <v>2.77</v>
      </c>
      <c r="Q491" s="35" t="s">
        <v>532</v>
      </c>
      <c r="R491" s="45"/>
      <c r="S491" s="42">
        <v>161.09</v>
      </c>
      <c r="T491" s="42">
        <v>442.58</v>
      </c>
    </row>
    <row r="492" spans="1:20" ht="25.5" x14ac:dyDescent="0.25">
      <c r="A492" s="32" t="s">
        <v>507</v>
      </c>
      <c r="B492" s="33" t="s">
        <v>888</v>
      </c>
      <c r="C492" s="34">
        <v>1995</v>
      </c>
      <c r="D492" s="40" t="s">
        <v>541</v>
      </c>
      <c r="E492" s="28" t="s">
        <v>1789</v>
      </c>
      <c r="F492" s="33" t="s">
        <v>543</v>
      </c>
      <c r="G492" s="36">
        <v>3482314.08</v>
      </c>
      <c r="H492" s="36">
        <v>1619176.89</v>
      </c>
      <c r="I492" s="37">
        <v>9.67</v>
      </c>
      <c r="J492" s="38" t="s">
        <v>529</v>
      </c>
      <c r="K492" s="35" t="s">
        <v>538</v>
      </c>
      <c r="L492" s="33" t="s">
        <v>544</v>
      </c>
      <c r="M492" s="39">
        <v>4.6189999999999998</v>
      </c>
      <c r="N492" s="40" t="s">
        <v>538</v>
      </c>
      <c r="O492" s="33" t="s">
        <v>544</v>
      </c>
      <c r="P492" s="41">
        <v>3.55</v>
      </c>
      <c r="Q492" s="35" t="s">
        <v>532</v>
      </c>
      <c r="R492" s="45"/>
      <c r="S492" s="36">
        <v>62278.09</v>
      </c>
      <c r="T492" s="36">
        <v>135135.48000000001</v>
      </c>
    </row>
    <row r="493" spans="1:20" ht="25.5" x14ac:dyDescent="0.25">
      <c r="A493" s="32" t="s">
        <v>507</v>
      </c>
      <c r="B493" s="33" t="s">
        <v>888</v>
      </c>
      <c r="C493" s="34">
        <v>1966</v>
      </c>
      <c r="D493" s="35" t="s">
        <v>526</v>
      </c>
      <c r="E493" s="33" t="s">
        <v>910</v>
      </c>
      <c r="F493" s="33" t="s">
        <v>543</v>
      </c>
      <c r="G493" s="36">
        <v>367394.95</v>
      </c>
      <c r="H493" s="42">
        <v>0</v>
      </c>
      <c r="I493" s="37">
        <v>0</v>
      </c>
      <c r="J493" s="38" t="s">
        <v>529</v>
      </c>
      <c r="K493" s="35" t="s">
        <v>530</v>
      </c>
      <c r="L493" s="33" t="s">
        <v>531</v>
      </c>
      <c r="M493" s="39">
        <v>1.9770000000000001</v>
      </c>
      <c r="N493" s="40" t="s">
        <v>530</v>
      </c>
      <c r="O493" s="33" t="s">
        <v>531</v>
      </c>
      <c r="P493" s="41">
        <v>2</v>
      </c>
      <c r="Q493" s="35" t="s">
        <v>532</v>
      </c>
      <c r="R493" s="45"/>
      <c r="S493" s="42">
        <v>224.11</v>
      </c>
      <c r="T493" s="36">
        <v>11205.56</v>
      </c>
    </row>
    <row r="494" spans="1:20" ht="25.5" x14ac:dyDescent="0.25">
      <c r="A494" s="32" t="s">
        <v>507</v>
      </c>
      <c r="B494" s="33" t="s">
        <v>888</v>
      </c>
      <c r="C494" s="34">
        <v>1989</v>
      </c>
      <c r="D494" s="40" t="s">
        <v>541</v>
      </c>
      <c r="E494" s="33" t="s">
        <v>911</v>
      </c>
      <c r="F494" s="33" t="s">
        <v>543</v>
      </c>
      <c r="G494" s="36">
        <v>120993.91</v>
      </c>
      <c r="H494" s="36">
        <v>47801.97</v>
      </c>
      <c r="I494" s="37">
        <v>7.67</v>
      </c>
      <c r="J494" s="38" t="s">
        <v>529</v>
      </c>
      <c r="K494" s="35" t="s">
        <v>538</v>
      </c>
      <c r="L494" s="33" t="s">
        <v>544</v>
      </c>
      <c r="M494" s="39">
        <v>5.5590000000000002</v>
      </c>
      <c r="N494" s="40" t="s">
        <v>538</v>
      </c>
      <c r="O494" s="33" t="s">
        <v>544</v>
      </c>
      <c r="P494" s="41">
        <v>3.55</v>
      </c>
      <c r="Q494" s="35" t="s">
        <v>532</v>
      </c>
      <c r="R494" s="45"/>
      <c r="S494" s="36">
        <v>2977.38</v>
      </c>
      <c r="T494" s="36">
        <v>4703.18</v>
      </c>
    </row>
    <row r="495" spans="1:20" ht="25.5" x14ac:dyDescent="0.25">
      <c r="A495" s="32" t="s">
        <v>507</v>
      </c>
      <c r="B495" s="57" t="s">
        <v>888</v>
      </c>
      <c r="C495" s="58">
        <v>2013</v>
      </c>
      <c r="D495" s="59" t="s">
        <v>541</v>
      </c>
      <c r="E495" s="57" t="s">
        <v>912</v>
      </c>
      <c r="F495" s="57" t="s">
        <v>543</v>
      </c>
      <c r="G495" s="64">
        <v>1873000</v>
      </c>
      <c r="H495" s="64">
        <v>1432278.06</v>
      </c>
      <c r="I495" s="68">
        <v>12.92</v>
      </c>
      <c r="J495" s="70" t="s">
        <v>529</v>
      </c>
      <c r="K495" s="72" t="s">
        <v>538</v>
      </c>
      <c r="L495" s="73" t="s">
        <v>544</v>
      </c>
      <c r="M495" s="75">
        <v>1.85</v>
      </c>
      <c r="N495" s="76" t="s">
        <v>538</v>
      </c>
      <c r="O495" s="73" t="s">
        <v>544</v>
      </c>
      <c r="P495" s="77">
        <v>1.85</v>
      </c>
      <c r="Q495" s="79" t="s">
        <v>532</v>
      </c>
      <c r="R495" s="81"/>
      <c r="S495" s="85">
        <v>28210.26</v>
      </c>
      <c r="T495" s="86">
        <v>92601.07</v>
      </c>
    </row>
    <row r="496" spans="1:20" ht="25.5" x14ac:dyDescent="0.25">
      <c r="A496" s="32" t="s">
        <v>507</v>
      </c>
      <c r="B496" s="56" t="s">
        <v>888</v>
      </c>
      <c r="C496" s="34">
        <v>2015</v>
      </c>
      <c r="D496" s="40" t="s">
        <v>541</v>
      </c>
      <c r="E496" s="56" t="s">
        <v>913</v>
      </c>
      <c r="F496" s="56" t="s">
        <v>543</v>
      </c>
      <c r="G496" s="63">
        <v>765000</v>
      </c>
      <c r="H496" s="63">
        <v>686154.14</v>
      </c>
      <c r="I496" s="67">
        <v>21.75</v>
      </c>
      <c r="J496" s="69" t="s">
        <v>529</v>
      </c>
      <c r="K496" s="35" t="s">
        <v>538</v>
      </c>
      <c r="L496" s="33" t="s">
        <v>544</v>
      </c>
      <c r="M496" s="39">
        <v>1.35</v>
      </c>
      <c r="N496" s="40" t="s">
        <v>538</v>
      </c>
      <c r="O496" s="33" t="s">
        <v>544</v>
      </c>
      <c r="P496" s="41">
        <v>1.35</v>
      </c>
      <c r="Q496" s="78" t="s">
        <v>532</v>
      </c>
      <c r="R496" s="80"/>
      <c r="S496" s="36">
        <v>9622.66</v>
      </c>
      <c r="T496" s="36">
        <v>26635.16</v>
      </c>
    </row>
    <row r="497" spans="1:20" ht="25.5" x14ac:dyDescent="0.25">
      <c r="A497" s="32" t="s">
        <v>507</v>
      </c>
      <c r="B497" s="33" t="s">
        <v>888</v>
      </c>
      <c r="C497" s="34">
        <v>2014</v>
      </c>
      <c r="D497" s="40" t="s">
        <v>541</v>
      </c>
      <c r="E497" s="28" t="s">
        <v>1784</v>
      </c>
      <c r="F497" s="33" t="s">
        <v>543</v>
      </c>
      <c r="G497" s="36">
        <v>5000000</v>
      </c>
      <c r="H497" s="36">
        <v>4535267.97</v>
      </c>
      <c r="I497" s="37">
        <v>21</v>
      </c>
      <c r="J497" s="38" t="s">
        <v>529</v>
      </c>
      <c r="K497" s="35" t="s">
        <v>538</v>
      </c>
      <c r="L497" s="33" t="s">
        <v>544</v>
      </c>
      <c r="M497" s="39">
        <v>1.611</v>
      </c>
      <c r="N497" s="40" t="s">
        <v>538</v>
      </c>
      <c r="O497" s="33" t="s">
        <v>544</v>
      </c>
      <c r="P497" s="41">
        <v>1.6</v>
      </c>
      <c r="Q497" s="35" t="s">
        <v>532</v>
      </c>
      <c r="R497" s="45"/>
      <c r="S497" s="36">
        <v>76152.53</v>
      </c>
      <c r="T497" s="36">
        <v>158547.35999999999</v>
      </c>
    </row>
    <row r="498" spans="1:20" ht="25.5" x14ac:dyDescent="0.25">
      <c r="A498" s="32" t="s">
        <v>507</v>
      </c>
      <c r="B498" s="33" t="s">
        <v>888</v>
      </c>
      <c r="C498" s="34">
        <v>2015</v>
      </c>
      <c r="D498" s="40" t="s">
        <v>541</v>
      </c>
      <c r="E498" s="28" t="s">
        <v>1784</v>
      </c>
      <c r="F498" s="33" t="s">
        <v>543</v>
      </c>
      <c r="G498" s="36">
        <v>919000</v>
      </c>
      <c r="H498" s="36">
        <v>889774.4</v>
      </c>
      <c r="I498" s="37">
        <v>46</v>
      </c>
      <c r="J498" s="38" t="s">
        <v>529</v>
      </c>
      <c r="K498" s="35" t="s">
        <v>538</v>
      </c>
      <c r="L498" s="33" t="s">
        <v>544</v>
      </c>
      <c r="M498" s="39">
        <v>1.6240000000000001</v>
      </c>
      <c r="N498" s="40" t="s">
        <v>538</v>
      </c>
      <c r="O498" s="33" t="s">
        <v>544</v>
      </c>
      <c r="P498" s="41">
        <v>1.6</v>
      </c>
      <c r="Q498" s="35" t="s">
        <v>532</v>
      </c>
      <c r="R498" s="45"/>
      <c r="S498" s="36">
        <v>14598.27</v>
      </c>
      <c r="T498" s="36">
        <v>10019.31</v>
      </c>
    </row>
    <row r="499" spans="1:20" ht="25.5" x14ac:dyDescent="0.25">
      <c r="A499" s="32" t="s">
        <v>507</v>
      </c>
      <c r="B499" s="33" t="s">
        <v>888</v>
      </c>
      <c r="C499" s="34">
        <v>2016</v>
      </c>
      <c r="D499" s="40" t="s">
        <v>541</v>
      </c>
      <c r="E499" s="33" t="s">
        <v>914</v>
      </c>
      <c r="F499" s="33" t="s">
        <v>543</v>
      </c>
      <c r="G499" s="36">
        <v>3366723</v>
      </c>
      <c r="H499" s="36">
        <v>3256273.9</v>
      </c>
      <c r="I499" s="37">
        <v>37.75</v>
      </c>
      <c r="J499" s="38" t="s">
        <v>529</v>
      </c>
      <c r="K499" s="35" t="s">
        <v>538</v>
      </c>
      <c r="L499" s="33" t="s">
        <v>544</v>
      </c>
      <c r="M499" s="39">
        <v>1.35</v>
      </c>
      <c r="N499" s="40" t="s">
        <v>538</v>
      </c>
      <c r="O499" s="33" t="s">
        <v>544</v>
      </c>
      <c r="P499" s="41">
        <v>1.35</v>
      </c>
      <c r="Q499" s="35" t="s">
        <v>532</v>
      </c>
      <c r="R499" s="45"/>
      <c r="S499" s="36">
        <v>44713.58</v>
      </c>
      <c r="T499" s="36">
        <v>55843.28</v>
      </c>
    </row>
    <row r="500" spans="1:20" ht="25.5" x14ac:dyDescent="0.25">
      <c r="A500" s="32" t="s">
        <v>507</v>
      </c>
      <c r="B500" s="33" t="s">
        <v>888</v>
      </c>
      <c r="C500" s="34">
        <v>2015</v>
      </c>
      <c r="D500" s="40" t="s">
        <v>541</v>
      </c>
      <c r="E500" s="33" t="s">
        <v>889</v>
      </c>
      <c r="F500" s="33" t="s">
        <v>543</v>
      </c>
      <c r="G500" s="36">
        <v>6655154</v>
      </c>
      <c r="H500" s="36">
        <v>6270282.8600000003</v>
      </c>
      <c r="I500" s="37">
        <v>36.75</v>
      </c>
      <c r="J500" s="38" t="s">
        <v>529</v>
      </c>
      <c r="K500" s="35" t="s">
        <v>538</v>
      </c>
      <c r="L500" s="33" t="s">
        <v>544</v>
      </c>
      <c r="M500" s="39">
        <v>1.35</v>
      </c>
      <c r="N500" s="40" t="s">
        <v>538</v>
      </c>
      <c r="O500" s="33" t="s">
        <v>544</v>
      </c>
      <c r="P500" s="41">
        <v>1.35</v>
      </c>
      <c r="Q500" s="35" t="s">
        <v>532</v>
      </c>
      <c r="R500" s="45"/>
      <c r="S500" s="36">
        <v>86404.01</v>
      </c>
      <c r="T500" s="36">
        <v>130014.51</v>
      </c>
    </row>
    <row r="501" spans="1:20" ht="25.5" x14ac:dyDescent="0.25">
      <c r="A501" s="32" t="s">
        <v>507</v>
      </c>
      <c r="B501" s="33" t="s">
        <v>888</v>
      </c>
      <c r="C501" s="34">
        <v>2017</v>
      </c>
      <c r="D501" s="40" t="s">
        <v>541</v>
      </c>
      <c r="E501" s="33" t="s">
        <v>915</v>
      </c>
      <c r="F501" s="33" t="s">
        <v>543</v>
      </c>
      <c r="G501" s="36">
        <v>908000</v>
      </c>
      <c r="H501" s="36">
        <v>879545.35</v>
      </c>
      <c r="I501" s="37">
        <v>23.08</v>
      </c>
      <c r="J501" s="38" t="s">
        <v>529</v>
      </c>
      <c r="K501" s="35" t="s">
        <v>538</v>
      </c>
      <c r="L501" s="33" t="s">
        <v>544</v>
      </c>
      <c r="M501" s="39">
        <v>1.37</v>
      </c>
      <c r="N501" s="40" t="s">
        <v>538</v>
      </c>
      <c r="O501" s="33" t="s">
        <v>544</v>
      </c>
      <c r="P501" s="41">
        <v>1.35</v>
      </c>
      <c r="Q501" s="35" t="s">
        <v>532</v>
      </c>
      <c r="R501" s="45"/>
      <c r="S501" s="36">
        <v>12258</v>
      </c>
      <c r="T501" s="36">
        <v>28454.65</v>
      </c>
    </row>
    <row r="502" spans="1:20" ht="25.5" x14ac:dyDescent="0.25">
      <c r="A502" s="32" t="s">
        <v>507</v>
      </c>
      <c r="B502" s="33" t="s">
        <v>888</v>
      </c>
      <c r="C502" s="34">
        <v>2012</v>
      </c>
      <c r="D502" s="40" t="s">
        <v>541</v>
      </c>
      <c r="E502" s="33" t="s">
        <v>891</v>
      </c>
      <c r="F502" s="33" t="s">
        <v>543</v>
      </c>
      <c r="G502" s="36">
        <v>174262</v>
      </c>
      <c r="H502" s="36">
        <v>167281.78</v>
      </c>
      <c r="I502" s="37">
        <v>43.5</v>
      </c>
      <c r="J502" s="38" t="s">
        <v>529</v>
      </c>
      <c r="K502" s="35" t="s">
        <v>538</v>
      </c>
      <c r="L502" s="33" t="s">
        <v>544</v>
      </c>
      <c r="M502" s="39">
        <v>2.8479999999999999</v>
      </c>
      <c r="N502" s="40" t="s">
        <v>538</v>
      </c>
      <c r="O502" s="33" t="s">
        <v>544</v>
      </c>
      <c r="P502" s="41">
        <v>2.85</v>
      </c>
      <c r="Q502" s="35" t="s">
        <v>532</v>
      </c>
      <c r="R502" s="45"/>
      <c r="S502" s="36">
        <v>4805.2299999999996</v>
      </c>
      <c r="T502" s="36">
        <v>1322.62</v>
      </c>
    </row>
    <row r="503" spans="1:20" ht="25.5" x14ac:dyDescent="0.25">
      <c r="A503" s="32" t="s">
        <v>507</v>
      </c>
      <c r="B503" s="33" t="s">
        <v>888</v>
      </c>
      <c r="C503" s="34">
        <v>2017</v>
      </c>
      <c r="D503" s="40" t="s">
        <v>541</v>
      </c>
      <c r="E503" s="28" t="s">
        <v>1790</v>
      </c>
      <c r="F503" s="33" t="s">
        <v>543</v>
      </c>
      <c r="G503" s="36">
        <v>1400000</v>
      </c>
      <c r="H503" s="36">
        <v>1356223.69</v>
      </c>
      <c r="I503" s="37">
        <v>23.67</v>
      </c>
      <c r="J503" s="38" t="s">
        <v>529</v>
      </c>
      <c r="K503" s="35" t="s">
        <v>538</v>
      </c>
      <c r="L503" s="33" t="s">
        <v>544</v>
      </c>
      <c r="M503" s="39">
        <v>1.35</v>
      </c>
      <c r="N503" s="40" t="s">
        <v>538</v>
      </c>
      <c r="O503" s="33" t="s">
        <v>544</v>
      </c>
      <c r="P503" s="41">
        <v>1.35</v>
      </c>
      <c r="Q503" s="35" t="s">
        <v>532</v>
      </c>
      <c r="R503" s="45"/>
      <c r="S503" s="36">
        <v>18900</v>
      </c>
      <c r="T503" s="36">
        <v>43776.31</v>
      </c>
    </row>
    <row r="504" spans="1:20" ht="25.5" x14ac:dyDescent="0.25">
      <c r="A504" s="32" t="s">
        <v>507</v>
      </c>
      <c r="B504" s="33" t="s">
        <v>888</v>
      </c>
      <c r="C504" s="34">
        <v>2016</v>
      </c>
      <c r="D504" s="40" t="s">
        <v>541</v>
      </c>
      <c r="E504" s="28" t="s">
        <v>1785</v>
      </c>
      <c r="F504" s="33" t="s">
        <v>543</v>
      </c>
      <c r="G504" s="36">
        <v>211000</v>
      </c>
      <c r="H504" s="36">
        <v>197679.35</v>
      </c>
      <c r="I504" s="37">
        <v>22.83</v>
      </c>
      <c r="J504" s="38" t="s">
        <v>529</v>
      </c>
      <c r="K504" s="35" t="s">
        <v>538</v>
      </c>
      <c r="L504" s="33" t="s">
        <v>544</v>
      </c>
      <c r="M504" s="39">
        <v>1.37</v>
      </c>
      <c r="N504" s="40" t="s">
        <v>538</v>
      </c>
      <c r="O504" s="33" t="s">
        <v>544</v>
      </c>
      <c r="P504" s="41">
        <v>1.35</v>
      </c>
      <c r="Q504" s="35" t="s">
        <v>532</v>
      </c>
      <c r="R504" s="45"/>
      <c r="S504" s="36">
        <v>2798.1</v>
      </c>
      <c r="T504" s="36">
        <v>6728.75</v>
      </c>
    </row>
    <row r="505" spans="1:20" ht="25.5" x14ac:dyDescent="0.25">
      <c r="A505" s="32" t="s">
        <v>507</v>
      </c>
      <c r="B505" s="33" t="s">
        <v>888</v>
      </c>
      <c r="C505" s="34">
        <v>2016</v>
      </c>
      <c r="D505" s="40" t="s">
        <v>541</v>
      </c>
      <c r="E505" s="28" t="s">
        <v>1791</v>
      </c>
      <c r="F505" s="33" t="s">
        <v>543</v>
      </c>
      <c r="G505" s="36">
        <v>3265843</v>
      </c>
      <c r="H505" s="36">
        <v>3158863.41</v>
      </c>
      <c r="I505" s="37">
        <v>37.33</v>
      </c>
      <c r="J505" s="38" t="s">
        <v>529</v>
      </c>
      <c r="K505" s="35" t="s">
        <v>538</v>
      </c>
      <c r="L505" s="33" t="s">
        <v>544</v>
      </c>
      <c r="M505" s="39">
        <v>1.37</v>
      </c>
      <c r="N505" s="40" t="s">
        <v>538</v>
      </c>
      <c r="O505" s="33" t="s">
        <v>544</v>
      </c>
      <c r="P505" s="41">
        <v>1.35</v>
      </c>
      <c r="Q505" s="35" t="s">
        <v>532</v>
      </c>
      <c r="R505" s="45"/>
      <c r="S505" s="36">
        <v>44602.16</v>
      </c>
      <c r="T505" s="36">
        <v>53783.05</v>
      </c>
    </row>
    <row r="506" spans="1:20" ht="25.5" x14ac:dyDescent="0.25">
      <c r="A506" s="32" t="s">
        <v>507</v>
      </c>
      <c r="B506" s="33" t="s">
        <v>888</v>
      </c>
      <c r="C506" s="34">
        <v>2017</v>
      </c>
      <c r="D506" s="40" t="s">
        <v>541</v>
      </c>
      <c r="E506" s="33" t="s">
        <v>916</v>
      </c>
      <c r="F506" s="33" t="s">
        <v>543</v>
      </c>
      <c r="G506" s="36">
        <v>80000</v>
      </c>
      <c r="H506" s="36">
        <v>77183.78</v>
      </c>
      <c r="I506" s="37">
        <v>23.08</v>
      </c>
      <c r="J506" s="38" t="s">
        <v>529</v>
      </c>
      <c r="K506" s="35" t="s">
        <v>538</v>
      </c>
      <c r="L506" s="33" t="s">
        <v>544</v>
      </c>
      <c r="M506" s="39">
        <v>0.50700000000000001</v>
      </c>
      <c r="N506" s="40" t="s">
        <v>538</v>
      </c>
      <c r="O506" s="33" t="s">
        <v>544</v>
      </c>
      <c r="P506" s="41">
        <v>0.5</v>
      </c>
      <c r="Q506" s="35" t="s">
        <v>532</v>
      </c>
      <c r="R506" s="45"/>
      <c r="S506" s="42">
        <v>400</v>
      </c>
      <c r="T506" s="36">
        <v>2816.22</v>
      </c>
    </row>
    <row r="507" spans="1:20" ht="25.5" x14ac:dyDescent="0.25">
      <c r="A507" s="32" t="s">
        <v>507</v>
      </c>
      <c r="B507" s="33" t="s">
        <v>888</v>
      </c>
      <c r="C507" s="34">
        <v>2017</v>
      </c>
      <c r="D507" s="40" t="s">
        <v>541</v>
      </c>
      <c r="E507" s="33" t="s">
        <v>916</v>
      </c>
      <c r="F507" s="33" t="s">
        <v>543</v>
      </c>
      <c r="G507" s="36">
        <v>382000</v>
      </c>
      <c r="H507" s="36">
        <v>370028.99</v>
      </c>
      <c r="I507" s="37">
        <v>23.08</v>
      </c>
      <c r="J507" s="38" t="s">
        <v>529</v>
      </c>
      <c r="K507" s="35" t="s">
        <v>538</v>
      </c>
      <c r="L507" s="33" t="s">
        <v>544</v>
      </c>
      <c r="M507" s="39">
        <v>1.37</v>
      </c>
      <c r="N507" s="40" t="s">
        <v>538</v>
      </c>
      <c r="O507" s="33" t="s">
        <v>544</v>
      </c>
      <c r="P507" s="41">
        <v>1.35</v>
      </c>
      <c r="Q507" s="35" t="s">
        <v>532</v>
      </c>
      <c r="R507" s="45"/>
      <c r="S507" s="36">
        <v>5157</v>
      </c>
      <c r="T507" s="36">
        <v>11971.01</v>
      </c>
    </row>
    <row r="508" spans="1:20" ht="25.5" x14ac:dyDescent="0.25">
      <c r="A508" s="32" t="s">
        <v>507</v>
      </c>
      <c r="B508" s="33" t="s">
        <v>888</v>
      </c>
      <c r="C508" s="34">
        <v>2017</v>
      </c>
      <c r="D508" s="40" t="s">
        <v>541</v>
      </c>
      <c r="E508" s="33" t="s">
        <v>917</v>
      </c>
      <c r="F508" s="33" t="s">
        <v>543</v>
      </c>
      <c r="G508" s="36">
        <v>170000</v>
      </c>
      <c r="H508" s="36">
        <v>164015.53</v>
      </c>
      <c r="I508" s="37">
        <v>23.08</v>
      </c>
      <c r="J508" s="38" t="s">
        <v>529</v>
      </c>
      <c r="K508" s="35" t="s">
        <v>538</v>
      </c>
      <c r="L508" s="33" t="s">
        <v>544</v>
      </c>
      <c r="M508" s="39">
        <v>0.50700000000000001</v>
      </c>
      <c r="N508" s="40" t="s">
        <v>538</v>
      </c>
      <c r="O508" s="33" t="s">
        <v>544</v>
      </c>
      <c r="P508" s="41">
        <v>0.5</v>
      </c>
      <c r="Q508" s="35" t="s">
        <v>532</v>
      </c>
      <c r="R508" s="45"/>
      <c r="S508" s="42">
        <v>850</v>
      </c>
      <c r="T508" s="36">
        <v>5984.47</v>
      </c>
    </row>
    <row r="509" spans="1:20" ht="25.5" x14ac:dyDescent="0.25">
      <c r="A509" s="32" t="s">
        <v>507</v>
      </c>
      <c r="B509" s="33" t="s">
        <v>888</v>
      </c>
      <c r="C509" s="34">
        <v>2017</v>
      </c>
      <c r="D509" s="40" t="s">
        <v>541</v>
      </c>
      <c r="E509" s="28" t="s">
        <v>1792</v>
      </c>
      <c r="F509" s="33" t="s">
        <v>543</v>
      </c>
      <c r="G509" s="36">
        <v>1611732</v>
      </c>
      <c r="H509" s="36">
        <v>1582178.57</v>
      </c>
      <c r="I509" s="37">
        <v>36.92</v>
      </c>
      <c r="J509" s="38" t="s">
        <v>529</v>
      </c>
      <c r="K509" s="35" t="s">
        <v>538</v>
      </c>
      <c r="L509" s="33" t="s">
        <v>544</v>
      </c>
      <c r="M509" s="39">
        <v>1.37</v>
      </c>
      <c r="N509" s="40" t="s">
        <v>538</v>
      </c>
      <c r="O509" s="33" t="s">
        <v>544</v>
      </c>
      <c r="P509" s="41">
        <v>1.35</v>
      </c>
      <c r="Q509" s="35" t="s">
        <v>532</v>
      </c>
      <c r="R509" s="45"/>
      <c r="S509" s="36">
        <v>21758.38</v>
      </c>
      <c r="T509" s="36">
        <v>29553.43</v>
      </c>
    </row>
    <row r="510" spans="1:20" ht="25.5" x14ac:dyDescent="0.25">
      <c r="A510" s="32" t="s">
        <v>507</v>
      </c>
      <c r="B510" s="33" t="s">
        <v>888</v>
      </c>
      <c r="C510" s="34">
        <v>2016</v>
      </c>
      <c r="D510" s="40" t="s">
        <v>541</v>
      </c>
      <c r="E510" s="33" t="s">
        <v>918</v>
      </c>
      <c r="F510" s="33" t="s">
        <v>543</v>
      </c>
      <c r="G510" s="36">
        <v>300500</v>
      </c>
      <c r="H510" s="36">
        <v>281513.34000000003</v>
      </c>
      <c r="I510" s="37">
        <v>22.08</v>
      </c>
      <c r="J510" s="38" t="s">
        <v>529</v>
      </c>
      <c r="K510" s="35" t="s">
        <v>538</v>
      </c>
      <c r="L510" s="33" t="s">
        <v>544</v>
      </c>
      <c r="M510" s="39">
        <v>1.35</v>
      </c>
      <c r="N510" s="40" t="s">
        <v>538</v>
      </c>
      <c r="O510" s="33" t="s">
        <v>544</v>
      </c>
      <c r="P510" s="41">
        <v>1.35</v>
      </c>
      <c r="Q510" s="35" t="s">
        <v>532</v>
      </c>
      <c r="R510" s="45"/>
      <c r="S510" s="36">
        <v>3929.9</v>
      </c>
      <c r="T510" s="36">
        <v>9590.39</v>
      </c>
    </row>
    <row r="511" spans="1:20" ht="25.5" x14ac:dyDescent="0.25">
      <c r="A511" s="32" t="s">
        <v>507</v>
      </c>
      <c r="B511" s="33" t="s">
        <v>888</v>
      </c>
      <c r="C511" s="34">
        <v>2004</v>
      </c>
      <c r="D511" s="40" t="s">
        <v>541</v>
      </c>
      <c r="E511" s="33" t="s">
        <v>919</v>
      </c>
      <c r="F511" s="33" t="s">
        <v>543</v>
      </c>
      <c r="G511" s="36">
        <v>39016.83</v>
      </c>
      <c r="H511" s="36">
        <v>31937.34</v>
      </c>
      <c r="I511" s="37">
        <v>21.5</v>
      </c>
      <c r="J511" s="38" t="s">
        <v>529</v>
      </c>
      <c r="K511" s="35" t="s">
        <v>538</v>
      </c>
      <c r="L511" s="33" t="s">
        <v>544</v>
      </c>
      <c r="M511" s="39">
        <v>3.4460000000000002</v>
      </c>
      <c r="N511" s="40" t="s">
        <v>538</v>
      </c>
      <c r="O511" s="33" t="s">
        <v>544</v>
      </c>
      <c r="P511" s="41">
        <v>3.45</v>
      </c>
      <c r="Q511" s="35" t="s">
        <v>532</v>
      </c>
      <c r="R511" s="45"/>
      <c r="S511" s="36">
        <v>1131.49</v>
      </c>
      <c r="T511" s="42">
        <v>859.53</v>
      </c>
    </row>
    <row r="512" spans="1:20" ht="25.5" x14ac:dyDescent="0.25">
      <c r="A512" s="32" t="s">
        <v>507</v>
      </c>
      <c r="B512" s="33" t="s">
        <v>888</v>
      </c>
      <c r="C512" s="34">
        <v>1996</v>
      </c>
      <c r="D512" s="40" t="s">
        <v>541</v>
      </c>
      <c r="E512" s="33" t="s">
        <v>920</v>
      </c>
      <c r="F512" s="33" t="s">
        <v>543</v>
      </c>
      <c r="G512" s="36">
        <v>33972.199999999997</v>
      </c>
      <c r="H512" s="36">
        <v>16274.08</v>
      </c>
      <c r="I512" s="37">
        <v>9.42</v>
      </c>
      <c r="J512" s="38" t="s">
        <v>529</v>
      </c>
      <c r="K512" s="35" t="s">
        <v>538</v>
      </c>
      <c r="L512" s="33" t="s">
        <v>544</v>
      </c>
      <c r="M512" s="39">
        <v>4.7530000000000001</v>
      </c>
      <c r="N512" s="40" t="s">
        <v>538</v>
      </c>
      <c r="O512" s="33" t="s">
        <v>544</v>
      </c>
      <c r="P512" s="41">
        <v>4.05</v>
      </c>
      <c r="Q512" s="35" t="s">
        <v>532</v>
      </c>
      <c r="R512" s="45"/>
      <c r="S512" s="42">
        <v>710.62</v>
      </c>
      <c r="T512" s="36">
        <v>1272.1600000000001</v>
      </c>
    </row>
    <row r="513" spans="1:20" ht="25.5" x14ac:dyDescent="0.25">
      <c r="A513" s="32" t="s">
        <v>507</v>
      </c>
      <c r="B513" s="33" t="s">
        <v>888</v>
      </c>
      <c r="C513" s="34">
        <v>1993</v>
      </c>
      <c r="D513" s="40" t="s">
        <v>541</v>
      </c>
      <c r="E513" s="33" t="s">
        <v>921</v>
      </c>
      <c r="F513" s="33" t="s">
        <v>543</v>
      </c>
      <c r="G513" s="36">
        <v>184116.34</v>
      </c>
      <c r="H513" s="36">
        <v>90849.21</v>
      </c>
      <c r="I513" s="37">
        <v>9.17</v>
      </c>
      <c r="J513" s="38" t="s">
        <v>529</v>
      </c>
      <c r="K513" s="35" t="s">
        <v>538</v>
      </c>
      <c r="L513" s="33" t="s">
        <v>544</v>
      </c>
      <c r="M513" s="39">
        <v>5.0519999999999996</v>
      </c>
      <c r="N513" s="40" t="s">
        <v>538</v>
      </c>
      <c r="O513" s="33" t="s">
        <v>544</v>
      </c>
      <c r="P513" s="41">
        <v>3.55</v>
      </c>
      <c r="Q513" s="35" t="s">
        <v>532</v>
      </c>
      <c r="R513" s="45"/>
      <c r="S513" s="36">
        <v>3494.32</v>
      </c>
      <c r="T513" s="36">
        <v>7582.21</v>
      </c>
    </row>
    <row r="514" spans="1:20" ht="25.5" x14ac:dyDescent="0.25">
      <c r="A514" s="32" t="s">
        <v>507</v>
      </c>
      <c r="B514" s="33" t="s">
        <v>888</v>
      </c>
      <c r="C514" s="34">
        <v>1998</v>
      </c>
      <c r="D514" s="35" t="s">
        <v>526</v>
      </c>
      <c r="E514" s="33" t="s">
        <v>922</v>
      </c>
      <c r="F514" s="33" t="s">
        <v>528</v>
      </c>
      <c r="G514" s="36">
        <v>1463510.57</v>
      </c>
      <c r="H514" s="36">
        <v>734488.53</v>
      </c>
      <c r="I514" s="37">
        <v>8.67</v>
      </c>
      <c r="J514" s="38" t="s">
        <v>529</v>
      </c>
      <c r="K514" s="35" t="s">
        <v>530</v>
      </c>
      <c r="L514" s="33" t="s">
        <v>531</v>
      </c>
      <c r="M514" s="39">
        <v>5.8920000000000003</v>
      </c>
      <c r="N514" s="40" t="s">
        <v>530</v>
      </c>
      <c r="O514" s="33" t="s">
        <v>531</v>
      </c>
      <c r="P514" s="41">
        <v>5.7</v>
      </c>
      <c r="Q514" s="35" t="s">
        <v>532</v>
      </c>
      <c r="R514" s="45"/>
      <c r="S514" s="36">
        <v>45355.67</v>
      </c>
      <c r="T514" s="36">
        <v>61224.93</v>
      </c>
    </row>
    <row r="515" spans="1:20" ht="25.5" x14ac:dyDescent="0.25">
      <c r="A515" s="32" t="s">
        <v>507</v>
      </c>
      <c r="B515" s="33" t="s">
        <v>888</v>
      </c>
      <c r="C515" s="34">
        <v>1994</v>
      </c>
      <c r="D515" s="40" t="s">
        <v>541</v>
      </c>
      <c r="E515" s="33" t="s">
        <v>923</v>
      </c>
      <c r="F515" s="33" t="s">
        <v>543</v>
      </c>
      <c r="G515" s="36">
        <v>3152289.25</v>
      </c>
      <c r="H515" s="36">
        <v>1605320.55</v>
      </c>
      <c r="I515" s="37">
        <v>10.5</v>
      </c>
      <c r="J515" s="38" t="s">
        <v>529</v>
      </c>
      <c r="K515" s="35" t="s">
        <v>538</v>
      </c>
      <c r="L515" s="33" t="s">
        <v>544</v>
      </c>
      <c r="M515" s="39">
        <v>4.585</v>
      </c>
      <c r="N515" s="40" t="s">
        <v>538</v>
      </c>
      <c r="O515" s="33" t="s">
        <v>544</v>
      </c>
      <c r="P515" s="41">
        <v>3.55</v>
      </c>
      <c r="Q515" s="35" t="s">
        <v>532</v>
      </c>
      <c r="R515" s="45"/>
      <c r="S515" s="36">
        <v>61241.8</v>
      </c>
      <c r="T515" s="36">
        <v>119800.55</v>
      </c>
    </row>
    <row r="516" spans="1:20" ht="25.5" x14ac:dyDescent="0.25">
      <c r="A516" s="32" t="s">
        <v>507</v>
      </c>
      <c r="B516" s="57" t="s">
        <v>888</v>
      </c>
      <c r="C516" s="58">
        <v>1993</v>
      </c>
      <c r="D516" s="59" t="s">
        <v>541</v>
      </c>
      <c r="E516" s="57" t="s">
        <v>924</v>
      </c>
      <c r="F516" s="57" t="s">
        <v>543</v>
      </c>
      <c r="G516" s="64">
        <v>1909593.92</v>
      </c>
      <c r="H516" s="64">
        <v>1040598.21</v>
      </c>
      <c r="I516" s="68">
        <v>11</v>
      </c>
      <c r="J516" s="70" t="s">
        <v>529</v>
      </c>
      <c r="K516" s="72" t="s">
        <v>538</v>
      </c>
      <c r="L516" s="73" t="s">
        <v>544</v>
      </c>
      <c r="M516" s="75">
        <v>4.9820000000000002</v>
      </c>
      <c r="N516" s="76" t="s">
        <v>538</v>
      </c>
      <c r="O516" s="73" t="s">
        <v>544</v>
      </c>
      <c r="P516" s="77">
        <v>3.55</v>
      </c>
      <c r="Q516" s="79" t="s">
        <v>532</v>
      </c>
      <c r="R516" s="81"/>
      <c r="S516" s="85">
        <v>39426.85</v>
      </c>
      <c r="T516" s="86">
        <v>70017.16</v>
      </c>
    </row>
    <row r="517" spans="1:20" ht="25.5" x14ac:dyDescent="0.25">
      <c r="A517" s="32" t="s">
        <v>507</v>
      </c>
      <c r="B517" s="56" t="s">
        <v>888</v>
      </c>
      <c r="C517" s="34">
        <v>1995</v>
      </c>
      <c r="D517" s="35" t="s">
        <v>526</v>
      </c>
      <c r="E517" s="56" t="s">
        <v>899</v>
      </c>
      <c r="F517" s="56" t="s">
        <v>659</v>
      </c>
      <c r="G517" s="63">
        <v>227149.04</v>
      </c>
      <c r="H517" s="63">
        <v>38529.82</v>
      </c>
      <c r="I517" s="67">
        <v>2.17</v>
      </c>
      <c r="J517" s="69" t="s">
        <v>529</v>
      </c>
      <c r="K517" s="35" t="s">
        <v>530</v>
      </c>
      <c r="L517" s="33" t="s">
        <v>531</v>
      </c>
      <c r="M517" s="39">
        <v>1.5</v>
      </c>
      <c r="N517" s="40" t="s">
        <v>530</v>
      </c>
      <c r="O517" s="33" t="s">
        <v>531</v>
      </c>
      <c r="P517" s="41">
        <v>1.5</v>
      </c>
      <c r="Q517" s="78" t="s">
        <v>532</v>
      </c>
      <c r="R517" s="80"/>
      <c r="S517" s="42">
        <v>764.93</v>
      </c>
      <c r="T517" s="36">
        <v>12465.53</v>
      </c>
    </row>
    <row r="518" spans="1:20" ht="25.5" x14ac:dyDescent="0.25">
      <c r="A518" s="32" t="s">
        <v>507</v>
      </c>
      <c r="B518" s="33" t="s">
        <v>888</v>
      </c>
      <c r="C518" s="34">
        <v>1994</v>
      </c>
      <c r="D518" s="40" t="s">
        <v>541</v>
      </c>
      <c r="E518" s="33" t="s">
        <v>925</v>
      </c>
      <c r="F518" s="33" t="s">
        <v>543</v>
      </c>
      <c r="G518" s="36">
        <v>127374.97</v>
      </c>
      <c r="H518" s="36">
        <v>66275.88</v>
      </c>
      <c r="I518" s="37">
        <v>10</v>
      </c>
      <c r="J518" s="38" t="s">
        <v>529</v>
      </c>
      <c r="K518" s="35" t="s">
        <v>538</v>
      </c>
      <c r="L518" s="33" t="s">
        <v>544</v>
      </c>
      <c r="M518" s="39">
        <v>5.0519999999999996</v>
      </c>
      <c r="N518" s="40" t="s">
        <v>538</v>
      </c>
      <c r="O518" s="33" t="s">
        <v>544</v>
      </c>
      <c r="P518" s="41">
        <v>3.55</v>
      </c>
      <c r="Q518" s="35" t="s">
        <v>532</v>
      </c>
      <c r="R518" s="45"/>
      <c r="S518" s="36">
        <v>2528.38</v>
      </c>
      <c r="T518" s="36">
        <v>4945.9799999999996</v>
      </c>
    </row>
    <row r="519" spans="1:20" ht="25.5" x14ac:dyDescent="0.25">
      <c r="A519" s="32" t="s">
        <v>507</v>
      </c>
      <c r="B519" s="33" t="s">
        <v>888</v>
      </c>
      <c r="C519" s="34">
        <v>1987</v>
      </c>
      <c r="D519" s="40" t="s">
        <v>541</v>
      </c>
      <c r="E519" s="33" t="s">
        <v>926</v>
      </c>
      <c r="F519" s="33" t="s">
        <v>543</v>
      </c>
      <c r="G519" s="36">
        <v>363414.83</v>
      </c>
      <c r="H519" s="36">
        <v>112217.35</v>
      </c>
      <c r="I519" s="37">
        <v>5.33</v>
      </c>
      <c r="J519" s="38" t="s">
        <v>529</v>
      </c>
      <c r="K519" s="35" t="s">
        <v>538</v>
      </c>
      <c r="L519" s="33" t="s">
        <v>544</v>
      </c>
      <c r="M519" s="39">
        <v>4.758</v>
      </c>
      <c r="N519" s="40" t="s">
        <v>538</v>
      </c>
      <c r="O519" s="33" t="s">
        <v>544</v>
      </c>
      <c r="P519" s="41">
        <v>2.77</v>
      </c>
      <c r="Q519" s="35" t="s">
        <v>532</v>
      </c>
      <c r="R519" s="45"/>
      <c r="S519" s="36">
        <v>5505.44</v>
      </c>
      <c r="T519" s="36">
        <v>15549.69</v>
      </c>
    </row>
    <row r="520" spans="1:20" ht="25.5" x14ac:dyDescent="0.25">
      <c r="A520" s="32" t="s">
        <v>507</v>
      </c>
      <c r="B520" s="33" t="s">
        <v>888</v>
      </c>
      <c r="C520" s="34">
        <v>2001</v>
      </c>
      <c r="D520" s="40" t="s">
        <v>541</v>
      </c>
      <c r="E520" s="33" t="s">
        <v>927</v>
      </c>
      <c r="F520" s="33" t="s">
        <v>543</v>
      </c>
      <c r="G520" s="36">
        <v>405471.55</v>
      </c>
      <c r="H520" s="36">
        <v>97726.28</v>
      </c>
      <c r="I520" s="37">
        <v>3</v>
      </c>
      <c r="J520" s="38" t="s">
        <v>529</v>
      </c>
      <c r="K520" s="35" t="s">
        <v>538</v>
      </c>
      <c r="L520" s="33" t="s">
        <v>544</v>
      </c>
      <c r="M520" s="39">
        <v>2.988</v>
      </c>
      <c r="N520" s="40" t="s">
        <v>538</v>
      </c>
      <c r="O520" s="33" t="s">
        <v>544</v>
      </c>
      <c r="P520" s="41">
        <v>2.25</v>
      </c>
      <c r="Q520" s="35" t="s">
        <v>532</v>
      </c>
      <c r="R520" s="45"/>
      <c r="S520" s="36">
        <v>2718.65</v>
      </c>
      <c r="T520" s="36">
        <v>23102.47</v>
      </c>
    </row>
    <row r="521" spans="1:20" ht="25.5" x14ac:dyDescent="0.25">
      <c r="A521" s="32" t="s">
        <v>507</v>
      </c>
      <c r="B521" s="33" t="s">
        <v>888</v>
      </c>
      <c r="C521" s="34">
        <v>1983</v>
      </c>
      <c r="D521" s="40" t="s">
        <v>541</v>
      </c>
      <c r="E521" s="33" t="s">
        <v>928</v>
      </c>
      <c r="F521" s="33" t="s">
        <v>543</v>
      </c>
      <c r="G521" s="36">
        <v>366465.03</v>
      </c>
      <c r="H521" s="36">
        <v>43077.21</v>
      </c>
      <c r="I521" s="37">
        <v>1.42</v>
      </c>
      <c r="J521" s="38" t="s">
        <v>529</v>
      </c>
      <c r="K521" s="35" t="s">
        <v>538</v>
      </c>
      <c r="L521" s="33" t="s">
        <v>544</v>
      </c>
      <c r="M521" s="39">
        <v>5.2039999999999997</v>
      </c>
      <c r="N521" s="40" t="s">
        <v>538</v>
      </c>
      <c r="O521" s="33" t="s">
        <v>544</v>
      </c>
      <c r="P521" s="41">
        <v>3.55</v>
      </c>
      <c r="Q521" s="35" t="s">
        <v>532</v>
      </c>
      <c r="R521" s="45"/>
      <c r="S521" s="36">
        <v>4329.59</v>
      </c>
      <c r="T521" s="36">
        <v>19926.47</v>
      </c>
    </row>
    <row r="522" spans="1:20" ht="25.5" x14ac:dyDescent="0.25">
      <c r="A522" s="32" t="s">
        <v>507</v>
      </c>
      <c r="B522" s="33" t="s">
        <v>888</v>
      </c>
      <c r="C522" s="34">
        <v>1988</v>
      </c>
      <c r="D522" s="40" t="s">
        <v>541</v>
      </c>
      <c r="E522" s="33" t="s">
        <v>929</v>
      </c>
      <c r="F522" s="33" t="s">
        <v>543</v>
      </c>
      <c r="G522" s="36">
        <v>66853.77</v>
      </c>
      <c r="H522" s="36">
        <v>23633.77</v>
      </c>
      <c r="I522" s="37">
        <v>6.25</v>
      </c>
      <c r="J522" s="38" t="s">
        <v>529</v>
      </c>
      <c r="K522" s="35" t="s">
        <v>538</v>
      </c>
      <c r="L522" s="33" t="s">
        <v>544</v>
      </c>
      <c r="M522" s="39">
        <v>4.7119999999999997</v>
      </c>
      <c r="N522" s="40" t="s">
        <v>538</v>
      </c>
      <c r="O522" s="33" t="s">
        <v>544</v>
      </c>
      <c r="P522" s="41">
        <v>2.77</v>
      </c>
      <c r="Q522" s="35" t="s">
        <v>532</v>
      </c>
      <c r="R522" s="45"/>
      <c r="S522" s="36">
        <v>1112.77</v>
      </c>
      <c r="T522" s="36">
        <v>2731.54</v>
      </c>
    </row>
    <row r="523" spans="1:20" ht="25.5" x14ac:dyDescent="0.25">
      <c r="A523" s="32" t="s">
        <v>507</v>
      </c>
      <c r="B523" s="33" t="s">
        <v>888</v>
      </c>
      <c r="C523" s="34">
        <v>1988</v>
      </c>
      <c r="D523" s="40" t="s">
        <v>541</v>
      </c>
      <c r="E523" s="33" t="s">
        <v>930</v>
      </c>
      <c r="F523" s="33" t="s">
        <v>543</v>
      </c>
      <c r="G523" s="36">
        <v>955159.56</v>
      </c>
      <c r="H523" s="36">
        <v>337662.68</v>
      </c>
      <c r="I523" s="37">
        <v>6.25</v>
      </c>
      <c r="J523" s="38" t="s">
        <v>529</v>
      </c>
      <c r="K523" s="35" t="s">
        <v>538</v>
      </c>
      <c r="L523" s="33" t="s">
        <v>544</v>
      </c>
      <c r="M523" s="39">
        <v>4.7119999999999997</v>
      </c>
      <c r="N523" s="40" t="s">
        <v>538</v>
      </c>
      <c r="O523" s="33" t="s">
        <v>544</v>
      </c>
      <c r="P523" s="41">
        <v>2.77</v>
      </c>
      <c r="Q523" s="35" t="s">
        <v>532</v>
      </c>
      <c r="R523" s="45"/>
      <c r="S523" s="36">
        <v>15898.4</v>
      </c>
      <c r="T523" s="36">
        <v>39026.32</v>
      </c>
    </row>
    <row r="524" spans="1:20" ht="25.5" x14ac:dyDescent="0.25">
      <c r="A524" s="32" t="s">
        <v>507</v>
      </c>
      <c r="B524" s="33" t="s">
        <v>888</v>
      </c>
      <c r="C524" s="34">
        <v>1987</v>
      </c>
      <c r="D524" s="40" t="s">
        <v>541</v>
      </c>
      <c r="E524" s="33" t="s">
        <v>931</v>
      </c>
      <c r="F524" s="33" t="s">
        <v>543</v>
      </c>
      <c r="G524" s="36">
        <v>25916.33</v>
      </c>
      <c r="H524" s="36">
        <v>8046.79</v>
      </c>
      <c r="I524" s="37">
        <v>5.92</v>
      </c>
      <c r="J524" s="38" t="s">
        <v>529</v>
      </c>
      <c r="K524" s="35" t="s">
        <v>538</v>
      </c>
      <c r="L524" s="33" t="s">
        <v>544</v>
      </c>
      <c r="M524" s="39">
        <v>4.7590000000000003</v>
      </c>
      <c r="N524" s="40" t="s">
        <v>538</v>
      </c>
      <c r="O524" s="33" t="s">
        <v>544</v>
      </c>
      <c r="P524" s="41">
        <v>2.77</v>
      </c>
      <c r="Q524" s="35" t="s">
        <v>532</v>
      </c>
      <c r="R524" s="45"/>
      <c r="S524" s="42">
        <v>393.22</v>
      </c>
      <c r="T524" s="36">
        <v>1115.02</v>
      </c>
    </row>
    <row r="525" spans="1:20" ht="25.5" x14ac:dyDescent="0.25">
      <c r="A525" s="32" t="s">
        <v>507</v>
      </c>
      <c r="B525" s="33" t="s">
        <v>888</v>
      </c>
      <c r="C525" s="34">
        <v>1986</v>
      </c>
      <c r="D525" s="40" t="s">
        <v>541</v>
      </c>
      <c r="E525" s="33" t="s">
        <v>932</v>
      </c>
      <c r="F525" s="33" t="s">
        <v>543</v>
      </c>
      <c r="G525" s="36">
        <v>463391.66</v>
      </c>
      <c r="H525" s="36">
        <v>122210.44</v>
      </c>
      <c r="I525" s="37">
        <v>4.67</v>
      </c>
      <c r="J525" s="38" t="s">
        <v>529</v>
      </c>
      <c r="K525" s="35" t="s">
        <v>538</v>
      </c>
      <c r="L525" s="33" t="s">
        <v>544</v>
      </c>
      <c r="M525" s="39">
        <v>4.8010000000000002</v>
      </c>
      <c r="N525" s="40" t="s">
        <v>538</v>
      </c>
      <c r="O525" s="33" t="s">
        <v>544</v>
      </c>
      <c r="P525" s="41">
        <v>2.77</v>
      </c>
      <c r="Q525" s="35" t="s">
        <v>532</v>
      </c>
      <c r="R525" s="45"/>
      <c r="S525" s="36">
        <v>6492.05</v>
      </c>
      <c r="T525" s="36">
        <v>20878.32</v>
      </c>
    </row>
    <row r="526" spans="1:20" ht="25.5" x14ac:dyDescent="0.25">
      <c r="A526" s="32" t="s">
        <v>507</v>
      </c>
      <c r="B526" s="33" t="s">
        <v>888</v>
      </c>
      <c r="C526" s="34">
        <v>1988</v>
      </c>
      <c r="D526" s="40" t="s">
        <v>541</v>
      </c>
      <c r="E526" s="28" t="s">
        <v>1793</v>
      </c>
      <c r="F526" s="33" t="s">
        <v>543</v>
      </c>
      <c r="G526" s="36">
        <v>333638.49</v>
      </c>
      <c r="H526" s="36">
        <v>117946.03</v>
      </c>
      <c r="I526" s="37">
        <v>6.25</v>
      </c>
      <c r="J526" s="38" t="s">
        <v>529</v>
      </c>
      <c r="K526" s="35" t="s">
        <v>538</v>
      </c>
      <c r="L526" s="33" t="s">
        <v>544</v>
      </c>
      <c r="M526" s="39">
        <v>4.7119999999999997</v>
      </c>
      <c r="N526" s="40" t="s">
        <v>538</v>
      </c>
      <c r="O526" s="33" t="s">
        <v>544</v>
      </c>
      <c r="P526" s="41">
        <v>2.77</v>
      </c>
      <c r="Q526" s="35" t="s">
        <v>532</v>
      </c>
      <c r="R526" s="45"/>
      <c r="S526" s="36">
        <v>5553.34</v>
      </c>
      <c r="T526" s="36">
        <v>13631.94</v>
      </c>
    </row>
    <row r="527" spans="1:20" ht="25.5" x14ac:dyDescent="0.25">
      <c r="A527" s="32" t="s">
        <v>507</v>
      </c>
      <c r="B527" s="33" t="s">
        <v>888</v>
      </c>
      <c r="C527" s="34">
        <v>1987</v>
      </c>
      <c r="D527" s="40" t="s">
        <v>541</v>
      </c>
      <c r="E527" s="33" t="s">
        <v>933</v>
      </c>
      <c r="F527" s="33" t="s">
        <v>543</v>
      </c>
      <c r="G527" s="36">
        <v>277312.38</v>
      </c>
      <c r="H527" s="36">
        <v>86102.85</v>
      </c>
      <c r="I527" s="37">
        <v>5.67</v>
      </c>
      <c r="J527" s="38" t="s">
        <v>529</v>
      </c>
      <c r="K527" s="35" t="s">
        <v>538</v>
      </c>
      <c r="L527" s="33" t="s">
        <v>544</v>
      </c>
      <c r="M527" s="39">
        <v>4.7590000000000003</v>
      </c>
      <c r="N527" s="40" t="s">
        <v>538</v>
      </c>
      <c r="O527" s="33" t="s">
        <v>544</v>
      </c>
      <c r="P527" s="41">
        <v>2.77</v>
      </c>
      <c r="Q527" s="35" t="s">
        <v>532</v>
      </c>
      <c r="R527" s="45"/>
      <c r="S527" s="36">
        <v>4207.5</v>
      </c>
      <c r="T527" s="36">
        <v>11931.07</v>
      </c>
    </row>
    <row r="528" spans="1:20" ht="25.5" x14ac:dyDescent="0.25">
      <c r="A528" s="32" t="s">
        <v>507</v>
      </c>
      <c r="B528" s="33" t="s">
        <v>888</v>
      </c>
      <c r="C528" s="34">
        <v>1968</v>
      </c>
      <c r="D528" s="35" t="s">
        <v>526</v>
      </c>
      <c r="E528" s="33" t="s">
        <v>934</v>
      </c>
      <c r="F528" s="33" t="s">
        <v>543</v>
      </c>
      <c r="G528" s="36">
        <v>1015834.88</v>
      </c>
      <c r="H528" s="42">
        <v>0</v>
      </c>
      <c r="I528" s="37">
        <v>0</v>
      </c>
      <c r="J528" s="38" t="s">
        <v>529</v>
      </c>
      <c r="K528" s="35" t="s">
        <v>530</v>
      </c>
      <c r="L528" s="33" t="s">
        <v>531</v>
      </c>
      <c r="M528" s="39">
        <v>0</v>
      </c>
      <c r="N528" s="40" t="s">
        <v>530</v>
      </c>
      <c r="O528" s="33" t="s">
        <v>531</v>
      </c>
      <c r="P528" s="41">
        <v>4</v>
      </c>
      <c r="Q528" s="35" t="s">
        <v>532</v>
      </c>
      <c r="R528" s="45"/>
      <c r="S528" s="36">
        <v>1091.93</v>
      </c>
      <c r="T528" s="36">
        <v>27298.2</v>
      </c>
    </row>
    <row r="529" spans="1:20" ht="25.5" x14ac:dyDescent="0.25">
      <c r="A529" s="32" t="s">
        <v>507</v>
      </c>
      <c r="B529" s="33" t="s">
        <v>888</v>
      </c>
      <c r="C529" s="34">
        <v>1996</v>
      </c>
      <c r="D529" s="40" t="s">
        <v>541</v>
      </c>
      <c r="E529" s="33" t="s">
        <v>935</v>
      </c>
      <c r="F529" s="33" t="s">
        <v>543</v>
      </c>
      <c r="G529" s="36">
        <v>409039.77</v>
      </c>
      <c r="H529" s="36">
        <v>221989.46</v>
      </c>
      <c r="I529" s="37">
        <v>12.08</v>
      </c>
      <c r="J529" s="38" t="s">
        <v>529</v>
      </c>
      <c r="K529" s="35" t="s">
        <v>538</v>
      </c>
      <c r="L529" s="33" t="s">
        <v>544</v>
      </c>
      <c r="M529" s="39">
        <v>4.9109999999999996</v>
      </c>
      <c r="N529" s="40" t="s">
        <v>538</v>
      </c>
      <c r="O529" s="33" t="s">
        <v>544</v>
      </c>
      <c r="P529" s="41">
        <v>3.55</v>
      </c>
      <c r="Q529" s="35" t="s">
        <v>532</v>
      </c>
      <c r="R529" s="45"/>
      <c r="S529" s="36">
        <v>8362.06</v>
      </c>
      <c r="T529" s="36">
        <v>13561.4</v>
      </c>
    </row>
    <row r="530" spans="1:20" ht="25.5" x14ac:dyDescent="0.25">
      <c r="A530" s="32" t="s">
        <v>507</v>
      </c>
      <c r="B530" s="33" t="s">
        <v>888</v>
      </c>
      <c r="C530" s="34">
        <v>1981</v>
      </c>
      <c r="D530" s="40" t="s">
        <v>541</v>
      </c>
      <c r="E530" s="33" t="s">
        <v>936</v>
      </c>
      <c r="F530" s="33" t="s">
        <v>543</v>
      </c>
      <c r="G530" s="36">
        <v>213499.21</v>
      </c>
      <c r="H530" s="42">
        <v>0</v>
      </c>
      <c r="I530" s="37">
        <v>0</v>
      </c>
      <c r="J530" s="38" t="s">
        <v>529</v>
      </c>
      <c r="K530" s="35" t="s">
        <v>538</v>
      </c>
      <c r="L530" s="33" t="s">
        <v>544</v>
      </c>
      <c r="M530" s="39">
        <v>5.1459999999999999</v>
      </c>
      <c r="N530" s="40" t="s">
        <v>538</v>
      </c>
      <c r="O530" s="33" t="s">
        <v>544</v>
      </c>
      <c r="P530" s="41">
        <v>3.55</v>
      </c>
      <c r="Q530" s="35" t="s">
        <v>532</v>
      </c>
      <c r="R530" s="45"/>
      <c r="S530" s="42">
        <v>871.02</v>
      </c>
      <c r="T530" s="36">
        <v>13465.6</v>
      </c>
    </row>
    <row r="531" spans="1:20" ht="25.5" x14ac:dyDescent="0.25">
      <c r="A531" s="32" t="s">
        <v>507</v>
      </c>
      <c r="B531" s="33" t="s">
        <v>888</v>
      </c>
      <c r="C531" s="34">
        <v>1984</v>
      </c>
      <c r="D531" s="40" t="s">
        <v>541</v>
      </c>
      <c r="E531" s="33" t="s">
        <v>937</v>
      </c>
      <c r="F531" s="33" t="s">
        <v>543</v>
      </c>
      <c r="G531" s="36">
        <v>393665.59</v>
      </c>
      <c r="H531" s="36">
        <v>68024.490000000005</v>
      </c>
      <c r="I531" s="37">
        <v>2.42</v>
      </c>
      <c r="J531" s="38" t="s">
        <v>529</v>
      </c>
      <c r="K531" s="35" t="s">
        <v>538</v>
      </c>
      <c r="L531" s="33" t="s">
        <v>544</v>
      </c>
      <c r="M531" s="39">
        <v>5.15</v>
      </c>
      <c r="N531" s="40" t="s">
        <v>538</v>
      </c>
      <c r="O531" s="33" t="s">
        <v>544</v>
      </c>
      <c r="P531" s="41">
        <v>3.8</v>
      </c>
      <c r="Q531" s="35" t="s">
        <v>532</v>
      </c>
      <c r="R531" s="45"/>
      <c r="S531" s="36">
        <v>5630.45</v>
      </c>
      <c r="T531" s="36">
        <v>20431.55</v>
      </c>
    </row>
    <row r="532" spans="1:20" ht="25.5" x14ac:dyDescent="0.25">
      <c r="A532" s="32" t="s">
        <v>507</v>
      </c>
      <c r="B532" s="33" t="s">
        <v>888</v>
      </c>
      <c r="C532" s="34">
        <v>1966</v>
      </c>
      <c r="D532" s="35" t="s">
        <v>526</v>
      </c>
      <c r="E532" s="33" t="s">
        <v>938</v>
      </c>
      <c r="F532" s="33" t="s">
        <v>543</v>
      </c>
      <c r="G532" s="36">
        <v>202306.83</v>
      </c>
      <c r="H532" s="42">
        <v>0</v>
      </c>
      <c r="I532" s="37">
        <v>0</v>
      </c>
      <c r="J532" s="38" t="s">
        <v>529</v>
      </c>
      <c r="K532" s="35" t="s">
        <v>530</v>
      </c>
      <c r="L532" s="33" t="s">
        <v>531</v>
      </c>
      <c r="M532" s="39">
        <v>1.9770000000000001</v>
      </c>
      <c r="N532" s="40" t="s">
        <v>530</v>
      </c>
      <c r="O532" s="33" t="s">
        <v>531</v>
      </c>
      <c r="P532" s="41">
        <v>2</v>
      </c>
      <c r="Q532" s="35" t="s">
        <v>532</v>
      </c>
      <c r="R532" s="45"/>
      <c r="S532" s="42">
        <v>123.4</v>
      </c>
      <c r="T532" s="36">
        <v>6170.22</v>
      </c>
    </row>
    <row r="533" spans="1:20" ht="25.5" x14ac:dyDescent="0.25">
      <c r="A533" s="32" t="s">
        <v>507</v>
      </c>
      <c r="B533" s="33" t="s">
        <v>888</v>
      </c>
      <c r="C533" s="34">
        <v>2013</v>
      </c>
      <c r="D533" s="40" t="s">
        <v>541</v>
      </c>
      <c r="E533" s="33" t="s">
        <v>939</v>
      </c>
      <c r="F533" s="33" t="s">
        <v>543</v>
      </c>
      <c r="G533" s="36">
        <v>812000</v>
      </c>
      <c r="H533" s="36">
        <v>751066.95</v>
      </c>
      <c r="I533" s="37">
        <v>34.92</v>
      </c>
      <c r="J533" s="38" t="s">
        <v>529</v>
      </c>
      <c r="K533" s="35" t="s">
        <v>538</v>
      </c>
      <c r="L533" s="33" t="s">
        <v>544</v>
      </c>
      <c r="M533" s="39">
        <v>1.85</v>
      </c>
      <c r="N533" s="40" t="s">
        <v>538</v>
      </c>
      <c r="O533" s="33" t="s">
        <v>544</v>
      </c>
      <c r="P533" s="41">
        <v>1.85</v>
      </c>
      <c r="Q533" s="35" t="s">
        <v>532</v>
      </c>
      <c r="R533" s="45"/>
      <c r="S533" s="36">
        <v>14133.48</v>
      </c>
      <c r="T533" s="36">
        <v>12905.09</v>
      </c>
    </row>
    <row r="534" spans="1:20" ht="25.5" x14ac:dyDescent="0.25">
      <c r="A534" s="32" t="s">
        <v>507</v>
      </c>
      <c r="B534" s="33" t="s">
        <v>888</v>
      </c>
      <c r="C534" s="34">
        <v>2015</v>
      </c>
      <c r="D534" s="40" t="s">
        <v>541</v>
      </c>
      <c r="E534" s="33" t="s">
        <v>889</v>
      </c>
      <c r="F534" s="33" t="s">
        <v>543</v>
      </c>
      <c r="G534" s="36">
        <v>291516</v>
      </c>
      <c r="H534" s="36">
        <v>271801.34000000003</v>
      </c>
      <c r="I534" s="37">
        <v>36.75</v>
      </c>
      <c r="J534" s="38" t="s">
        <v>529</v>
      </c>
      <c r="K534" s="35" t="s">
        <v>538</v>
      </c>
      <c r="L534" s="33" t="s">
        <v>544</v>
      </c>
      <c r="M534" s="39">
        <v>0.55000000000000004</v>
      </c>
      <c r="N534" s="40" t="s">
        <v>538</v>
      </c>
      <c r="O534" s="33" t="s">
        <v>544</v>
      </c>
      <c r="P534" s="41">
        <v>0.55000000000000004</v>
      </c>
      <c r="Q534" s="35" t="s">
        <v>532</v>
      </c>
      <c r="R534" s="45"/>
      <c r="S534" s="36">
        <v>1531.25</v>
      </c>
      <c r="T534" s="36">
        <v>6607.63</v>
      </c>
    </row>
    <row r="535" spans="1:20" ht="25.5" x14ac:dyDescent="0.25">
      <c r="A535" s="32" t="s">
        <v>507</v>
      </c>
      <c r="B535" s="33" t="s">
        <v>888</v>
      </c>
      <c r="C535" s="34">
        <v>2015</v>
      </c>
      <c r="D535" s="40" t="s">
        <v>541</v>
      </c>
      <c r="E535" s="33" t="s">
        <v>889</v>
      </c>
      <c r="F535" s="33" t="s">
        <v>543</v>
      </c>
      <c r="G535" s="36">
        <v>438150</v>
      </c>
      <c r="H535" s="36">
        <v>422835.05</v>
      </c>
      <c r="I535" s="37">
        <v>56.75</v>
      </c>
      <c r="J535" s="38" t="s">
        <v>529</v>
      </c>
      <c r="K535" s="35" t="s">
        <v>538</v>
      </c>
      <c r="L535" s="33" t="s">
        <v>544</v>
      </c>
      <c r="M535" s="39">
        <v>1.19</v>
      </c>
      <c r="N535" s="40" t="s">
        <v>538</v>
      </c>
      <c r="O535" s="33" t="s">
        <v>544</v>
      </c>
      <c r="P535" s="41">
        <v>1.19</v>
      </c>
      <c r="Q535" s="35" t="s">
        <v>532</v>
      </c>
      <c r="R535" s="45"/>
      <c r="S535" s="36">
        <v>5093.21</v>
      </c>
      <c r="T535" s="36">
        <v>5165.49</v>
      </c>
    </row>
    <row r="536" spans="1:20" ht="25.5" x14ac:dyDescent="0.25">
      <c r="A536" s="32" t="s">
        <v>507</v>
      </c>
      <c r="B536" s="33" t="s">
        <v>888</v>
      </c>
      <c r="C536" s="34">
        <v>2012</v>
      </c>
      <c r="D536" s="40" t="s">
        <v>541</v>
      </c>
      <c r="E536" s="33" t="s">
        <v>891</v>
      </c>
      <c r="F536" s="33" t="s">
        <v>543</v>
      </c>
      <c r="G536" s="36">
        <v>1008137</v>
      </c>
      <c r="H536" s="36">
        <v>937149.51</v>
      </c>
      <c r="I536" s="37">
        <v>33.5</v>
      </c>
      <c r="J536" s="38" t="s">
        <v>529</v>
      </c>
      <c r="K536" s="35" t="s">
        <v>538</v>
      </c>
      <c r="L536" s="33" t="s">
        <v>544</v>
      </c>
      <c r="M536" s="39">
        <v>2.8479999999999999</v>
      </c>
      <c r="N536" s="40" t="s">
        <v>538</v>
      </c>
      <c r="O536" s="33" t="s">
        <v>544</v>
      </c>
      <c r="P536" s="41">
        <v>2.85</v>
      </c>
      <c r="Q536" s="35" t="s">
        <v>532</v>
      </c>
      <c r="R536" s="45"/>
      <c r="S536" s="36">
        <v>27084.31</v>
      </c>
      <c r="T536" s="36">
        <v>13177.19</v>
      </c>
    </row>
    <row r="537" spans="1:20" ht="25.5" x14ac:dyDescent="0.25">
      <c r="A537" s="32" t="s">
        <v>507</v>
      </c>
      <c r="B537" s="57" t="s">
        <v>888</v>
      </c>
      <c r="C537" s="58">
        <v>2012</v>
      </c>
      <c r="D537" s="59" t="s">
        <v>541</v>
      </c>
      <c r="E537" s="57" t="s">
        <v>891</v>
      </c>
      <c r="F537" s="57" t="s">
        <v>543</v>
      </c>
      <c r="G537" s="64">
        <v>471154</v>
      </c>
      <c r="H537" s="64">
        <v>452281.5</v>
      </c>
      <c r="I537" s="68">
        <v>43.5</v>
      </c>
      <c r="J537" s="70" t="s">
        <v>529</v>
      </c>
      <c r="K537" s="72" t="s">
        <v>538</v>
      </c>
      <c r="L537" s="73" t="s">
        <v>544</v>
      </c>
      <c r="M537" s="75">
        <v>2.8479999999999999</v>
      </c>
      <c r="N537" s="76" t="s">
        <v>538</v>
      </c>
      <c r="O537" s="73" t="s">
        <v>544</v>
      </c>
      <c r="P537" s="77">
        <v>2.85</v>
      </c>
      <c r="Q537" s="79" t="s">
        <v>532</v>
      </c>
      <c r="R537" s="81"/>
      <c r="S537" s="85">
        <v>12991.94</v>
      </c>
      <c r="T537" s="86">
        <v>3575.99</v>
      </c>
    </row>
    <row r="538" spans="1:20" ht="25.5" x14ac:dyDescent="0.25">
      <c r="A538" s="32" t="s">
        <v>507</v>
      </c>
      <c r="B538" s="56" t="s">
        <v>888</v>
      </c>
      <c r="C538" s="34">
        <v>2012</v>
      </c>
      <c r="D538" s="40" t="s">
        <v>541</v>
      </c>
      <c r="E538" s="56" t="s">
        <v>940</v>
      </c>
      <c r="F538" s="56" t="s">
        <v>543</v>
      </c>
      <c r="G538" s="63">
        <v>107000</v>
      </c>
      <c r="H538" s="63">
        <v>102714.02</v>
      </c>
      <c r="I538" s="67">
        <v>43.5</v>
      </c>
      <c r="J538" s="69" t="s">
        <v>529</v>
      </c>
      <c r="K538" s="35" t="s">
        <v>538</v>
      </c>
      <c r="L538" s="33" t="s">
        <v>544</v>
      </c>
      <c r="M538" s="39">
        <v>2.8479999999999999</v>
      </c>
      <c r="N538" s="40" t="s">
        <v>538</v>
      </c>
      <c r="O538" s="33" t="s">
        <v>544</v>
      </c>
      <c r="P538" s="41">
        <v>2.85</v>
      </c>
      <c r="Q538" s="78" t="s">
        <v>532</v>
      </c>
      <c r="R538" s="80"/>
      <c r="S538" s="36">
        <v>2950.49</v>
      </c>
      <c r="T538" s="42">
        <v>812.12</v>
      </c>
    </row>
    <row r="539" spans="1:20" ht="25.5" x14ac:dyDescent="0.25">
      <c r="A539" s="32" t="s">
        <v>507</v>
      </c>
      <c r="B539" s="33" t="s">
        <v>888</v>
      </c>
      <c r="C539" s="34">
        <v>2015</v>
      </c>
      <c r="D539" s="40" t="s">
        <v>541</v>
      </c>
      <c r="E539" s="33" t="s">
        <v>941</v>
      </c>
      <c r="F539" s="33" t="s">
        <v>543</v>
      </c>
      <c r="G539" s="36">
        <v>306000</v>
      </c>
      <c r="H539" s="36">
        <v>287530.77</v>
      </c>
      <c r="I539" s="37">
        <v>36.92</v>
      </c>
      <c r="J539" s="38" t="s">
        <v>529</v>
      </c>
      <c r="K539" s="35" t="s">
        <v>538</v>
      </c>
      <c r="L539" s="33" t="s">
        <v>544</v>
      </c>
      <c r="M539" s="39">
        <v>0.55000000000000004</v>
      </c>
      <c r="N539" s="40" t="s">
        <v>538</v>
      </c>
      <c r="O539" s="33" t="s">
        <v>544</v>
      </c>
      <c r="P539" s="41">
        <v>0.55000000000000004</v>
      </c>
      <c r="Q539" s="35" t="s">
        <v>532</v>
      </c>
      <c r="R539" s="45"/>
      <c r="S539" s="36">
        <v>1615.68</v>
      </c>
      <c r="T539" s="36">
        <v>6229.1</v>
      </c>
    </row>
    <row r="540" spans="1:20" ht="25.5" x14ac:dyDescent="0.25">
      <c r="A540" s="32" t="s">
        <v>507</v>
      </c>
      <c r="B540" s="33" t="s">
        <v>888</v>
      </c>
      <c r="C540" s="34">
        <v>2016</v>
      </c>
      <c r="D540" s="40" t="s">
        <v>541</v>
      </c>
      <c r="E540" s="28" t="s">
        <v>1785</v>
      </c>
      <c r="F540" s="33" t="s">
        <v>543</v>
      </c>
      <c r="G540" s="36">
        <v>514000</v>
      </c>
      <c r="H540" s="36">
        <v>465302.47</v>
      </c>
      <c r="I540" s="37">
        <v>15.83</v>
      </c>
      <c r="J540" s="38" t="s">
        <v>529</v>
      </c>
      <c r="K540" s="35" t="s">
        <v>538</v>
      </c>
      <c r="L540" s="33" t="s">
        <v>544</v>
      </c>
      <c r="M540" s="39">
        <v>1.37</v>
      </c>
      <c r="N540" s="40" t="s">
        <v>538</v>
      </c>
      <c r="O540" s="33" t="s">
        <v>544</v>
      </c>
      <c r="P540" s="41">
        <v>1.35</v>
      </c>
      <c r="Q540" s="35" t="s">
        <v>532</v>
      </c>
      <c r="R540" s="45"/>
      <c r="S540" s="36">
        <v>6803.72</v>
      </c>
      <c r="T540" s="36">
        <v>24541.47</v>
      </c>
    </row>
    <row r="541" spans="1:20" ht="25.5" x14ac:dyDescent="0.25">
      <c r="A541" s="32" t="s">
        <v>507</v>
      </c>
      <c r="B541" s="33" t="s">
        <v>888</v>
      </c>
      <c r="C541" s="34">
        <v>2010</v>
      </c>
      <c r="D541" s="40" t="s">
        <v>541</v>
      </c>
      <c r="E541" s="33" t="s">
        <v>942</v>
      </c>
      <c r="F541" s="33" t="s">
        <v>543</v>
      </c>
      <c r="G541" s="36">
        <v>144500</v>
      </c>
      <c r="H541" s="36">
        <v>139186.82</v>
      </c>
      <c r="I541" s="37">
        <v>41.67</v>
      </c>
      <c r="J541" s="38" t="s">
        <v>529</v>
      </c>
      <c r="K541" s="35" t="s">
        <v>538</v>
      </c>
      <c r="L541" s="33" t="s">
        <v>544</v>
      </c>
      <c r="M541" s="39">
        <v>2.3479999999999999</v>
      </c>
      <c r="N541" s="40" t="s">
        <v>538</v>
      </c>
      <c r="O541" s="33" t="s">
        <v>544</v>
      </c>
      <c r="P541" s="41">
        <v>2.85</v>
      </c>
      <c r="Q541" s="35" t="s">
        <v>532</v>
      </c>
      <c r="R541" s="45"/>
      <c r="S541" s="36">
        <v>3989.56</v>
      </c>
      <c r="T541" s="42">
        <v>797.89</v>
      </c>
    </row>
    <row r="542" spans="1:20" ht="25.5" x14ac:dyDescent="0.25">
      <c r="A542" s="32" t="s">
        <v>507</v>
      </c>
      <c r="B542" s="33" t="s">
        <v>888</v>
      </c>
      <c r="C542" s="34">
        <v>2010</v>
      </c>
      <c r="D542" s="40" t="s">
        <v>541</v>
      </c>
      <c r="E542" s="33" t="s">
        <v>943</v>
      </c>
      <c r="F542" s="33" t="s">
        <v>543</v>
      </c>
      <c r="G542" s="36">
        <v>1830000</v>
      </c>
      <c r="H542" s="36">
        <v>1682398.49</v>
      </c>
      <c r="I542" s="37">
        <v>31.67</v>
      </c>
      <c r="J542" s="38" t="s">
        <v>529</v>
      </c>
      <c r="K542" s="35" t="s">
        <v>538</v>
      </c>
      <c r="L542" s="33" t="s">
        <v>544</v>
      </c>
      <c r="M542" s="39">
        <v>2.3479999999999999</v>
      </c>
      <c r="N542" s="40" t="s">
        <v>538</v>
      </c>
      <c r="O542" s="33" t="s">
        <v>544</v>
      </c>
      <c r="P542" s="41">
        <v>2.85</v>
      </c>
      <c r="Q542" s="35" t="s">
        <v>532</v>
      </c>
      <c r="R542" s="45"/>
      <c r="S542" s="36">
        <v>48560.52</v>
      </c>
      <c r="T542" s="36">
        <v>21479.54</v>
      </c>
    </row>
    <row r="543" spans="1:20" ht="25.5" x14ac:dyDescent="0.25">
      <c r="A543" s="32" t="s">
        <v>507</v>
      </c>
      <c r="B543" s="33" t="s">
        <v>888</v>
      </c>
      <c r="C543" s="34">
        <v>2010</v>
      </c>
      <c r="D543" s="40" t="s">
        <v>541</v>
      </c>
      <c r="E543" s="33" t="s">
        <v>944</v>
      </c>
      <c r="F543" s="33" t="s">
        <v>543</v>
      </c>
      <c r="G543" s="36">
        <v>2640000</v>
      </c>
      <c r="H543" s="36">
        <v>1324890.8999999999</v>
      </c>
      <c r="I543" s="37">
        <v>6.25</v>
      </c>
      <c r="J543" s="38" t="s">
        <v>529</v>
      </c>
      <c r="K543" s="35" t="s">
        <v>530</v>
      </c>
      <c r="L543" s="33" t="s">
        <v>531</v>
      </c>
      <c r="M543" s="39">
        <v>1.8839999999999999</v>
      </c>
      <c r="N543" s="40" t="s">
        <v>530</v>
      </c>
      <c r="O543" s="33" t="s">
        <v>531</v>
      </c>
      <c r="P543" s="41">
        <v>1.9</v>
      </c>
      <c r="Q543" s="35" t="s">
        <v>532</v>
      </c>
      <c r="R543" s="45"/>
      <c r="S543" s="36">
        <v>28505.9</v>
      </c>
      <c r="T543" s="36">
        <v>175419.41</v>
      </c>
    </row>
    <row r="544" spans="1:20" ht="25.5" x14ac:dyDescent="0.25">
      <c r="A544" s="32" t="s">
        <v>507</v>
      </c>
      <c r="B544" s="33" t="s">
        <v>888</v>
      </c>
      <c r="C544" s="34">
        <v>2009</v>
      </c>
      <c r="D544" s="40" t="s">
        <v>541</v>
      </c>
      <c r="E544" s="33" t="s">
        <v>945</v>
      </c>
      <c r="F544" s="33" t="s">
        <v>543</v>
      </c>
      <c r="G544" s="36">
        <v>277000</v>
      </c>
      <c r="H544" s="36">
        <v>179114.63</v>
      </c>
      <c r="I544" s="37">
        <v>10.75</v>
      </c>
      <c r="J544" s="38" t="s">
        <v>529</v>
      </c>
      <c r="K544" s="35" t="s">
        <v>538</v>
      </c>
      <c r="L544" s="33" t="s">
        <v>544</v>
      </c>
      <c r="M544" s="39">
        <v>1.9490000000000001</v>
      </c>
      <c r="N544" s="40" t="s">
        <v>538</v>
      </c>
      <c r="O544" s="33" t="s">
        <v>544</v>
      </c>
      <c r="P544" s="41">
        <v>2.5</v>
      </c>
      <c r="Q544" s="35" t="s">
        <v>532</v>
      </c>
      <c r="R544" s="45"/>
      <c r="S544" s="36">
        <v>4789.8999999999996</v>
      </c>
      <c r="T544" s="36">
        <v>12481.42</v>
      </c>
    </row>
    <row r="545" spans="1:20" ht="25.5" x14ac:dyDescent="0.25">
      <c r="A545" s="32" t="s">
        <v>507</v>
      </c>
      <c r="B545" s="33" t="s">
        <v>888</v>
      </c>
      <c r="C545" s="34">
        <v>2009</v>
      </c>
      <c r="D545" s="40" t="s">
        <v>541</v>
      </c>
      <c r="E545" s="33" t="s">
        <v>946</v>
      </c>
      <c r="F545" s="33" t="s">
        <v>543</v>
      </c>
      <c r="G545" s="36">
        <v>1278000</v>
      </c>
      <c r="H545" s="36">
        <v>762289.59</v>
      </c>
      <c r="I545" s="37">
        <v>8.75</v>
      </c>
      <c r="J545" s="38" t="s">
        <v>529</v>
      </c>
      <c r="K545" s="35" t="s">
        <v>538</v>
      </c>
      <c r="L545" s="33" t="s">
        <v>544</v>
      </c>
      <c r="M545" s="39">
        <v>2.2930000000000001</v>
      </c>
      <c r="N545" s="40" t="s">
        <v>538</v>
      </c>
      <c r="O545" s="33" t="s">
        <v>544</v>
      </c>
      <c r="P545" s="41">
        <v>2.85</v>
      </c>
      <c r="Q545" s="35" t="s">
        <v>532</v>
      </c>
      <c r="R545" s="45"/>
      <c r="S545" s="36">
        <v>23630.71</v>
      </c>
      <c r="T545" s="36">
        <v>66858.05</v>
      </c>
    </row>
    <row r="546" spans="1:20" ht="25.5" x14ac:dyDescent="0.25">
      <c r="A546" s="32" t="s">
        <v>507</v>
      </c>
      <c r="B546" s="33" t="s">
        <v>888</v>
      </c>
      <c r="C546" s="34">
        <v>2009</v>
      </c>
      <c r="D546" s="40" t="s">
        <v>541</v>
      </c>
      <c r="E546" s="33" t="s">
        <v>947</v>
      </c>
      <c r="F546" s="33" t="s">
        <v>543</v>
      </c>
      <c r="G546" s="36">
        <v>1087000</v>
      </c>
      <c r="H546" s="36">
        <v>1002032.58</v>
      </c>
      <c r="I546" s="37">
        <v>30.75</v>
      </c>
      <c r="J546" s="38" t="s">
        <v>529</v>
      </c>
      <c r="K546" s="35" t="s">
        <v>538</v>
      </c>
      <c r="L546" s="33" t="s">
        <v>544</v>
      </c>
      <c r="M546" s="39">
        <v>2.3210000000000002</v>
      </c>
      <c r="N546" s="40" t="s">
        <v>538</v>
      </c>
      <c r="O546" s="33" t="s">
        <v>544</v>
      </c>
      <c r="P546" s="41">
        <v>2.85</v>
      </c>
      <c r="Q546" s="35" t="s">
        <v>532</v>
      </c>
      <c r="R546" s="45"/>
      <c r="S546" s="36">
        <v>28867.59</v>
      </c>
      <c r="T546" s="36">
        <v>10865.39</v>
      </c>
    </row>
    <row r="547" spans="1:20" ht="25.5" x14ac:dyDescent="0.25">
      <c r="A547" s="32" t="s">
        <v>507</v>
      </c>
      <c r="B547" s="33" t="s">
        <v>888</v>
      </c>
      <c r="C547" s="34">
        <v>2008</v>
      </c>
      <c r="D547" s="40" t="s">
        <v>541</v>
      </c>
      <c r="E547" s="33" t="s">
        <v>948</v>
      </c>
      <c r="F547" s="33" t="s">
        <v>543</v>
      </c>
      <c r="G547" s="36">
        <v>251500</v>
      </c>
      <c r="H547" s="36">
        <v>226780.9</v>
      </c>
      <c r="I547" s="37">
        <v>39.58</v>
      </c>
      <c r="J547" s="38" t="s">
        <v>529</v>
      </c>
      <c r="K547" s="35" t="s">
        <v>538</v>
      </c>
      <c r="L547" s="33" t="s">
        <v>544</v>
      </c>
      <c r="M547" s="39">
        <v>4.2969999999999997</v>
      </c>
      <c r="N547" s="40" t="s">
        <v>538</v>
      </c>
      <c r="O547" s="33" t="s">
        <v>544</v>
      </c>
      <c r="P547" s="41">
        <v>3.05</v>
      </c>
      <c r="Q547" s="35" t="s">
        <v>532</v>
      </c>
      <c r="R547" s="45"/>
      <c r="S547" s="36">
        <v>7004.83</v>
      </c>
      <c r="T547" s="36">
        <v>2885.71</v>
      </c>
    </row>
    <row r="548" spans="1:20" ht="25.5" x14ac:dyDescent="0.25">
      <c r="A548" s="32" t="s">
        <v>507</v>
      </c>
      <c r="B548" s="33" t="s">
        <v>888</v>
      </c>
      <c r="C548" s="34">
        <v>2008</v>
      </c>
      <c r="D548" s="40" t="s">
        <v>541</v>
      </c>
      <c r="E548" s="33" t="s">
        <v>949</v>
      </c>
      <c r="F548" s="33" t="s">
        <v>543</v>
      </c>
      <c r="G548" s="36">
        <v>1394000</v>
      </c>
      <c r="H548" s="36">
        <v>959193.27</v>
      </c>
      <c r="I548" s="37">
        <v>14.58</v>
      </c>
      <c r="J548" s="38" t="s">
        <v>529</v>
      </c>
      <c r="K548" s="35" t="s">
        <v>538</v>
      </c>
      <c r="L548" s="33" t="s">
        <v>544</v>
      </c>
      <c r="M548" s="39">
        <v>4.2960000000000003</v>
      </c>
      <c r="N548" s="40" t="s">
        <v>538</v>
      </c>
      <c r="O548" s="33" t="s">
        <v>544</v>
      </c>
      <c r="P548" s="41">
        <v>3.05</v>
      </c>
      <c r="Q548" s="35" t="s">
        <v>532</v>
      </c>
      <c r="R548" s="45"/>
      <c r="S548" s="36">
        <v>30776.22</v>
      </c>
      <c r="T548" s="36">
        <v>49862.98</v>
      </c>
    </row>
    <row r="549" spans="1:20" ht="25.5" x14ac:dyDescent="0.25">
      <c r="A549" s="32" t="s">
        <v>507</v>
      </c>
      <c r="B549" s="33" t="s">
        <v>888</v>
      </c>
      <c r="C549" s="34">
        <v>2004</v>
      </c>
      <c r="D549" s="40" t="s">
        <v>541</v>
      </c>
      <c r="E549" s="33" t="s">
        <v>950</v>
      </c>
      <c r="F549" s="33" t="s">
        <v>543</v>
      </c>
      <c r="G549" s="36">
        <v>841490</v>
      </c>
      <c r="H549" s="36">
        <v>144398.45000000001</v>
      </c>
      <c r="I549" s="37">
        <v>1.08</v>
      </c>
      <c r="J549" s="38" t="s">
        <v>529</v>
      </c>
      <c r="K549" s="35" t="s">
        <v>538</v>
      </c>
      <c r="L549" s="33" t="s">
        <v>544</v>
      </c>
      <c r="M549" s="39">
        <v>3.9649999999999999</v>
      </c>
      <c r="N549" s="40" t="s">
        <v>538</v>
      </c>
      <c r="O549" s="33" t="s">
        <v>544</v>
      </c>
      <c r="P549" s="41">
        <v>3.45</v>
      </c>
      <c r="Q549" s="35" t="s">
        <v>532</v>
      </c>
      <c r="R549" s="45"/>
      <c r="S549" s="36">
        <v>7329.94</v>
      </c>
      <c r="T549" s="36">
        <v>68063.539999999994</v>
      </c>
    </row>
    <row r="550" spans="1:20" ht="25.5" x14ac:dyDescent="0.25">
      <c r="A550" s="32" t="s">
        <v>507</v>
      </c>
      <c r="B550" s="33" t="s">
        <v>888</v>
      </c>
      <c r="C550" s="34">
        <v>2003</v>
      </c>
      <c r="D550" s="35" t="s">
        <v>526</v>
      </c>
      <c r="E550" s="33" t="s">
        <v>951</v>
      </c>
      <c r="F550" s="33" t="s">
        <v>543</v>
      </c>
      <c r="G550" s="36">
        <v>234879.09</v>
      </c>
      <c r="H550" s="36">
        <v>18901.3</v>
      </c>
      <c r="I550" s="37">
        <v>0</v>
      </c>
      <c r="J550" s="38" t="s">
        <v>529</v>
      </c>
      <c r="K550" s="35" t="s">
        <v>530</v>
      </c>
      <c r="L550" s="33" t="s">
        <v>531</v>
      </c>
      <c r="M550" s="39">
        <v>2.871</v>
      </c>
      <c r="N550" s="40" t="s">
        <v>530</v>
      </c>
      <c r="O550" s="33" t="s">
        <v>531</v>
      </c>
      <c r="P550" s="41">
        <v>2.5</v>
      </c>
      <c r="Q550" s="35" t="s">
        <v>532</v>
      </c>
      <c r="R550" s="45"/>
      <c r="S550" s="42">
        <v>933.54</v>
      </c>
      <c r="T550" s="36">
        <v>18440.32</v>
      </c>
    </row>
    <row r="551" spans="1:20" ht="25.5" x14ac:dyDescent="0.25">
      <c r="A551" s="32" t="s">
        <v>507</v>
      </c>
      <c r="B551" s="33" t="s">
        <v>888</v>
      </c>
      <c r="C551" s="34">
        <v>1999</v>
      </c>
      <c r="D551" s="40" t="s">
        <v>541</v>
      </c>
      <c r="E551" s="33" t="s">
        <v>952</v>
      </c>
      <c r="F551" s="33" t="s">
        <v>543</v>
      </c>
      <c r="G551" s="36">
        <v>21443.78</v>
      </c>
      <c r="H551" s="36">
        <v>11648.52</v>
      </c>
      <c r="I551" s="37">
        <v>12.42</v>
      </c>
      <c r="J551" s="38" t="s">
        <v>529</v>
      </c>
      <c r="K551" s="35" t="s">
        <v>538</v>
      </c>
      <c r="L551" s="33" t="s">
        <v>544</v>
      </c>
      <c r="M551" s="39">
        <v>4.2759999999999998</v>
      </c>
      <c r="N551" s="40" t="s">
        <v>538</v>
      </c>
      <c r="O551" s="33" t="s">
        <v>544</v>
      </c>
      <c r="P551" s="41">
        <v>3.55</v>
      </c>
      <c r="Q551" s="35" t="s">
        <v>532</v>
      </c>
      <c r="R551" s="45"/>
      <c r="S551" s="42">
        <v>438.8</v>
      </c>
      <c r="T551" s="42">
        <v>711.94</v>
      </c>
    </row>
    <row r="552" spans="1:20" ht="25.5" x14ac:dyDescent="0.25">
      <c r="A552" s="32" t="s">
        <v>507</v>
      </c>
      <c r="B552" s="33" t="s">
        <v>888</v>
      </c>
      <c r="C552" s="34">
        <v>1992</v>
      </c>
      <c r="D552" s="40" t="s">
        <v>541</v>
      </c>
      <c r="E552" s="33" t="s">
        <v>953</v>
      </c>
      <c r="F552" s="33" t="s">
        <v>543</v>
      </c>
      <c r="G552" s="36">
        <v>229896.01</v>
      </c>
      <c r="H552" s="36">
        <v>105800.51</v>
      </c>
      <c r="I552" s="37">
        <v>8.08</v>
      </c>
      <c r="J552" s="38" t="s">
        <v>529</v>
      </c>
      <c r="K552" s="35" t="s">
        <v>538</v>
      </c>
      <c r="L552" s="33" t="s">
        <v>544</v>
      </c>
      <c r="M552" s="39">
        <v>5.18</v>
      </c>
      <c r="N552" s="40" t="s">
        <v>538</v>
      </c>
      <c r="O552" s="33" t="s">
        <v>544</v>
      </c>
      <c r="P552" s="41">
        <v>3.55</v>
      </c>
      <c r="Q552" s="35" t="s">
        <v>532</v>
      </c>
      <c r="R552" s="45"/>
      <c r="S552" s="36">
        <v>4110.0200000000004</v>
      </c>
      <c r="T552" s="36">
        <v>9974.76</v>
      </c>
    </row>
    <row r="553" spans="1:20" ht="25.5" x14ac:dyDescent="0.25">
      <c r="A553" s="32" t="s">
        <v>507</v>
      </c>
      <c r="B553" s="33" t="s">
        <v>888</v>
      </c>
      <c r="C553" s="34">
        <v>1991</v>
      </c>
      <c r="D553" s="40" t="s">
        <v>541</v>
      </c>
      <c r="E553" s="33" t="s">
        <v>954</v>
      </c>
      <c r="F553" s="33" t="s">
        <v>543</v>
      </c>
      <c r="G553" s="36">
        <v>29819.18</v>
      </c>
      <c r="H553" s="36">
        <v>11625.83</v>
      </c>
      <c r="I553" s="37">
        <v>7.58</v>
      </c>
      <c r="J553" s="38" t="s">
        <v>529</v>
      </c>
      <c r="K553" s="35" t="s">
        <v>538</v>
      </c>
      <c r="L553" s="33" t="s">
        <v>544</v>
      </c>
      <c r="M553" s="39">
        <v>5.18</v>
      </c>
      <c r="N553" s="40" t="s">
        <v>538</v>
      </c>
      <c r="O553" s="33" t="s">
        <v>544</v>
      </c>
      <c r="P553" s="41">
        <v>3.55</v>
      </c>
      <c r="Q553" s="35" t="s">
        <v>532</v>
      </c>
      <c r="R553" s="45"/>
      <c r="S553" s="42">
        <v>457.22</v>
      </c>
      <c r="T553" s="36">
        <v>1253.6300000000001</v>
      </c>
    </row>
    <row r="554" spans="1:20" ht="25.5" x14ac:dyDescent="0.25">
      <c r="A554" s="32" t="s">
        <v>507</v>
      </c>
      <c r="B554" s="33" t="s">
        <v>888</v>
      </c>
      <c r="C554" s="34">
        <v>1994</v>
      </c>
      <c r="D554" s="40" t="s">
        <v>541</v>
      </c>
      <c r="E554" s="33" t="s">
        <v>955</v>
      </c>
      <c r="F554" s="33" t="s">
        <v>543</v>
      </c>
      <c r="G554" s="36">
        <v>2332042.9500000002</v>
      </c>
      <c r="H554" s="36">
        <v>1178185.6000000001</v>
      </c>
      <c r="I554" s="37">
        <v>10.5</v>
      </c>
      <c r="J554" s="38" t="s">
        <v>529</v>
      </c>
      <c r="K554" s="35" t="s">
        <v>538</v>
      </c>
      <c r="L554" s="33" t="s">
        <v>544</v>
      </c>
      <c r="M554" s="39">
        <v>4.585</v>
      </c>
      <c r="N554" s="40" t="s">
        <v>538</v>
      </c>
      <c r="O554" s="33" t="s">
        <v>544</v>
      </c>
      <c r="P554" s="41">
        <v>3.55</v>
      </c>
      <c r="Q554" s="35" t="s">
        <v>532</v>
      </c>
      <c r="R554" s="45"/>
      <c r="S554" s="36">
        <v>44946.92</v>
      </c>
      <c r="T554" s="36">
        <v>87924.67</v>
      </c>
    </row>
    <row r="555" spans="1:20" ht="25.5" x14ac:dyDescent="0.25">
      <c r="A555" s="32" t="s">
        <v>507</v>
      </c>
      <c r="B555" s="33" t="s">
        <v>888</v>
      </c>
      <c r="C555" s="34">
        <v>1996</v>
      </c>
      <c r="D555" s="40" t="s">
        <v>541</v>
      </c>
      <c r="E555" s="28" t="s">
        <v>1794</v>
      </c>
      <c r="F555" s="33" t="s">
        <v>543</v>
      </c>
      <c r="G555" s="36">
        <v>2173999.21</v>
      </c>
      <c r="H555" s="36">
        <v>1110139.3400000001</v>
      </c>
      <c r="I555" s="37">
        <v>10</v>
      </c>
      <c r="J555" s="38" t="s">
        <v>529</v>
      </c>
      <c r="K555" s="35" t="s">
        <v>538</v>
      </c>
      <c r="L555" s="33" t="s">
        <v>544</v>
      </c>
      <c r="M555" s="39">
        <v>4.5350000000000001</v>
      </c>
      <c r="N555" s="40" t="s">
        <v>538</v>
      </c>
      <c r="O555" s="33" t="s">
        <v>544</v>
      </c>
      <c r="P555" s="41">
        <v>4.05</v>
      </c>
      <c r="Q555" s="35" t="s">
        <v>532</v>
      </c>
      <c r="R555" s="45"/>
      <c r="S555" s="36">
        <v>48083.75</v>
      </c>
      <c r="T555" s="36">
        <v>77113.820000000007</v>
      </c>
    </row>
    <row r="556" spans="1:20" ht="25.5" x14ac:dyDescent="0.25">
      <c r="A556" s="32" t="s">
        <v>507</v>
      </c>
      <c r="B556" s="33" t="s">
        <v>888</v>
      </c>
      <c r="C556" s="34">
        <v>1996</v>
      </c>
      <c r="D556" s="35" t="s">
        <v>569</v>
      </c>
      <c r="E556" s="28" t="s">
        <v>1795</v>
      </c>
      <c r="F556" s="33" t="s">
        <v>543</v>
      </c>
      <c r="G556" s="36">
        <v>195807.5</v>
      </c>
      <c r="H556" s="36">
        <v>94464.04</v>
      </c>
      <c r="I556" s="37">
        <v>10.58</v>
      </c>
      <c r="J556" s="38" t="s">
        <v>529</v>
      </c>
      <c r="K556" s="35" t="s">
        <v>538</v>
      </c>
      <c r="L556" s="33" t="s">
        <v>544</v>
      </c>
      <c r="M556" s="39">
        <v>3.145</v>
      </c>
      <c r="N556" s="40" t="s">
        <v>538</v>
      </c>
      <c r="O556" s="33" t="s">
        <v>544</v>
      </c>
      <c r="P556" s="41">
        <v>3.05</v>
      </c>
      <c r="Q556" s="35" t="s">
        <v>532</v>
      </c>
      <c r="R556" s="45"/>
      <c r="S556" s="36">
        <v>3102.54</v>
      </c>
      <c r="T556" s="36">
        <v>7258.64</v>
      </c>
    </row>
    <row r="557" spans="1:20" ht="25.5" x14ac:dyDescent="0.25">
      <c r="A557" s="32" t="s">
        <v>507</v>
      </c>
      <c r="B557" s="33" t="s">
        <v>888</v>
      </c>
      <c r="C557" s="34">
        <v>1994</v>
      </c>
      <c r="D557" s="35" t="s">
        <v>526</v>
      </c>
      <c r="E557" s="33" t="s">
        <v>956</v>
      </c>
      <c r="F557" s="33" t="s">
        <v>659</v>
      </c>
      <c r="G557" s="36">
        <v>381122.54</v>
      </c>
      <c r="H557" s="36">
        <v>64647.3</v>
      </c>
      <c r="I557" s="37">
        <v>2.83</v>
      </c>
      <c r="J557" s="38" t="s">
        <v>529</v>
      </c>
      <c r="K557" s="35" t="s">
        <v>530</v>
      </c>
      <c r="L557" s="33" t="s">
        <v>531</v>
      </c>
      <c r="M557" s="39">
        <v>1.5</v>
      </c>
      <c r="N557" s="40" t="s">
        <v>530</v>
      </c>
      <c r="O557" s="33" t="s">
        <v>531</v>
      </c>
      <c r="P557" s="41">
        <v>1.5</v>
      </c>
      <c r="Q557" s="35" t="s">
        <v>532</v>
      </c>
      <c r="R557" s="45"/>
      <c r="S557" s="36">
        <v>1283.44</v>
      </c>
      <c r="T557" s="36">
        <v>20915.32</v>
      </c>
    </row>
    <row r="558" spans="1:20" ht="25.5" x14ac:dyDescent="0.25">
      <c r="A558" s="32" t="s">
        <v>507</v>
      </c>
      <c r="B558" s="57" t="s">
        <v>888</v>
      </c>
      <c r="C558" s="58">
        <v>1994</v>
      </c>
      <c r="D558" s="59" t="s">
        <v>541</v>
      </c>
      <c r="E558" s="57" t="s">
        <v>957</v>
      </c>
      <c r="F558" s="57" t="s">
        <v>543</v>
      </c>
      <c r="G558" s="64">
        <v>169640.54</v>
      </c>
      <c r="H558" s="64">
        <v>86104.19</v>
      </c>
      <c r="I558" s="68">
        <v>10.42</v>
      </c>
      <c r="J558" s="70" t="s">
        <v>529</v>
      </c>
      <c r="K558" s="72" t="s">
        <v>538</v>
      </c>
      <c r="L558" s="73" t="s">
        <v>544</v>
      </c>
      <c r="M558" s="75">
        <v>4.9820000000000002</v>
      </c>
      <c r="N558" s="76" t="s">
        <v>538</v>
      </c>
      <c r="O558" s="73" t="s">
        <v>544</v>
      </c>
      <c r="P558" s="77">
        <v>3.55</v>
      </c>
      <c r="Q558" s="79" t="s">
        <v>532</v>
      </c>
      <c r="R558" s="81"/>
      <c r="S558" s="85">
        <v>3284.81</v>
      </c>
      <c r="T558" s="86">
        <v>6425.71</v>
      </c>
    </row>
    <row r="559" spans="1:20" ht="25.5" x14ac:dyDescent="0.25">
      <c r="A559" s="32" t="s">
        <v>507</v>
      </c>
      <c r="B559" s="56" t="s">
        <v>888</v>
      </c>
      <c r="C559" s="34">
        <v>1994</v>
      </c>
      <c r="D559" s="40" t="s">
        <v>541</v>
      </c>
      <c r="E559" s="61" t="s">
        <v>1796</v>
      </c>
      <c r="F559" s="56" t="s">
        <v>543</v>
      </c>
      <c r="G559" s="63">
        <v>80625.710000000006</v>
      </c>
      <c r="H559" s="63">
        <v>43487.87</v>
      </c>
      <c r="I559" s="67">
        <v>11.42</v>
      </c>
      <c r="J559" s="69" t="s">
        <v>529</v>
      </c>
      <c r="K559" s="35" t="s">
        <v>538</v>
      </c>
      <c r="L559" s="33" t="s">
        <v>544</v>
      </c>
      <c r="M559" s="39">
        <v>4.9109999999999996</v>
      </c>
      <c r="N559" s="40" t="s">
        <v>538</v>
      </c>
      <c r="O559" s="33" t="s">
        <v>544</v>
      </c>
      <c r="P559" s="41">
        <v>3.55</v>
      </c>
      <c r="Q559" s="78" t="s">
        <v>532</v>
      </c>
      <c r="R559" s="80"/>
      <c r="S559" s="36">
        <v>1647.7</v>
      </c>
      <c r="T559" s="36">
        <v>2926.1</v>
      </c>
    </row>
    <row r="560" spans="1:20" ht="25.5" x14ac:dyDescent="0.25">
      <c r="A560" s="32" t="s">
        <v>507</v>
      </c>
      <c r="B560" s="33" t="s">
        <v>888</v>
      </c>
      <c r="C560" s="34">
        <v>1989</v>
      </c>
      <c r="D560" s="40" t="s">
        <v>541</v>
      </c>
      <c r="E560" s="33" t="s">
        <v>958</v>
      </c>
      <c r="F560" s="33" t="s">
        <v>543</v>
      </c>
      <c r="G560" s="36">
        <v>82964.58</v>
      </c>
      <c r="H560" s="36">
        <v>33161.4</v>
      </c>
      <c r="I560" s="37">
        <v>7.75</v>
      </c>
      <c r="J560" s="38" t="s">
        <v>529</v>
      </c>
      <c r="K560" s="35" t="s">
        <v>538</v>
      </c>
      <c r="L560" s="33" t="s">
        <v>544</v>
      </c>
      <c r="M560" s="39">
        <v>5.5640000000000001</v>
      </c>
      <c r="N560" s="40" t="s">
        <v>538</v>
      </c>
      <c r="O560" s="33" t="s">
        <v>544</v>
      </c>
      <c r="P560" s="41">
        <v>3.55</v>
      </c>
      <c r="Q560" s="35" t="s">
        <v>532</v>
      </c>
      <c r="R560" s="45"/>
      <c r="S560" s="36">
        <v>2065.4899999999998</v>
      </c>
      <c r="T560" s="36">
        <v>3262.71</v>
      </c>
    </row>
    <row r="561" spans="1:20" ht="25.5" x14ac:dyDescent="0.25">
      <c r="A561" s="32" t="s">
        <v>507</v>
      </c>
      <c r="B561" s="33" t="s">
        <v>888</v>
      </c>
      <c r="C561" s="34">
        <v>1988</v>
      </c>
      <c r="D561" s="40" t="s">
        <v>541</v>
      </c>
      <c r="E561" s="33" t="s">
        <v>959</v>
      </c>
      <c r="F561" s="33" t="s">
        <v>543</v>
      </c>
      <c r="G561" s="36">
        <v>259693.39</v>
      </c>
      <c r="H561" s="36">
        <v>91805.38</v>
      </c>
      <c r="I561" s="37">
        <v>6.25</v>
      </c>
      <c r="J561" s="38" t="s">
        <v>529</v>
      </c>
      <c r="K561" s="35" t="s">
        <v>538</v>
      </c>
      <c r="L561" s="33" t="s">
        <v>544</v>
      </c>
      <c r="M561" s="39">
        <v>4.7119999999999997</v>
      </c>
      <c r="N561" s="40" t="s">
        <v>538</v>
      </c>
      <c r="O561" s="33" t="s">
        <v>544</v>
      </c>
      <c r="P561" s="41">
        <v>2.77</v>
      </c>
      <c r="Q561" s="35" t="s">
        <v>532</v>
      </c>
      <c r="R561" s="45"/>
      <c r="S561" s="36">
        <v>4322.54</v>
      </c>
      <c r="T561" s="36">
        <v>10610.66</v>
      </c>
    </row>
    <row r="562" spans="1:20" ht="25.5" x14ac:dyDescent="0.25">
      <c r="A562" s="32" t="s">
        <v>507</v>
      </c>
      <c r="B562" s="33" t="s">
        <v>888</v>
      </c>
      <c r="C562" s="34">
        <v>1975</v>
      </c>
      <c r="D562" s="35" t="s">
        <v>526</v>
      </c>
      <c r="E562" s="33" t="s">
        <v>960</v>
      </c>
      <c r="F562" s="33" t="s">
        <v>543</v>
      </c>
      <c r="G562" s="36">
        <v>47975.71</v>
      </c>
      <c r="H562" s="36">
        <v>2741.5</v>
      </c>
      <c r="I562" s="37">
        <v>1.5</v>
      </c>
      <c r="J562" s="38" t="s">
        <v>529</v>
      </c>
      <c r="K562" s="35" t="s">
        <v>530</v>
      </c>
      <c r="L562" s="33" t="s">
        <v>531</v>
      </c>
      <c r="M562" s="39">
        <v>0.86899999999999999</v>
      </c>
      <c r="N562" s="40" t="s">
        <v>530</v>
      </c>
      <c r="O562" s="33" t="s">
        <v>531</v>
      </c>
      <c r="P562" s="41">
        <v>1</v>
      </c>
      <c r="Q562" s="35" t="s">
        <v>532</v>
      </c>
      <c r="R562" s="45"/>
      <c r="S562" s="42">
        <v>40.92</v>
      </c>
      <c r="T562" s="36">
        <v>1350.42</v>
      </c>
    </row>
    <row r="563" spans="1:20" ht="25.5" x14ac:dyDescent="0.25">
      <c r="A563" s="32" t="s">
        <v>507</v>
      </c>
      <c r="B563" s="33" t="s">
        <v>888</v>
      </c>
      <c r="C563" s="34">
        <v>1975</v>
      </c>
      <c r="D563" s="35" t="s">
        <v>526</v>
      </c>
      <c r="E563" s="33" t="s">
        <v>961</v>
      </c>
      <c r="F563" s="33" t="s">
        <v>543</v>
      </c>
      <c r="G563" s="36">
        <v>77367.88</v>
      </c>
      <c r="H563" s="36">
        <v>4462.82</v>
      </c>
      <c r="I563" s="37">
        <v>1.25</v>
      </c>
      <c r="J563" s="38" t="s">
        <v>529</v>
      </c>
      <c r="K563" s="35" t="s">
        <v>530</v>
      </c>
      <c r="L563" s="33" t="s">
        <v>531</v>
      </c>
      <c r="M563" s="39">
        <v>0.82299999999999995</v>
      </c>
      <c r="N563" s="40" t="s">
        <v>530</v>
      </c>
      <c r="O563" s="33" t="s">
        <v>531</v>
      </c>
      <c r="P563" s="41">
        <v>1</v>
      </c>
      <c r="Q563" s="35" t="s">
        <v>532</v>
      </c>
      <c r="R563" s="45"/>
      <c r="S563" s="42">
        <v>66.61</v>
      </c>
      <c r="T563" s="36">
        <v>2198.34</v>
      </c>
    </row>
    <row r="564" spans="1:20" ht="25.5" x14ac:dyDescent="0.25">
      <c r="A564" s="32" t="s">
        <v>507</v>
      </c>
      <c r="B564" s="33" t="s">
        <v>888</v>
      </c>
      <c r="C564" s="34">
        <v>1974</v>
      </c>
      <c r="D564" s="35" t="s">
        <v>526</v>
      </c>
      <c r="E564" s="33" t="s">
        <v>961</v>
      </c>
      <c r="F564" s="33" t="s">
        <v>543</v>
      </c>
      <c r="G564" s="36">
        <v>119138.91</v>
      </c>
      <c r="H564" s="36">
        <v>3453.3</v>
      </c>
      <c r="I564" s="37">
        <v>0.5</v>
      </c>
      <c r="J564" s="38" t="s">
        <v>529</v>
      </c>
      <c r="K564" s="35" t="s">
        <v>530</v>
      </c>
      <c r="L564" s="33" t="s">
        <v>531</v>
      </c>
      <c r="M564" s="39">
        <v>0.84899999999999998</v>
      </c>
      <c r="N564" s="40" t="s">
        <v>530</v>
      </c>
      <c r="O564" s="33" t="s">
        <v>531</v>
      </c>
      <c r="P564" s="41">
        <v>1</v>
      </c>
      <c r="Q564" s="35" t="s">
        <v>532</v>
      </c>
      <c r="R564" s="45"/>
      <c r="S564" s="42">
        <v>68.72</v>
      </c>
      <c r="T564" s="36">
        <v>3419.07</v>
      </c>
    </row>
    <row r="565" spans="1:20" ht="25.5" x14ac:dyDescent="0.25">
      <c r="A565" s="32" t="s">
        <v>507</v>
      </c>
      <c r="B565" s="33" t="s">
        <v>888</v>
      </c>
      <c r="C565" s="34">
        <v>1987</v>
      </c>
      <c r="D565" s="40" t="s">
        <v>541</v>
      </c>
      <c r="E565" s="33" t="s">
        <v>962</v>
      </c>
      <c r="F565" s="33" t="s">
        <v>543</v>
      </c>
      <c r="G565" s="36">
        <v>60979.61</v>
      </c>
      <c r="H565" s="36">
        <v>18933.59</v>
      </c>
      <c r="I565" s="37">
        <v>5.92</v>
      </c>
      <c r="J565" s="38" t="s">
        <v>529</v>
      </c>
      <c r="K565" s="35" t="s">
        <v>538</v>
      </c>
      <c r="L565" s="33" t="s">
        <v>544</v>
      </c>
      <c r="M565" s="39">
        <v>4.7590000000000003</v>
      </c>
      <c r="N565" s="40" t="s">
        <v>538</v>
      </c>
      <c r="O565" s="33" t="s">
        <v>544</v>
      </c>
      <c r="P565" s="41">
        <v>2.77</v>
      </c>
      <c r="Q565" s="35" t="s">
        <v>532</v>
      </c>
      <c r="R565" s="45"/>
      <c r="S565" s="42">
        <v>925.21</v>
      </c>
      <c r="T565" s="36">
        <v>2623.58</v>
      </c>
    </row>
    <row r="566" spans="1:20" ht="25.5" x14ac:dyDescent="0.25">
      <c r="A566" s="32" t="s">
        <v>507</v>
      </c>
      <c r="B566" s="33" t="s">
        <v>888</v>
      </c>
      <c r="C566" s="34">
        <v>1989</v>
      </c>
      <c r="D566" s="40" t="s">
        <v>541</v>
      </c>
      <c r="E566" s="33" t="s">
        <v>963</v>
      </c>
      <c r="F566" s="33" t="s">
        <v>543</v>
      </c>
      <c r="G566" s="36">
        <v>207655.99</v>
      </c>
      <c r="H566" s="36">
        <v>82304.75</v>
      </c>
      <c r="I566" s="37">
        <v>7.17</v>
      </c>
      <c r="J566" s="38" t="s">
        <v>529</v>
      </c>
      <c r="K566" s="35" t="s">
        <v>538</v>
      </c>
      <c r="L566" s="33" t="s">
        <v>544</v>
      </c>
      <c r="M566" s="39">
        <v>4.6639999999999997</v>
      </c>
      <c r="N566" s="40" t="s">
        <v>538</v>
      </c>
      <c r="O566" s="33" t="s">
        <v>544</v>
      </c>
      <c r="P566" s="41">
        <v>2.77</v>
      </c>
      <c r="Q566" s="35" t="s">
        <v>532</v>
      </c>
      <c r="R566" s="45"/>
      <c r="S566" s="36">
        <v>3663.48</v>
      </c>
      <c r="T566" s="36">
        <v>8097.88</v>
      </c>
    </row>
    <row r="567" spans="1:20" ht="25.5" x14ac:dyDescent="0.25">
      <c r="A567" s="32" t="s">
        <v>507</v>
      </c>
      <c r="B567" s="33" t="s">
        <v>888</v>
      </c>
      <c r="C567" s="34">
        <v>1984</v>
      </c>
      <c r="D567" s="40" t="s">
        <v>541</v>
      </c>
      <c r="E567" s="33" t="s">
        <v>964</v>
      </c>
      <c r="F567" s="33" t="s">
        <v>543</v>
      </c>
      <c r="G567" s="36">
        <v>129965.68</v>
      </c>
      <c r="H567" s="36">
        <v>22457.759999999998</v>
      </c>
      <c r="I567" s="37">
        <v>2.42</v>
      </c>
      <c r="J567" s="38" t="s">
        <v>529</v>
      </c>
      <c r="K567" s="35" t="s">
        <v>538</v>
      </c>
      <c r="L567" s="33" t="s">
        <v>544</v>
      </c>
      <c r="M567" s="39">
        <v>5.1719999999999997</v>
      </c>
      <c r="N567" s="40" t="s">
        <v>538</v>
      </c>
      <c r="O567" s="33" t="s">
        <v>544</v>
      </c>
      <c r="P567" s="41">
        <v>3.55</v>
      </c>
      <c r="Q567" s="35" t="s">
        <v>532</v>
      </c>
      <c r="R567" s="45"/>
      <c r="S567" s="36">
        <v>1692.79</v>
      </c>
      <c r="T567" s="36">
        <v>6745.32</v>
      </c>
    </row>
    <row r="568" spans="1:20" ht="25.5" x14ac:dyDescent="0.25">
      <c r="A568" s="32" t="s">
        <v>507</v>
      </c>
      <c r="B568" s="33" t="s">
        <v>888</v>
      </c>
      <c r="C568" s="34">
        <v>1984</v>
      </c>
      <c r="D568" s="40" t="s">
        <v>541</v>
      </c>
      <c r="E568" s="28" t="s">
        <v>1797</v>
      </c>
      <c r="F568" s="33" t="s">
        <v>543</v>
      </c>
      <c r="G568" s="36">
        <v>127904.73</v>
      </c>
      <c r="H568" s="36">
        <v>22101.64</v>
      </c>
      <c r="I568" s="37">
        <v>2.42</v>
      </c>
      <c r="J568" s="38" t="s">
        <v>529</v>
      </c>
      <c r="K568" s="35" t="s">
        <v>538</v>
      </c>
      <c r="L568" s="33" t="s">
        <v>544</v>
      </c>
      <c r="M568" s="39">
        <v>5.1719999999999997</v>
      </c>
      <c r="N568" s="40" t="s">
        <v>538</v>
      </c>
      <c r="O568" s="33" t="s">
        <v>544</v>
      </c>
      <c r="P568" s="41">
        <v>3.55</v>
      </c>
      <c r="Q568" s="35" t="s">
        <v>532</v>
      </c>
      <c r="R568" s="45"/>
      <c r="S568" s="36">
        <v>1665.94</v>
      </c>
      <c r="T568" s="36">
        <v>6638.36</v>
      </c>
    </row>
    <row r="569" spans="1:20" ht="25.5" x14ac:dyDescent="0.25">
      <c r="A569" s="32" t="s">
        <v>507</v>
      </c>
      <c r="B569" s="33" t="s">
        <v>888</v>
      </c>
      <c r="C569" s="34">
        <v>1988</v>
      </c>
      <c r="D569" s="40" t="s">
        <v>541</v>
      </c>
      <c r="E569" s="33" t="s">
        <v>965</v>
      </c>
      <c r="F569" s="33" t="s">
        <v>543</v>
      </c>
      <c r="G569" s="36">
        <v>495060.96</v>
      </c>
      <c r="H569" s="36">
        <v>175011.20000000001</v>
      </c>
      <c r="I569" s="37">
        <v>6.17</v>
      </c>
      <c r="J569" s="38" t="s">
        <v>529</v>
      </c>
      <c r="K569" s="35" t="s">
        <v>538</v>
      </c>
      <c r="L569" s="33" t="s">
        <v>544</v>
      </c>
      <c r="M569" s="39">
        <v>4.7119999999999997</v>
      </c>
      <c r="N569" s="40" t="s">
        <v>538</v>
      </c>
      <c r="O569" s="33" t="s">
        <v>544</v>
      </c>
      <c r="P569" s="41">
        <v>2.77</v>
      </c>
      <c r="Q569" s="35" t="s">
        <v>532</v>
      </c>
      <c r="R569" s="45"/>
      <c r="S569" s="36">
        <v>8240.18</v>
      </c>
      <c r="T569" s="36">
        <v>20227.41</v>
      </c>
    </row>
    <row r="570" spans="1:20" ht="25.5" x14ac:dyDescent="0.25">
      <c r="A570" s="32" t="s">
        <v>507</v>
      </c>
      <c r="B570" s="33" t="s">
        <v>888</v>
      </c>
      <c r="C570" s="34">
        <v>1987</v>
      </c>
      <c r="D570" s="40" t="s">
        <v>541</v>
      </c>
      <c r="E570" s="33" t="s">
        <v>966</v>
      </c>
      <c r="F570" s="33" t="s">
        <v>543</v>
      </c>
      <c r="G570" s="36">
        <v>39374.839999999997</v>
      </c>
      <c r="H570" s="36">
        <v>12158.39</v>
      </c>
      <c r="I570" s="37">
        <v>5.17</v>
      </c>
      <c r="J570" s="38" t="s">
        <v>529</v>
      </c>
      <c r="K570" s="35" t="s">
        <v>538</v>
      </c>
      <c r="L570" s="33" t="s">
        <v>544</v>
      </c>
      <c r="M570" s="39">
        <v>4.758</v>
      </c>
      <c r="N570" s="40" t="s">
        <v>538</v>
      </c>
      <c r="O570" s="33" t="s">
        <v>544</v>
      </c>
      <c r="P570" s="41">
        <v>2.77</v>
      </c>
      <c r="Q570" s="35" t="s">
        <v>532</v>
      </c>
      <c r="R570" s="45"/>
      <c r="S570" s="42">
        <v>613.23</v>
      </c>
      <c r="T570" s="36">
        <v>1684.76</v>
      </c>
    </row>
    <row r="571" spans="1:20" ht="25.5" x14ac:dyDescent="0.25">
      <c r="A571" s="32" t="s">
        <v>507</v>
      </c>
      <c r="B571" s="33" t="s">
        <v>888</v>
      </c>
      <c r="C571" s="34">
        <v>2013</v>
      </c>
      <c r="D571" s="40" t="s">
        <v>541</v>
      </c>
      <c r="E571" s="33" t="s">
        <v>967</v>
      </c>
      <c r="F571" s="33" t="s">
        <v>543</v>
      </c>
      <c r="G571" s="36">
        <v>660000</v>
      </c>
      <c r="H571" s="36">
        <v>504700.23</v>
      </c>
      <c r="I571" s="37">
        <v>12.92</v>
      </c>
      <c r="J571" s="38" t="s">
        <v>529</v>
      </c>
      <c r="K571" s="35" t="s">
        <v>538</v>
      </c>
      <c r="L571" s="33" t="s">
        <v>544</v>
      </c>
      <c r="M571" s="39">
        <v>1.85</v>
      </c>
      <c r="N571" s="40" t="s">
        <v>538</v>
      </c>
      <c r="O571" s="33" t="s">
        <v>544</v>
      </c>
      <c r="P571" s="41">
        <v>1.85</v>
      </c>
      <c r="Q571" s="35" t="s">
        <v>532</v>
      </c>
      <c r="R571" s="45"/>
      <c r="S571" s="36">
        <v>9940.6200000000008</v>
      </c>
      <c r="T571" s="36">
        <v>32630.38</v>
      </c>
    </row>
    <row r="572" spans="1:20" ht="25.5" x14ac:dyDescent="0.25">
      <c r="A572" s="32" t="s">
        <v>507</v>
      </c>
      <c r="B572" s="33" t="s">
        <v>888</v>
      </c>
      <c r="C572" s="34">
        <v>2013</v>
      </c>
      <c r="D572" s="40" t="s">
        <v>541</v>
      </c>
      <c r="E572" s="33" t="s">
        <v>968</v>
      </c>
      <c r="F572" s="33" t="s">
        <v>543</v>
      </c>
      <c r="G572" s="36">
        <v>184000</v>
      </c>
      <c r="H572" s="36">
        <v>140704.29999999999</v>
      </c>
      <c r="I572" s="37">
        <v>12.92</v>
      </c>
      <c r="J572" s="38" t="s">
        <v>529</v>
      </c>
      <c r="K572" s="35" t="s">
        <v>538</v>
      </c>
      <c r="L572" s="33" t="s">
        <v>544</v>
      </c>
      <c r="M572" s="39">
        <v>1.85</v>
      </c>
      <c r="N572" s="40" t="s">
        <v>538</v>
      </c>
      <c r="O572" s="33" t="s">
        <v>544</v>
      </c>
      <c r="P572" s="41">
        <v>1.85</v>
      </c>
      <c r="Q572" s="35" t="s">
        <v>532</v>
      </c>
      <c r="R572" s="45"/>
      <c r="S572" s="36">
        <v>2771.32</v>
      </c>
      <c r="T572" s="36">
        <v>9096.9599999999991</v>
      </c>
    </row>
    <row r="573" spans="1:20" ht="25.5" x14ac:dyDescent="0.25">
      <c r="A573" s="32" t="s">
        <v>507</v>
      </c>
      <c r="B573" s="33" t="s">
        <v>888</v>
      </c>
      <c r="C573" s="34">
        <v>2015</v>
      </c>
      <c r="D573" s="40" t="s">
        <v>541</v>
      </c>
      <c r="E573" s="33" t="s">
        <v>918</v>
      </c>
      <c r="F573" s="33" t="s">
        <v>543</v>
      </c>
      <c r="G573" s="36">
        <v>1835970</v>
      </c>
      <c r="H573" s="36">
        <v>1661941.07</v>
      </c>
      <c r="I573" s="37">
        <v>15.08</v>
      </c>
      <c r="J573" s="38" t="s">
        <v>529</v>
      </c>
      <c r="K573" s="35" t="s">
        <v>538</v>
      </c>
      <c r="L573" s="33" t="s">
        <v>544</v>
      </c>
      <c r="M573" s="39">
        <v>1.3240000000000001</v>
      </c>
      <c r="N573" s="40" t="s">
        <v>538</v>
      </c>
      <c r="O573" s="33" t="s">
        <v>544</v>
      </c>
      <c r="P573" s="41">
        <v>1.35</v>
      </c>
      <c r="Q573" s="35" t="s">
        <v>532</v>
      </c>
      <c r="R573" s="45"/>
      <c r="S573" s="36">
        <v>23622.49</v>
      </c>
      <c r="T573" s="36">
        <v>87873.37</v>
      </c>
    </row>
    <row r="574" spans="1:20" ht="25.5" x14ac:dyDescent="0.25">
      <c r="A574" s="32" t="s">
        <v>507</v>
      </c>
      <c r="B574" s="33" t="s">
        <v>888</v>
      </c>
      <c r="C574" s="34">
        <v>2015</v>
      </c>
      <c r="D574" s="40" t="s">
        <v>541</v>
      </c>
      <c r="E574" s="33" t="s">
        <v>889</v>
      </c>
      <c r="F574" s="33" t="s">
        <v>543</v>
      </c>
      <c r="G574" s="36">
        <v>1918663</v>
      </c>
      <c r="H574" s="36">
        <v>1807705.67</v>
      </c>
      <c r="I574" s="37">
        <v>36.75</v>
      </c>
      <c r="J574" s="38" t="s">
        <v>529</v>
      </c>
      <c r="K574" s="35" t="s">
        <v>538</v>
      </c>
      <c r="L574" s="33" t="s">
        <v>544</v>
      </c>
      <c r="M574" s="39">
        <v>1.35</v>
      </c>
      <c r="N574" s="40" t="s">
        <v>538</v>
      </c>
      <c r="O574" s="33" t="s">
        <v>544</v>
      </c>
      <c r="P574" s="41">
        <v>1.35</v>
      </c>
      <c r="Q574" s="35" t="s">
        <v>532</v>
      </c>
      <c r="R574" s="45"/>
      <c r="S574" s="36">
        <v>24910.04</v>
      </c>
      <c r="T574" s="36">
        <v>37482.839999999997</v>
      </c>
    </row>
    <row r="575" spans="1:20" ht="25.5" x14ac:dyDescent="0.25">
      <c r="A575" s="32" t="s">
        <v>507</v>
      </c>
      <c r="B575" s="33" t="s">
        <v>888</v>
      </c>
      <c r="C575" s="34">
        <v>2015</v>
      </c>
      <c r="D575" s="40" t="s">
        <v>541</v>
      </c>
      <c r="E575" s="33" t="s">
        <v>913</v>
      </c>
      <c r="F575" s="33" t="s">
        <v>543</v>
      </c>
      <c r="G575" s="36">
        <v>1754000</v>
      </c>
      <c r="H575" s="36">
        <v>1573221.41</v>
      </c>
      <c r="I575" s="37">
        <v>21.75</v>
      </c>
      <c r="J575" s="38" t="s">
        <v>529</v>
      </c>
      <c r="K575" s="35" t="s">
        <v>538</v>
      </c>
      <c r="L575" s="33" t="s">
        <v>544</v>
      </c>
      <c r="M575" s="39">
        <v>1.35</v>
      </c>
      <c r="N575" s="40" t="s">
        <v>538</v>
      </c>
      <c r="O575" s="33" t="s">
        <v>544</v>
      </c>
      <c r="P575" s="41">
        <v>1.35</v>
      </c>
      <c r="Q575" s="35" t="s">
        <v>532</v>
      </c>
      <c r="R575" s="45"/>
      <c r="S575" s="36">
        <v>22062.93</v>
      </c>
      <c r="T575" s="36">
        <v>61069.37</v>
      </c>
    </row>
    <row r="576" spans="1:20" ht="25.5" x14ac:dyDescent="0.25">
      <c r="A576" s="32" t="s">
        <v>507</v>
      </c>
      <c r="B576" s="33" t="s">
        <v>888</v>
      </c>
      <c r="C576" s="34">
        <v>2014</v>
      </c>
      <c r="D576" s="40" t="s">
        <v>541</v>
      </c>
      <c r="E576" s="28" t="s">
        <v>1784</v>
      </c>
      <c r="F576" s="33" t="s">
        <v>543</v>
      </c>
      <c r="G576" s="36">
        <v>1209000</v>
      </c>
      <c r="H576" s="36">
        <v>1145327.78</v>
      </c>
      <c r="I576" s="37">
        <v>34</v>
      </c>
      <c r="J576" s="38" t="s">
        <v>529</v>
      </c>
      <c r="K576" s="35" t="s">
        <v>538</v>
      </c>
      <c r="L576" s="33" t="s">
        <v>544</v>
      </c>
      <c r="M576" s="39">
        <v>1.623</v>
      </c>
      <c r="N576" s="40" t="s">
        <v>538</v>
      </c>
      <c r="O576" s="33" t="s">
        <v>544</v>
      </c>
      <c r="P576" s="41">
        <v>1.6</v>
      </c>
      <c r="Q576" s="35" t="s">
        <v>532</v>
      </c>
      <c r="R576" s="45"/>
      <c r="S576" s="36">
        <v>18934.919999999998</v>
      </c>
      <c r="T576" s="36">
        <v>21764.57</v>
      </c>
    </row>
    <row r="577" spans="1:20" ht="25.5" x14ac:dyDescent="0.25">
      <c r="A577" s="32" t="s">
        <v>507</v>
      </c>
      <c r="B577" s="33" t="s">
        <v>888</v>
      </c>
      <c r="C577" s="34">
        <v>2014</v>
      </c>
      <c r="D577" s="40" t="s">
        <v>541</v>
      </c>
      <c r="E577" s="28" t="s">
        <v>1784</v>
      </c>
      <c r="F577" s="33" t="s">
        <v>543</v>
      </c>
      <c r="G577" s="36">
        <v>88000</v>
      </c>
      <c r="H577" s="36">
        <v>76055.48</v>
      </c>
      <c r="I577" s="37">
        <v>14</v>
      </c>
      <c r="J577" s="38" t="s">
        <v>529</v>
      </c>
      <c r="K577" s="35" t="s">
        <v>538</v>
      </c>
      <c r="L577" s="33" t="s">
        <v>544</v>
      </c>
      <c r="M577" s="39">
        <v>1.641</v>
      </c>
      <c r="N577" s="40" t="s">
        <v>538</v>
      </c>
      <c r="O577" s="33" t="s">
        <v>544</v>
      </c>
      <c r="P577" s="41">
        <v>1.6</v>
      </c>
      <c r="Q577" s="35" t="s">
        <v>532</v>
      </c>
      <c r="R577" s="45"/>
      <c r="S577" s="36">
        <v>1302.9000000000001</v>
      </c>
      <c r="T577" s="36">
        <v>4251.5</v>
      </c>
    </row>
    <row r="578" spans="1:20" ht="25.5" x14ac:dyDescent="0.25">
      <c r="A578" s="32" t="s">
        <v>507</v>
      </c>
      <c r="B578" s="33" t="s">
        <v>888</v>
      </c>
      <c r="C578" s="34">
        <v>2015</v>
      </c>
      <c r="D578" s="40" t="s">
        <v>541</v>
      </c>
      <c r="E578" s="33" t="s">
        <v>889</v>
      </c>
      <c r="F578" s="33" t="s">
        <v>543</v>
      </c>
      <c r="G578" s="36">
        <v>2314839</v>
      </c>
      <c r="H578" s="36">
        <v>2158290.86</v>
      </c>
      <c r="I578" s="37">
        <v>36.75</v>
      </c>
      <c r="J578" s="38" t="s">
        <v>529</v>
      </c>
      <c r="K578" s="35" t="s">
        <v>538</v>
      </c>
      <c r="L578" s="33" t="s">
        <v>544</v>
      </c>
      <c r="M578" s="39">
        <v>0.55000000000000004</v>
      </c>
      <c r="N578" s="40" t="s">
        <v>538</v>
      </c>
      <c r="O578" s="33" t="s">
        <v>544</v>
      </c>
      <c r="P578" s="41">
        <v>0.55000000000000004</v>
      </c>
      <c r="Q578" s="35" t="s">
        <v>532</v>
      </c>
      <c r="R578" s="45"/>
      <c r="S578" s="36">
        <v>12159.18</v>
      </c>
      <c r="T578" s="36">
        <v>52469.19</v>
      </c>
    </row>
    <row r="579" spans="1:20" ht="25.5" x14ac:dyDescent="0.25">
      <c r="A579" s="32" t="s">
        <v>507</v>
      </c>
      <c r="B579" s="57" t="s">
        <v>888</v>
      </c>
      <c r="C579" s="58">
        <v>2016</v>
      </c>
      <c r="D579" s="59" t="s">
        <v>541</v>
      </c>
      <c r="E579" s="57" t="s">
        <v>914</v>
      </c>
      <c r="F579" s="57" t="s">
        <v>543</v>
      </c>
      <c r="G579" s="64">
        <v>539277</v>
      </c>
      <c r="H579" s="64">
        <v>530611.64</v>
      </c>
      <c r="I579" s="68">
        <v>57.75</v>
      </c>
      <c r="J579" s="70" t="s">
        <v>529</v>
      </c>
      <c r="K579" s="72" t="s">
        <v>538</v>
      </c>
      <c r="L579" s="73" t="s">
        <v>544</v>
      </c>
      <c r="M579" s="75">
        <v>1.35</v>
      </c>
      <c r="N579" s="76" t="s">
        <v>538</v>
      </c>
      <c r="O579" s="73" t="s">
        <v>544</v>
      </c>
      <c r="P579" s="77">
        <v>1.35</v>
      </c>
      <c r="Q579" s="79" t="s">
        <v>532</v>
      </c>
      <c r="R579" s="81"/>
      <c r="S579" s="85">
        <v>7222.53</v>
      </c>
      <c r="T579" s="86">
        <v>4390.42</v>
      </c>
    </row>
    <row r="580" spans="1:20" ht="25.5" x14ac:dyDescent="0.25">
      <c r="A580" s="32" t="s">
        <v>507</v>
      </c>
      <c r="B580" s="56" t="s">
        <v>888</v>
      </c>
      <c r="C580" s="34">
        <v>2016</v>
      </c>
      <c r="D580" s="40" t="s">
        <v>541</v>
      </c>
      <c r="E580" s="61" t="s">
        <v>1785</v>
      </c>
      <c r="F580" s="56" t="s">
        <v>543</v>
      </c>
      <c r="G580" s="63">
        <v>132000</v>
      </c>
      <c r="H580" s="63">
        <v>123666.71</v>
      </c>
      <c r="I580" s="67">
        <v>22.83</v>
      </c>
      <c r="J580" s="69" t="s">
        <v>529</v>
      </c>
      <c r="K580" s="35" t="s">
        <v>538</v>
      </c>
      <c r="L580" s="33" t="s">
        <v>544</v>
      </c>
      <c r="M580" s="39">
        <v>1.37</v>
      </c>
      <c r="N580" s="40" t="s">
        <v>538</v>
      </c>
      <c r="O580" s="33" t="s">
        <v>544</v>
      </c>
      <c r="P580" s="41">
        <v>1.35</v>
      </c>
      <c r="Q580" s="78" t="s">
        <v>532</v>
      </c>
      <c r="R580" s="80"/>
      <c r="S580" s="36">
        <v>1750.47</v>
      </c>
      <c r="T580" s="36">
        <v>4209.45</v>
      </c>
    </row>
    <row r="581" spans="1:20" ht="25.5" x14ac:dyDescent="0.25">
      <c r="A581" s="32" t="s">
        <v>507</v>
      </c>
      <c r="B581" s="33" t="s">
        <v>888</v>
      </c>
      <c r="C581" s="34">
        <v>2017</v>
      </c>
      <c r="D581" s="40" t="s">
        <v>541</v>
      </c>
      <c r="E581" s="28" t="s">
        <v>1798</v>
      </c>
      <c r="F581" s="33" t="s">
        <v>543</v>
      </c>
      <c r="G581" s="36">
        <v>50000</v>
      </c>
      <c r="H581" s="36">
        <v>48239.86</v>
      </c>
      <c r="I581" s="37">
        <v>23.67</v>
      </c>
      <c r="J581" s="38" t="s">
        <v>529</v>
      </c>
      <c r="K581" s="35" t="s">
        <v>538</v>
      </c>
      <c r="L581" s="33" t="s">
        <v>544</v>
      </c>
      <c r="M581" s="39">
        <v>0.50700000000000001</v>
      </c>
      <c r="N581" s="40" t="s">
        <v>538</v>
      </c>
      <c r="O581" s="33" t="s">
        <v>544</v>
      </c>
      <c r="P581" s="41">
        <v>0.5</v>
      </c>
      <c r="Q581" s="35" t="s">
        <v>532</v>
      </c>
      <c r="R581" s="45"/>
      <c r="S581" s="42">
        <v>250</v>
      </c>
      <c r="T581" s="36">
        <v>1760.14</v>
      </c>
    </row>
    <row r="582" spans="1:20" ht="25.5" x14ac:dyDescent="0.25">
      <c r="A582" s="32" t="s">
        <v>507</v>
      </c>
      <c r="B582" s="33" t="s">
        <v>888</v>
      </c>
      <c r="C582" s="34">
        <v>2017</v>
      </c>
      <c r="D582" s="40" t="s">
        <v>541</v>
      </c>
      <c r="E582" s="28" t="s">
        <v>1792</v>
      </c>
      <c r="F582" s="33" t="s">
        <v>543</v>
      </c>
      <c r="G582" s="36">
        <v>88859</v>
      </c>
      <c r="H582" s="36">
        <v>87952.69</v>
      </c>
      <c r="I582" s="37">
        <v>52.92</v>
      </c>
      <c r="J582" s="38" t="s">
        <v>529</v>
      </c>
      <c r="K582" s="35" t="s">
        <v>538</v>
      </c>
      <c r="L582" s="33" t="s">
        <v>544</v>
      </c>
      <c r="M582" s="39">
        <v>1.3089999999999999</v>
      </c>
      <c r="N582" s="40" t="s">
        <v>538</v>
      </c>
      <c r="O582" s="33" t="s">
        <v>544</v>
      </c>
      <c r="P582" s="41">
        <v>1.29</v>
      </c>
      <c r="Q582" s="35" t="s">
        <v>532</v>
      </c>
      <c r="R582" s="45"/>
      <c r="S582" s="36">
        <v>1146.28</v>
      </c>
      <c r="T582" s="42">
        <v>906.31</v>
      </c>
    </row>
    <row r="583" spans="1:20" ht="25.5" x14ac:dyDescent="0.25">
      <c r="A583" s="32" t="s">
        <v>507</v>
      </c>
      <c r="B583" s="33" t="s">
        <v>888</v>
      </c>
      <c r="C583" s="34">
        <v>2017</v>
      </c>
      <c r="D583" s="40" t="s">
        <v>541</v>
      </c>
      <c r="E583" s="28" t="s">
        <v>1792</v>
      </c>
      <c r="F583" s="33" t="s">
        <v>543</v>
      </c>
      <c r="G583" s="36">
        <v>1123911</v>
      </c>
      <c r="H583" s="36">
        <v>1112447.77</v>
      </c>
      <c r="I583" s="37">
        <v>52.92</v>
      </c>
      <c r="J583" s="38" t="s">
        <v>529</v>
      </c>
      <c r="K583" s="35" t="s">
        <v>538</v>
      </c>
      <c r="L583" s="33" t="s">
        <v>544</v>
      </c>
      <c r="M583" s="39">
        <v>1.3089999999999999</v>
      </c>
      <c r="N583" s="40" t="s">
        <v>538</v>
      </c>
      <c r="O583" s="33" t="s">
        <v>544</v>
      </c>
      <c r="P583" s="41">
        <v>1.29</v>
      </c>
      <c r="Q583" s="35" t="s">
        <v>532</v>
      </c>
      <c r="R583" s="45"/>
      <c r="S583" s="36">
        <v>14498.45</v>
      </c>
      <c r="T583" s="36">
        <v>11463.23</v>
      </c>
    </row>
    <row r="584" spans="1:20" ht="25.5" x14ac:dyDescent="0.25">
      <c r="A584" s="32" t="s">
        <v>507</v>
      </c>
      <c r="B584" s="33" t="s">
        <v>888</v>
      </c>
      <c r="C584" s="34">
        <v>2010</v>
      </c>
      <c r="D584" s="40" t="s">
        <v>541</v>
      </c>
      <c r="E584" s="33" t="s">
        <v>942</v>
      </c>
      <c r="F584" s="33" t="s">
        <v>543</v>
      </c>
      <c r="G584" s="36">
        <v>1143500</v>
      </c>
      <c r="H584" s="36">
        <v>1051269.22</v>
      </c>
      <c r="I584" s="37">
        <v>31.67</v>
      </c>
      <c r="J584" s="38" t="s">
        <v>529</v>
      </c>
      <c r="K584" s="35" t="s">
        <v>538</v>
      </c>
      <c r="L584" s="33" t="s">
        <v>544</v>
      </c>
      <c r="M584" s="39">
        <v>2.3479999999999999</v>
      </c>
      <c r="N584" s="40" t="s">
        <v>538</v>
      </c>
      <c r="O584" s="33" t="s">
        <v>544</v>
      </c>
      <c r="P584" s="41">
        <v>2.85</v>
      </c>
      <c r="Q584" s="35" t="s">
        <v>532</v>
      </c>
      <c r="R584" s="45"/>
      <c r="S584" s="36">
        <v>30343.69</v>
      </c>
      <c r="T584" s="36">
        <v>13421.78</v>
      </c>
    </row>
    <row r="585" spans="1:20" ht="25.5" x14ac:dyDescent="0.25">
      <c r="A585" s="32" t="s">
        <v>507</v>
      </c>
      <c r="B585" s="33" t="s">
        <v>888</v>
      </c>
      <c r="C585" s="34">
        <v>2008</v>
      </c>
      <c r="D585" s="40" t="s">
        <v>541</v>
      </c>
      <c r="E585" s="33" t="s">
        <v>948</v>
      </c>
      <c r="F585" s="33" t="s">
        <v>543</v>
      </c>
      <c r="G585" s="36">
        <v>1118000</v>
      </c>
      <c r="H585" s="36">
        <v>951523.55</v>
      </c>
      <c r="I585" s="37">
        <v>29.58</v>
      </c>
      <c r="J585" s="38" t="s">
        <v>529</v>
      </c>
      <c r="K585" s="35" t="s">
        <v>538</v>
      </c>
      <c r="L585" s="33" t="s">
        <v>544</v>
      </c>
      <c r="M585" s="39">
        <v>4.2969999999999997</v>
      </c>
      <c r="N585" s="40" t="s">
        <v>538</v>
      </c>
      <c r="O585" s="33" t="s">
        <v>544</v>
      </c>
      <c r="P585" s="41">
        <v>3.05</v>
      </c>
      <c r="Q585" s="35" t="s">
        <v>532</v>
      </c>
      <c r="R585" s="45"/>
      <c r="S585" s="36">
        <v>29608.639999999999</v>
      </c>
      <c r="T585" s="36">
        <v>19251.669999999998</v>
      </c>
    </row>
    <row r="586" spans="1:20" ht="25.5" x14ac:dyDescent="0.25">
      <c r="A586" s="32" t="s">
        <v>507</v>
      </c>
      <c r="B586" s="33" t="s">
        <v>888</v>
      </c>
      <c r="C586" s="34">
        <v>2008</v>
      </c>
      <c r="D586" s="40" t="s">
        <v>541</v>
      </c>
      <c r="E586" s="33" t="s">
        <v>969</v>
      </c>
      <c r="F586" s="33" t="s">
        <v>543</v>
      </c>
      <c r="G586" s="36">
        <v>1196000</v>
      </c>
      <c r="H586" s="36">
        <v>1006038.22</v>
      </c>
      <c r="I586" s="37">
        <v>29.58</v>
      </c>
      <c r="J586" s="38" t="s">
        <v>529</v>
      </c>
      <c r="K586" s="35" t="s">
        <v>538</v>
      </c>
      <c r="L586" s="33" t="s">
        <v>544</v>
      </c>
      <c r="M586" s="39">
        <v>3.9470000000000001</v>
      </c>
      <c r="N586" s="40" t="s">
        <v>538</v>
      </c>
      <c r="O586" s="33" t="s">
        <v>544</v>
      </c>
      <c r="P586" s="41">
        <v>2.7</v>
      </c>
      <c r="Q586" s="35" t="s">
        <v>532</v>
      </c>
      <c r="R586" s="45"/>
      <c r="S586" s="36">
        <v>27746.52</v>
      </c>
      <c r="T586" s="36">
        <v>21610.52</v>
      </c>
    </row>
    <row r="587" spans="1:20" ht="25.5" x14ac:dyDescent="0.25">
      <c r="A587" s="32" t="s">
        <v>507</v>
      </c>
      <c r="B587" s="33" t="s">
        <v>888</v>
      </c>
      <c r="C587" s="34">
        <v>2008</v>
      </c>
      <c r="D587" s="40" t="s">
        <v>541</v>
      </c>
      <c r="E587" s="33" t="s">
        <v>969</v>
      </c>
      <c r="F587" s="33" t="s">
        <v>543</v>
      </c>
      <c r="G587" s="36">
        <v>299000</v>
      </c>
      <c r="H587" s="36">
        <v>265811.78999999998</v>
      </c>
      <c r="I587" s="37">
        <v>39.58</v>
      </c>
      <c r="J587" s="38" t="s">
        <v>529</v>
      </c>
      <c r="K587" s="35" t="s">
        <v>538</v>
      </c>
      <c r="L587" s="33" t="s">
        <v>544</v>
      </c>
      <c r="M587" s="39">
        <v>3.9470000000000001</v>
      </c>
      <c r="N587" s="40" t="s">
        <v>538</v>
      </c>
      <c r="O587" s="33" t="s">
        <v>544</v>
      </c>
      <c r="P587" s="41">
        <v>2.7</v>
      </c>
      <c r="Q587" s="35" t="s">
        <v>532</v>
      </c>
      <c r="R587" s="45"/>
      <c r="S587" s="36">
        <v>7276.08</v>
      </c>
      <c r="T587" s="36">
        <v>3672.6</v>
      </c>
    </row>
    <row r="588" spans="1:20" ht="25.5" x14ac:dyDescent="0.25">
      <c r="A588" s="32" t="s">
        <v>507</v>
      </c>
      <c r="B588" s="33" t="s">
        <v>888</v>
      </c>
      <c r="C588" s="34">
        <v>2018</v>
      </c>
      <c r="D588" s="40" t="s">
        <v>541</v>
      </c>
      <c r="E588" s="33" t="s">
        <v>897</v>
      </c>
      <c r="F588" s="33" t="s">
        <v>543</v>
      </c>
      <c r="G588" s="36">
        <v>127075</v>
      </c>
      <c r="H588" s="36">
        <v>127075</v>
      </c>
      <c r="I588" s="37">
        <v>59.58</v>
      </c>
      <c r="J588" s="38" t="s">
        <v>529</v>
      </c>
      <c r="K588" s="35" t="s">
        <v>538</v>
      </c>
      <c r="L588" s="33" t="s">
        <v>544</v>
      </c>
      <c r="M588" s="39">
        <v>1.1499999999999999</v>
      </c>
      <c r="N588" s="40" t="s">
        <v>538</v>
      </c>
      <c r="O588" s="33" t="s">
        <v>544</v>
      </c>
      <c r="P588" s="41">
        <v>1.1499999999999999</v>
      </c>
      <c r="Q588" s="35" t="s">
        <v>532</v>
      </c>
      <c r="R588" s="45"/>
      <c r="S588" s="42">
        <v>0</v>
      </c>
      <c r="T588" s="42">
        <v>0</v>
      </c>
    </row>
    <row r="589" spans="1:20" ht="25.5" x14ac:dyDescent="0.25">
      <c r="A589" s="32" t="s">
        <v>507</v>
      </c>
      <c r="B589" s="33" t="s">
        <v>888</v>
      </c>
      <c r="C589" s="34">
        <v>2005</v>
      </c>
      <c r="D589" s="40" t="s">
        <v>541</v>
      </c>
      <c r="E589" s="33" t="s">
        <v>970</v>
      </c>
      <c r="F589" s="33" t="s">
        <v>543</v>
      </c>
      <c r="G589" s="36">
        <v>255868</v>
      </c>
      <c r="H589" s="36">
        <v>237329.97</v>
      </c>
      <c r="I589" s="37">
        <v>37.33</v>
      </c>
      <c r="J589" s="38" t="s">
        <v>529</v>
      </c>
      <c r="K589" s="35" t="s">
        <v>538</v>
      </c>
      <c r="L589" s="33" t="s">
        <v>544</v>
      </c>
      <c r="M589" s="39">
        <v>3.3879999999999999</v>
      </c>
      <c r="N589" s="40" t="s">
        <v>538</v>
      </c>
      <c r="O589" s="33" t="s">
        <v>544</v>
      </c>
      <c r="P589" s="41">
        <v>3.4</v>
      </c>
      <c r="Q589" s="35" t="s">
        <v>532</v>
      </c>
      <c r="R589" s="45"/>
      <c r="S589" s="36">
        <v>8144.7</v>
      </c>
      <c r="T589" s="36">
        <v>2219.9</v>
      </c>
    </row>
    <row r="590" spans="1:20" ht="25.5" x14ac:dyDescent="0.25">
      <c r="A590" s="32" t="s">
        <v>507</v>
      </c>
      <c r="B590" s="33" t="s">
        <v>888</v>
      </c>
      <c r="C590" s="34">
        <v>2004</v>
      </c>
      <c r="D590" s="40" t="s">
        <v>541</v>
      </c>
      <c r="E590" s="33" t="s">
        <v>971</v>
      </c>
      <c r="F590" s="33" t="s">
        <v>543</v>
      </c>
      <c r="G590" s="36">
        <v>44168.51</v>
      </c>
      <c r="H590" s="36">
        <v>41672.93</v>
      </c>
      <c r="I590" s="37">
        <v>36.42</v>
      </c>
      <c r="J590" s="38" t="s">
        <v>529</v>
      </c>
      <c r="K590" s="35" t="s">
        <v>538</v>
      </c>
      <c r="L590" s="33" t="s">
        <v>544</v>
      </c>
      <c r="M590" s="39">
        <v>3.4460000000000002</v>
      </c>
      <c r="N590" s="40" t="s">
        <v>538</v>
      </c>
      <c r="O590" s="33" t="s">
        <v>544</v>
      </c>
      <c r="P590" s="41">
        <v>3.45</v>
      </c>
      <c r="Q590" s="35" t="s">
        <v>532</v>
      </c>
      <c r="R590" s="45"/>
      <c r="S590" s="36">
        <v>1451.85</v>
      </c>
      <c r="T590" s="42">
        <v>409.6</v>
      </c>
    </row>
    <row r="591" spans="1:20" ht="25.5" x14ac:dyDescent="0.25">
      <c r="A591" s="32" t="s">
        <v>507</v>
      </c>
      <c r="B591" s="33" t="s">
        <v>888</v>
      </c>
      <c r="C591" s="34">
        <v>2004</v>
      </c>
      <c r="D591" s="40" t="s">
        <v>541</v>
      </c>
      <c r="E591" s="33" t="s">
        <v>972</v>
      </c>
      <c r="F591" s="33" t="s">
        <v>543</v>
      </c>
      <c r="G591" s="36">
        <v>14033.67</v>
      </c>
      <c r="H591" s="36">
        <v>11389.5</v>
      </c>
      <c r="I591" s="37">
        <v>21.42</v>
      </c>
      <c r="J591" s="38" t="s">
        <v>529</v>
      </c>
      <c r="K591" s="35" t="s">
        <v>538</v>
      </c>
      <c r="L591" s="33" t="s">
        <v>544</v>
      </c>
      <c r="M591" s="39">
        <v>3.4460000000000002</v>
      </c>
      <c r="N591" s="40" t="s">
        <v>538</v>
      </c>
      <c r="O591" s="33" t="s">
        <v>544</v>
      </c>
      <c r="P591" s="41">
        <v>3.45</v>
      </c>
      <c r="Q591" s="35" t="s">
        <v>532</v>
      </c>
      <c r="R591" s="45"/>
      <c r="S591" s="42">
        <v>403.51</v>
      </c>
      <c r="T591" s="42">
        <v>306.52999999999997</v>
      </c>
    </row>
    <row r="592" spans="1:20" ht="25.5" x14ac:dyDescent="0.25">
      <c r="A592" s="32" t="s">
        <v>507</v>
      </c>
      <c r="B592" s="33" t="s">
        <v>888</v>
      </c>
      <c r="C592" s="34">
        <v>2004</v>
      </c>
      <c r="D592" s="40" t="s">
        <v>541</v>
      </c>
      <c r="E592" s="33" t="s">
        <v>973</v>
      </c>
      <c r="F592" s="33" t="s">
        <v>543</v>
      </c>
      <c r="G592" s="36">
        <v>115624.78</v>
      </c>
      <c r="H592" s="36">
        <v>109091.79</v>
      </c>
      <c r="I592" s="37">
        <v>36.5</v>
      </c>
      <c r="J592" s="38" t="s">
        <v>529</v>
      </c>
      <c r="K592" s="35" t="s">
        <v>538</v>
      </c>
      <c r="L592" s="33" t="s">
        <v>544</v>
      </c>
      <c r="M592" s="39">
        <v>3.4329999999999998</v>
      </c>
      <c r="N592" s="40" t="s">
        <v>538</v>
      </c>
      <c r="O592" s="33" t="s">
        <v>544</v>
      </c>
      <c r="P592" s="41">
        <v>3.45</v>
      </c>
      <c r="Q592" s="35" t="s">
        <v>532</v>
      </c>
      <c r="R592" s="45"/>
      <c r="S592" s="36">
        <v>3800.66</v>
      </c>
      <c r="T592" s="36">
        <v>1072.26</v>
      </c>
    </row>
    <row r="593" spans="1:20" ht="25.5" x14ac:dyDescent="0.25">
      <c r="A593" s="32" t="s">
        <v>507</v>
      </c>
      <c r="B593" s="33" t="s">
        <v>888</v>
      </c>
      <c r="C593" s="34">
        <v>2004</v>
      </c>
      <c r="D593" s="40" t="s">
        <v>541</v>
      </c>
      <c r="E593" s="33" t="s">
        <v>974</v>
      </c>
      <c r="F593" s="33" t="s">
        <v>543</v>
      </c>
      <c r="G593" s="36">
        <v>665438</v>
      </c>
      <c r="H593" s="36">
        <v>633524.46</v>
      </c>
      <c r="I593" s="37">
        <v>36.33</v>
      </c>
      <c r="J593" s="38" t="s">
        <v>529</v>
      </c>
      <c r="K593" s="35" t="s">
        <v>538</v>
      </c>
      <c r="L593" s="33" t="s">
        <v>544</v>
      </c>
      <c r="M593" s="39">
        <v>3.44</v>
      </c>
      <c r="N593" s="40" t="s">
        <v>538</v>
      </c>
      <c r="O593" s="33" t="s">
        <v>544</v>
      </c>
      <c r="P593" s="41">
        <v>3.45</v>
      </c>
      <c r="Q593" s="35" t="s">
        <v>532</v>
      </c>
      <c r="R593" s="45"/>
      <c r="S593" s="36">
        <v>22071.42</v>
      </c>
      <c r="T593" s="36">
        <v>6226.92</v>
      </c>
    </row>
    <row r="594" spans="1:20" ht="25.5" x14ac:dyDescent="0.25">
      <c r="A594" s="32" t="s">
        <v>507</v>
      </c>
      <c r="B594" s="33" t="s">
        <v>888</v>
      </c>
      <c r="C594" s="34">
        <v>1993</v>
      </c>
      <c r="D594" s="40" t="s">
        <v>541</v>
      </c>
      <c r="E594" s="33" t="s">
        <v>975</v>
      </c>
      <c r="F594" s="33" t="s">
        <v>543</v>
      </c>
      <c r="G594" s="36">
        <v>116471.05</v>
      </c>
      <c r="H594" s="36">
        <v>57685.04</v>
      </c>
      <c r="I594" s="37">
        <v>9.25</v>
      </c>
      <c r="J594" s="38" t="s">
        <v>529</v>
      </c>
      <c r="K594" s="35" t="s">
        <v>538</v>
      </c>
      <c r="L594" s="33" t="s">
        <v>544</v>
      </c>
      <c r="M594" s="39">
        <v>5.0519999999999996</v>
      </c>
      <c r="N594" s="40" t="s">
        <v>538</v>
      </c>
      <c r="O594" s="33" t="s">
        <v>544</v>
      </c>
      <c r="P594" s="41">
        <v>3.55</v>
      </c>
      <c r="Q594" s="35" t="s">
        <v>532</v>
      </c>
      <c r="R594" s="45"/>
      <c r="S594" s="36">
        <v>2218.7399999999998</v>
      </c>
      <c r="T594" s="36">
        <v>4814.3500000000004</v>
      </c>
    </row>
    <row r="595" spans="1:20" ht="25.5" x14ac:dyDescent="0.25">
      <c r="A595" s="32" t="s">
        <v>507</v>
      </c>
      <c r="B595" s="33" t="s">
        <v>888</v>
      </c>
      <c r="C595" s="34">
        <v>1993</v>
      </c>
      <c r="D595" s="40" t="s">
        <v>541</v>
      </c>
      <c r="E595" s="33" t="s">
        <v>976</v>
      </c>
      <c r="F595" s="33" t="s">
        <v>543</v>
      </c>
      <c r="G595" s="36">
        <v>203350.83</v>
      </c>
      <c r="H595" s="36">
        <v>96651.15</v>
      </c>
      <c r="I595" s="37">
        <v>9.33</v>
      </c>
      <c r="J595" s="38" t="s">
        <v>529</v>
      </c>
      <c r="K595" s="35" t="s">
        <v>538</v>
      </c>
      <c r="L595" s="33" t="s">
        <v>544</v>
      </c>
      <c r="M595" s="39">
        <v>5.0519999999999996</v>
      </c>
      <c r="N595" s="40" t="s">
        <v>538</v>
      </c>
      <c r="O595" s="33" t="s">
        <v>544</v>
      </c>
      <c r="P595" s="41">
        <v>3.55</v>
      </c>
      <c r="Q595" s="35" t="s">
        <v>532</v>
      </c>
      <c r="R595" s="45"/>
      <c r="S595" s="36">
        <v>3717.48</v>
      </c>
      <c r="T595" s="36">
        <v>8066.44</v>
      </c>
    </row>
    <row r="596" spans="1:20" ht="25.5" x14ac:dyDescent="0.25">
      <c r="A596" s="32" t="s">
        <v>507</v>
      </c>
      <c r="B596" s="33" t="s">
        <v>888</v>
      </c>
      <c r="C596" s="34">
        <v>1998</v>
      </c>
      <c r="D596" s="35" t="s">
        <v>526</v>
      </c>
      <c r="E596" s="33" t="s">
        <v>977</v>
      </c>
      <c r="F596" s="33" t="s">
        <v>528</v>
      </c>
      <c r="G596" s="36">
        <v>687087.72</v>
      </c>
      <c r="H596" s="36">
        <v>344827.11</v>
      </c>
      <c r="I596" s="37">
        <v>8.92</v>
      </c>
      <c r="J596" s="38" t="s">
        <v>529</v>
      </c>
      <c r="K596" s="35" t="s">
        <v>530</v>
      </c>
      <c r="L596" s="33" t="s">
        <v>531</v>
      </c>
      <c r="M596" s="39">
        <v>5.7619999999999996</v>
      </c>
      <c r="N596" s="40" t="s">
        <v>530</v>
      </c>
      <c r="O596" s="33" t="s">
        <v>531</v>
      </c>
      <c r="P596" s="41">
        <v>5.7</v>
      </c>
      <c r="Q596" s="35" t="s">
        <v>532</v>
      </c>
      <c r="R596" s="45"/>
      <c r="S596" s="36">
        <v>21293.54</v>
      </c>
      <c r="T596" s="36">
        <v>28743.83</v>
      </c>
    </row>
    <row r="597" spans="1:20" ht="25.5" x14ac:dyDescent="0.25">
      <c r="A597" s="32" t="s">
        <v>507</v>
      </c>
      <c r="B597" s="33" t="s">
        <v>888</v>
      </c>
      <c r="C597" s="34">
        <v>2018</v>
      </c>
      <c r="D597" s="40" t="s">
        <v>541</v>
      </c>
      <c r="E597" s="33" t="s">
        <v>905</v>
      </c>
      <c r="F597" s="33" t="s">
        <v>543</v>
      </c>
      <c r="G597" s="36">
        <v>1311350</v>
      </c>
      <c r="H597" s="36">
        <v>1311350</v>
      </c>
      <c r="I597" s="37">
        <v>39.58</v>
      </c>
      <c r="J597" s="38" t="s">
        <v>529</v>
      </c>
      <c r="K597" s="35" t="s">
        <v>538</v>
      </c>
      <c r="L597" s="33" t="s">
        <v>544</v>
      </c>
      <c r="M597" s="39">
        <v>1.35</v>
      </c>
      <c r="N597" s="40" t="s">
        <v>538</v>
      </c>
      <c r="O597" s="33" t="s">
        <v>544</v>
      </c>
      <c r="P597" s="41">
        <v>1.35</v>
      </c>
      <c r="Q597" s="35" t="s">
        <v>532</v>
      </c>
      <c r="R597" s="45"/>
      <c r="S597" s="42">
        <v>0</v>
      </c>
      <c r="T597" s="42">
        <v>0</v>
      </c>
    </row>
    <row r="598" spans="1:20" ht="25.5" x14ac:dyDescent="0.25">
      <c r="A598" s="32" t="s">
        <v>507</v>
      </c>
      <c r="B598" s="33" t="s">
        <v>888</v>
      </c>
      <c r="C598" s="34">
        <v>1995</v>
      </c>
      <c r="D598" s="40" t="s">
        <v>541</v>
      </c>
      <c r="E598" s="33" t="s">
        <v>978</v>
      </c>
      <c r="F598" s="33" t="s">
        <v>543</v>
      </c>
      <c r="G598" s="36">
        <v>1820196.6</v>
      </c>
      <c r="H598" s="36">
        <v>863355.67</v>
      </c>
      <c r="I598" s="37">
        <v>9.25</v>
      </c>
      <c r="J598" s="38" t="s">
        <v>529</v>
      </c>
      <c r="K598" s="35" t="s">
        <v>538</v>
      </c>
      <c r="L598" s="33" t="s">
        <v>544</v>
      </c>
      <c r="M598" s="39">
        <v>4.7080000000000002</v>
      </c>
      <c r="N598" s="40" t="s">
        <v>538</v>
      </c>
      <c r="O598" s="33" t="s">
        <v>544</v>
      </c>
      <c r="P598" s="41">
        <v>3.55</v>
      </c>
      <c r="Q598" s="35" t="s">
        <v>532</v>
      </c>
      <c r="R598" s="45"/>
      <c r="S598" s="36">
        <v>33207.08</v>
      </c>
      <c r="T598" s="36">
        <v>72055.12</v>
      </c>
    </row>
    <row r="599" spans="1:20" ht="25.5" x14ac:dyDescent="0.25">
      <c r="A599" s="32" t="s">
        <v>507</v>
      </c>
      <c r="B599" s="33" t="s">
        <v>888</v>
      </c>
      <c r="C599" s="34">
        <v>1995</v>
      </c>
      <c r="D599" s="40" t="s">
        <v>541</v>
      </c>
      <c r="E599" s="28" t="s">
        <v>1799</v>
      </c>
      <c r="F599" s="33" t="s">
        <v>543</v>
      </c>
      <c r="G599" s="36">
        <v>2237310.0699999998</v>
      </c>
      <c r="H599" s="36">
        <v>1094830.19</v>
      </c>
      <c r="I599" s="37">
        <v>9.67</v>
      </c>
      <c r="J599" s="38" t="s">
        <v>529</v>
      </c>
      <c r="K599" s="35" t="s">
        <v>538</v>
      </c>
      <c r="L599" s="33" t="s">
        <v>544</v>
      </c>
      <c r="M599" s="39">
        <v>4.6660000000000004</v>
      </c>
      <c r="N599" s="40" t="s">
        <v>538</v>
      </c>
      <c r="O599" s="33" t="s">
        <v>544</v>
      </c>
      <c r="P599" s="41">
        <v>4.05</v>
      </c>
      <c r="Q599" s="35" t="s">
        <v>532</v>
      </c>
      <c r="R599" s="45"/>
      <c r="S599" s="36">
        <v>47810.41</v>
      </c>
      <c r="T599" s="36">
        <v>85673.67</v>
      </c>
    </row>
    <row r="600" spans="1:20" ht="25.5" x14ac:dyDescent="0.25">
      <c r="A600" s="32" t="s">
        <v>507</v>
      </c>
      <c r="B600" s="57" t="s">
        <v>888</v>
      </c>
      <c r="C600" s="58">
        <v>1994</v>
      </c>
      <c r="D600" s="59" t="s">
        <v>541</v>
      </c>
      <c r="E600" s="57" t="s">
        <v>979</v>
      </c>
      <c r="F600" s="57" t="s">
        <v>543</v>
      </c>
      <c r="G600" s="64">
        <v>2563455.84</v>
      </c>
      <c r="H600" s="64">
        <v>1387878.31</v>
      </c>
      <c r="I600" s="68">
        <v>11.75</v>
      </c>
      <c r="J600" s="70" t="s">
        <v>529</v>
      </c>
      <c r="K600" s="72" t="s">
        <v>538</v>
      </c>
      <c r="L600" s="73" t="s">
        <v>544</v>
      </c>
      <c r="M600" s="75">
        <v>4.9109999999999996</v>
      </c>
      <c r="N600" s="76" t="s">
        <v>538</v>
      </c>
      <c r="O600" s="73" t="s">
        <v>544</v>
      </c>
      <c r="P600" s="77">
        <v>3.55</v>
      </c>
      <c r="Q600" s="79" t="s">
        <v>532</v>
      </c>
      <c r="R600" s="81"/>
      <c r="S600" s="85">
        <v>52584.81</v>
      </c>
      <c r="T600" s="86">
        <v>93384.08</v>
      </c>
    </row>
    <row r="601" spans="1:20" ht="25.5" x14ac:dyDescent="0.25">
      <c r="A601" s="32" t="s">
        <v>507</v>
      </c>
      <c r="B601" s="56" t="s">
        <v>888</v>
      </c>
      <c r="C601" s="34">
        <v>1993</v>
      </c>
      <c r="D601" s="40" t="s">
        <v>541</v>
      </c>
      <c r="E601" s="56" t="s">
        <v>980</v>
      </c>
      <c r="F601" s="56" t="s">
        <v>543</v>
      </c>
      <c r="G601" s="63">
        <v>212752.06</v>
      </c>
      <c r="H601" s="63">
        <v>97168.15</v>
      </c>
      <c r="I601" s="67">
        <v>9.5</v>
      </c>
      <c r="J601" s="69" t="s">
        <v>529</v>
      </c>
      <c r="K601" s="35" t="s">
        <v>538</v>
      </c>
      <c r="L601" s="33" t="s">
        <v>544</v>
      </c>
      <c r="M601" s="39">
        <v>4.6849999999999996</v>
      </c>
      <c r="N601" s="40" t="s">
        <v>538</v>
      </c>
      <c r="O601" s="33" t="s">
        <v>544</v>
      </c>
      <c r="P601" s="41">
        <v>3.55</v>
      </c>
      <c r="Q601" s="78" t="s">
        <v>532</v>
      </c>
      <c r="R601" s="80"/>
      <c r="S601" s="36">
        <v>3737.35</v>
      </c>
      <c r="T601" s="36">
        <v>8109.6</v>
      </c>
    </row>
    <row r="602" spans="1:20" ht="25.5" x14ac:dyDescent="0.25">
      <c r="A602" s="32" t="s">
        <v>507</v>
      </c>
      <c r="B602" s="33" t="s">
        <v>888</v>
      </c>
      <c r="C602" s="34">
        <v>1992</v>
      </c>
      <c r="D602" s="40" t="s">
        <v>541</v>
      </c>
      <c r="E602" s="28" t="s">
        <v>1800</v>
      </c>
      <c r="F602" s="33" t="s">
        <v>543</v>
      </c>
      <c r="G602" s="36">
        <v>866495.82</v>
      </c>
      <c r="H602" s="36">
        <v>367490.25</v>
      </c>
      <c r="I602" s="37">
        <v>8.83</v>
      </c>
      <c r="J602" s="38" t="s">
        <v>529</v>
      </c>
      <c r="K602" s="35" t="s">
        <v>538</v>
      </c>
      <c r="L602" s="33" t="s">
        <v>544</v>
      </c>
      <c r="M602" s="39">
        <v>5.117</v>
      </c>
      <c r="N602" s="40" t="s">
        <v>538</v>
      </c>
      <c r="O602" s="33" t="s">
        <v>544</v>
      </c>
      <c r="P602" s="41">
        <v>3.55</v>
      </c>
      <c r="Q602" s="35" t="s">
        <v>532</v>
      </c>
      <c r="R602" s="45"/>
      <c r="S602" s="36">
        <v>14275.86</v>
      </c>
      <c r="T602" s="36">
        <v>34646.6</v>
      </c>
    </row>
    <row r="603" spans="1:20" ht="25.5" x14ac:dyDescent="0.25">
      <c r="A603" s="32" t="s">
        <v>507</v>
      </c>
      <c r="B603" s="33" t="s">
        <v>888</v>
      </c>
      <c r="C603" s="34">
        <v>1994</v>
      </c>
      <c r="D603" s="40" t="s">
        <v>541</v>
      </c>
      <c r="E603" s="33" t="s">
        <v>981</v>
      </c>
      <c r="F603" s="33" t="s">
        <v>543</v>
      </c>
      <c r="G603" s="36">
        <v>203476.29</v>
      </c>
      <c r="H603" s="36">
        <v>103388.7</v>
      </c>
      <c r="I603" s="37">
        <v>10.5</v>
      </c>
      <c r="J603" s="38" t="s">
        <v>529</v>
      </c>
      <c r="K603" s="35" t="s">
        <v>538</v>
      </c>
      <c r="L603" s="33" t="s">
        <v>544</v>
      </c>
      <c r="M603" s="39">
        <v>4.585</v>
      </c>
      <c r="N603" s="40" t="s">
        <v>538</v>
      </c>
      <c r="O603" s="33" t="s">
        <v>544</v>
      </c>
      <c r="P603" s="41">
        <v>3.55</v>
      </c>
      <c r="Q603" s="35" t="s">
        <v>532</v>
      </c>
      <c r="R603" s="45"/>
      <c r="S603" s="36">
        <v>3944.2</v>
      </c>
      <c r="T603" s="36">
        <v>7715.61</v>
      </c>
    </row>
    <row r="604" spans="1:20" ht="25.5" x14ac:dyDescent="0.25">
      <c r="A604" s="32" t="s">
        <v>507</v>
      </c>
      <c r="B604" s="33" t="s">
        <v>888</v>
      </c>
      <c r="C604" s="34">
        <v>1994</v>
      </c>
      <c r="D604" s="40" t="s">
        <v>541</v>
      </c>
      <c r="E604" s="28" t="s">
        <v>1801</v>
      </c>
      <c r="F604" s="33" t="s">
        <v>543</v>
      </c>
      <c r="G604" s="36">
        <v>63432.21</v>
      </c>
      <c r="H604" s="36">
        <v>30869.47</v>
      </c>
      <c r="I604" s="37">
        <v>10.25</v>
      </c>
      <c r="J604" s="38" t="s">
        <v>529</v>
      </c>
      <c r="K604" s="35" t="s">
        <v>538</v>
      </c>
      <c r="L604" s="33" t="s">
        <v>544</v>
      </c>
      <c r="M604" s="39">
        <v>4.9829999999999997</v>
      </c>
      <c r="N604" s="40" t="s">
        <v>538</v>
      </c>
      <c r="O604" s="33" t="s">
        <v>544</v>
      </c>
      <c r="P604" s="39">
        <v>3.55</v>
      </c>
      <c r="Q604" s="35" t="s">
        <v>532</v>
      </c>
      <c r="R604" s="45"/>
      <c r="S604" s="36">
        <v>1177.6400000000001</v>
      </c>
      <c r="T604" s="36">
        <v>2303.71</v>
      </c>
    </row>
    <row r="605" spans="1:20" ht="25.5" x14ac:dyDescent="0.25">
      <c r="A605" s="32" t="s">
        <v>507</v>
      </c>
      <c r="B605" s="33" t="s">
        <v>888</v>
      </c>
      <c r="C605" s="34">
        <v>1990</v>
      </c>
      <c r="D605" s="40" t="s">
        <v>541</v>
      </c>
      <c r="E605" s="33" t="s">
        <v>982</v>
      </c>
      <c r="F605" s="33" t="s">
        <v>543</v>
      </c>
      <c r="G605" s="36">
        <v>131512.89000000001</v>
      </c>
      <c r="H605" s="36">
        <v>57097.25</v>
      </c>
      <c r="I605" s="37">
        <v>8.17</v>
      </c>
      <c r="J605" s="38" t="s">
        <v>529</v>
      </c>
      <c r="K605" s="35" t="s">
        <v>538</v>
      </c>
      <c r="L605" s="33" t="s">
        <v>544</v>
      </c>
      <c r="M605" s="39">
        <v>4.6139999999999999</v>
      </c>
      <c r="N605" s="40" t="s">
        <v>538</v>
      </c>
      <c r="O605" s="33" t="s">
        <v>544</v>
      </c>
      <c r="P605" s="39">
        <v>2.77</v>
      </c>
      <c r="Q605" s="35" t="s">
        <v>532</v>
      </c>
      <c r="R605" s="45"/>
      <c r="S605" s="36">
        <v>2024.89</v>
      </c>
      <c r="T605" s="36">
        <v>5309.69</v>
      </c>
    </row>
    <row r="606" spans="1:20" ht="25.5" x14ac:dyDescent="0.25">
      <c r="A606" s="32" t="s">
        <v>507</v>
      </c>
      <c r="B606" s="33" t="s">
        <v>888</v>
      </c>
      <c r="C606" s="34">
        <v>1973</v>
      </c>
      <c r="D606" s="35" t="s">
        <v>526</v>
      </c>
      <c r="E606" s="33" t="s">
        <v>983</v>
      </c>
      <c r="F606" s="33" t="s">
        <v>543</v>
      </c>
      <c r="G606" s="36">
        <v>341790.7</v>
      </c>
      <c r="H606" s="42">
        <v>0</v>
      </c>
      <c r="I606" s="37">
        <v>0</v>
      </c>
      <c r="J606" s="38" t="s">
        <v>529</v>
      </c>
      <c r="K606" s="35" t="s">
        <v>530</v>
      </c>
      <c r="L606" s="33" t="s">
        <v>531</v>
      </c>
      <c r="M606" s="39">
        <v>0.83199999999999996</v>
      </c>
      <c r="N606" s="40" t="s">
        <v>530</v>
      </c>
      <c r="O606" s="33" t="s">
        <v>531</v>
      </c>
      <c r="P606" s="39">
        <v>1</v>
      </c>
      <c r="Q606" s="35" t="s">
        <v>532</v>
      </c>
      <c r="R606" s="45"/>
      <c r="S606" s="42">
        <v>99.07</v>
      </c>
      <c r="T606" s="36">
        <v>9906.91</v>
      </c>
    </row>
    <row r="607" spans="1:20" ht="25.5" x14ac:dyDescent="0.25">
      <c r="A607" s="32" t="s">
        <v>507</v>
      </c>
      <c r="B607" s="33" t="s">
        <v>888</v>
      </c>
      <c r="C607" s="34">
        <v>1981</v>
      </c>
      <c r="D607" s="40" t="s">
        <v>541</v>
      </c>
      <c r="E607" s="33" t="s">
        <v>984</v>
      </c>
      <c r="F607" s="33" t="s">
        <v>543</v>
      </c>
      <c r="G607" s="36">
        <v>18950.78</v>
      </c>
      <c r="H607" s="42">
        <v>0</v>
      </c>
      <c r="I607" s="37">
        <v>0</v>
      </c>
      <c r="J607" s="38" t="s">
        <v>529</v>
      </c>
      <c r="K607" s="35" t="s">
        <v>538</v>
      </c>
      <c r="L607" s="33" t="s">
        <v>544</v>
      </c>
      <c r="M607" s="39">
        <v>5.0549999999999997</v>
      </c>
      <c r="N607" s="40" t="s">
        <v>538</v>
      </c>
      <c r="O607" s="33" t="s">
        <v>544</v>
      </c>
      <c r="P607" s="39">
        <v>3.55</v>
      </c>
      <c r="Q607" s="35" t="s">
        <v>532</v>
      </c>
      <c r="R607" s="45"/>
      <c r="S607" s="42">
        <v>66.19</v>
      </c>
      <c r="T607" s="36">
        <v>1203.53</v>
      </c>
    </row>
    <row r="608" spans="1:20" ht="25.5" x14ac:dyDescent="0.25">
      <c r="A608" s="32" t="s">
        <v>507</v>
      </c>
      <c r="B608" s="33" t="s">
        <v>888</v>
      </c>
      <c r="C608" s="34">
        <v>1991</v>
      </c>
      <c r="D608" s="35" t="s">
        <v>526</v>
      </c>
      <c r="E608" s="33" t="s">
        <v>985</v>
      </c>
      <c r="F608" s="33" t="s">
        <v>884</v>
      </c>
      <c r="G608" s="36">
        <v>47106.75</v>
      </c>
      <c r="H608" s="36">
        <v>12574.22</v>
      </c>
      <c r="I608" s="37">
        <v>4.75</v>
      </c>
      <c r="J608" s="38" t="s">
        <v>529</v>
      </c>
      <c r="K608" s="35" t="s">
        <v>530</v>
      </c>
      <c r="L608" s="33" t="s">
        <v>531</v>
      </c>
      <c r="M608" s="39">
        <v>1.9179999999999999</v>
      </c>
      <c r="N608" s="40" t="s">
        <v>530</v>
      </c>
      <c r="O608" s="33" t="s">
        <v>531</v>
      </c>
      <c r="P608" s="39">
        <v>2</v>
      </c>
      <c r="Q608" s="35" t="s">
        <v>532</v>
      </c>
      <c r="R608" s="45"/>
      <c r="S608" s="42">
        <v>298.86</v>
      </c>
      <c r="T608" s="36">
        <v>2368.86</v>
      </c>
    </row>
    <row r="609" spans="1:20" ht="25.5" x14ac:dyDescent="0.25">
      <c r="A609" s="32" t="s">
        <v>507</v>
      </c>
      <c r="B609" s="33" t="s">
        <v>888</v>
      </c>
      <c r="C609" s="34">
        <v>1987</v>
      </c>
      <c r="D609" s="40" t="s">
        <v>541</v>
      </c>
      <c r="E609" s="33" t="s">
        <v>986</v>
      </c>
      <c r="F609" s="33" t="s">
        <v>543</v>
      </c>
      <c r="G609" s="36">
        <v>2521364.9700000002</v>
      </c>
      <c r="H609" s="36">
        <v>778561.69</v>
      </c>
      <c r="I609" s="37">
        <v>5.25</v>
      </c>
      <c r="J609" s="38" t="s">
        <v>529</v>
      </c>
      <c r="K609" s="35" t="s">
        <v>538</v>
      </c>
      <c r="L609" s="33" t="s">
        <v>544</v>
      </c>
      <c r="M609" s="39">
        <v>4.758</v>
      </c>
      <c r="N609" s="40" t="s">
        <v>538</v>
      </c>
      <c r="O609" s="33" t="s">
        <v>544</v>
      </c>
      <c r="P609" s="39">
        <v>2.77</v>
      </c>
      <c r="Q609" s="35" t="s">
        <v>532</v>
      </c>
      <c r="R609" s="45"/>
      <c r="S609" s="36">
        <v>39267.94</v>
      </c>
      <c r="T609" s="36">
        <v>107883.42</v>
      </c>
    </row>
    <row r="610" spans="1:20" ht="25.5" x14ac:dyDescent="0.25">
      <c r="A610" s="32" t="s">
        <v>507</v>
      </c>
      <c r="B610" s="33" t="s">
        <v>888</v>
      </c>
      <c r="C610" s="34">
        <v>1986</v>
      </c>
      <c r="D610" s="40" t="s">
        <v>541</v>
      </c>
      <c r="E610" s="33" t="s">
        <v>987</v>
      </c>
      <c r="F610" s="33" t="s">
        <v>543</v>
      </c>
      <c r="G610" s="36">
        <v>79075.31</v>
      </c>
      <c r="H610" s="36">
        <v>20854.57</v>
      </c>
      <c r="I610" s="37">
        <v>4.67</v>
      </c>
      <c r="J610" s="38" t="s">
        <v>529</v>
      </c>
      <c r="K610" s="35" t="s">
        <v>538</v>
      </c>
      <c r="L610" s="33" t="s">
        <v>544</v>
      </c>
      <c r="M610" s="39">
        <v>4.8010000000000002</v>
      </c>
      <c r="N610" s="40" t="s">
        <v>538</v>
      </c>
      <c r="O610" s="33" t="s">
        <v>544</v>
      </c>
      <c r="P610" s="39">
        <v>2.77</v>
      </c>
      <c r="Q610" s="35" t="s">
        <v>532</v>
      </c>
      <c r="R610" s="45"/>
      <c r="S610" s="36">
        <v>1107.8399999999999</v>
      </c>
      <c r="T610" s="36">
        <v>3562.77</v>
      </c>
    </row>
    <row r="611" spans="1:20" ht="25.5" x14ac:dyDescent="0.25">
      <c r="A611" s="32" t="s">
        <v>507</v>
      </c>
      <c r="B611" s="33" t="s">
        <v>888</v>
      </c>
      <c r="C611" s="34">
        <v>1989</v>
      </c>
      <c r="D611" s="40" t="s">
        <v>541</v>
      </c>
      <c r="E611" s="33" t="s">
        <v>988</v>
      </c>
      <c r="F611" s="33" t="s">
        <v>543</v>
      </c>
      <c r="G611" s="36">
        <v>56151.7</v>
      </c>
      <c r="H611" s="36">
        <v>22299.46</v>
      </c>
      <c r="I611" s="37">
        <v>7.5</v>
      </c>
      <c r="J611" s="38" t="s">
        <v>529</v>
      </c>
      <c r="K611" s="35" t="s">
        <v>538</v>
      </c>
      <c r="L611" s="33" t="s">
        <v>544</v>
      </c>
      <c r="M611" s="39">
        <v>4.3929999999999998</v>
      </c>
      <c r="N611" s="40" t="s">
        <v>538</v>
      </c>
      <c r="O611" s="33" t="s">
        <v>544</v>
      </c>
      <c r="P611" s="39">
        <v>2.77</v>
      </c>
      <c r="Q611" s="35" t="s">
        <v>532</v>
      </c>
      <c r="R611" s="45"/>
      <c r="S611" s="42">
        <v>919.95</v>
      </c>
      <c r="T611" s="36">
        <v>2257.2800000000002</v>
      </c>
    </row>
    <row r="612" spans="1:20" ht="25.5" x14ac:dyDescent="0.25">
      <c r="A612" s="32" t="s">
        <v>507</v>
      </c>
      <c r="B612" s="33" t="s">
        <v>888</v>
      </c>
      <c r="C612" s="34">
        <v>1989</v>
      </c>
      <c r="D612" s="40" t="s">
        <v>541</v>
      </c>
      <c r="E612" s="33" t="s">
        <v>989</v>
      </c>
      <c r="F612" s="33" t="s">
        <v>543</v>
      </c>
      <c r="G612" s="36">
        <v>64000.23</v>
      </c>
      <c r="H612" s="36">
        <v>25366.6</v>
      </c>
      <c r="I612" s="37">
        <v>7.17</v>
      </c>
      <c r="J612" s="38" t="s">
        <v>529</v>
      </c>
      <c r="K612" s="35" t="s">
        <v>538</v>
      </c>
      <c r="L612" s="33" t="s">
        <v>544</v>
      </c>
      <c r="M612" s="39">
        <v>4.6639999999999997</v>
      </c>
      <c r="N612" s="40" t="s">
        <v>538</v>
      </c>
      <c r="O612" s="33" t="s">
        <v>544</v>
      </c>
      <c r="P612" s="39">
        <v>2.77</v>
      </c>
      <c r="Q612" s="35" t="s">
        <v>532</v>
      </c>
      <c r="R612" s="45"/>
      <c r="S612" s="36">
        <v>1129.0999999999999</v>
      </c>
      <c r="T612" s="36">
        <v>2495.79</v>
      </c>
    </row>
    <row r="613" spans="1:20" ht="25.5" x14ac:dyDescent="0.25">
      <c r="A613" s="32" t="s">
        <v>507</v>
      </c>
      <c r="B613" s="33" t="s">
        <v>888</v>
      </c>
      <c r="C613" s="34">
        <v>1985</v>
      </c>
      <c r="D613" s="40" t="s">
        <v>541</v>
      </c>
      <c r="E613" s="33" t="s">
        <v>990</v>
      </c>
      <c r="F613" s="33" t="s">
        <v>543</v>
      </c>
      <c r="G613" s="36">
        <v>950077.22</v>
      </c>
      <c r="H613" s="36">
        <v>70914.460000000006</v>
      </c>
      <c r="I613" s="37">
        <v>0.42</v>
      </c>
      <c r="J613" s="38" t="s">
        <v>529</v>
      </c>
      <c r="K613" s="35" t="s">
        <v>538</v>
      </c>
      <c r="L613" s="33" t="s">
        <v>544</v>
      </c>
      <c r="M613" s="39">
        <v>5.5110000000000001</v>
      </c>
      <c r="N613" s="40" t="s">
        <v>538</v>
      </c>
      <c r="O613" s="33" t="s">
        <v>544</v>
      </c>
      <c r="P613" s="39">
        <v>10.4</v>
      </c>
      <c r="Q613" s="35" t="s">
        <v>532</v>
      </c>
      <c r="R613" s="45"/>
      <c r="S613" s="36">
        <v>24506.63</v>
      </c>
      <c r="T613" s="36">
        <v>67345.14</v>
      </c>
    </row>
    <row r="614" spans="1:20" ht="25.5" x14ac:dyDescent="0.25">
      <c r="A614" s="32" t="s">
        <v>507</v>
      </c>
      <c r="B614" s="33" t="s">
        <v>888</v>
      </c>
      <c r="C614" s="34">
        <v>1988</v>
      </c>
      <c r="D614" s="40" t="s">
        <v>541</v>
      </c>
      <c r="E614" s="28" t="s">
        <v>1802</v>
      </c>
      <c r="F614" s="33" t="s">
        <v>543</v>
      </c>
      <c r="G614" s="36">
        <v>163604.47</v>
      </c>
      <c r="H614" s="36">
        <v>57836.55</v>
      </c>
      <c r="I614" s="37">
        <v>6.33</v>
      </c>
      <c r="J614" s="38" t="s">
        <v>529</v>
      </c>
      <c r="K614" s="35" t="s">
        <v>538</v>
      </c>
      <c r="L614" s="33" t="s">
        <v>544</v>
      </c>
      <c r="M614" s="39">
        <v>4.7119999999999997</v>
      </c>
      <c r="N614" s="40" t="s">
        <v>538</v>
      </c>
      <c r="O614" s="33" t="s">
        <v>544</v>
      </c>
      <c r="P614" s="39">
        <v>2.77</v>
      </c>
      <c r="Q614" s="35" t="s">
        <v>532</v>
      </c>
      <c r="R614" s="45"/>
      <c r="S614" s="36">
        <v>2654.67</v>
      </c>
      <c r="T614" s="36">
        <v>6684.62</v>
      </c>
    </row>
    <row r="615" spans="1:20" ht="25.5" x14ac:dyDescent="0.25">
      <c r="A615" s="32" t="s">
        <v>507</v>
      </c>
      <c r="B615" s="33" t="s">
        <v>888</v>
      </c>
      <c r="C615" s="34">
        <v>1987</v>
      </c>
      <c r="D615" s="40" t="s">
        <v>541</v>
      </c>
      <c r="E615" s="33" t="s">
        <v>991</v>
      </c>
      <c r="F615" s="33" t="s">
        <v>543</v>
      </c>
      <c r="G615" s="36">
        <v>64607.13</v>
      </c>
      <c r="H615" s="36">
        <v>19949.77</v>
      </c>
      <c r="I615" s="37">
        <v>5.17</v>
      </c>
      <c r="J615" s="38" t="s">
        <v>529</v>
      </c>
      <c r="K615" s="35" t="s">
        <v>538</v>
      </c>
      <c r="L615" s="33" t="s">
        <v>544</v>
      </c>
      <c r="M615" s="39">
        <v>4.758</v>
      </c>
      <c r="N615" s="40" t="s">
        <v>538</v>
      </c>
      <c r="O615" s="33" t="s">
        <v>544</v>
      </c>
      <c r="P615" s="39">
        <v>2.77</v>
      </c>
      <c r="Q615" s="35" t="s">
        <v>532</v>
      </c>
      <c r="R615" s="45"/>
      <c r="S615" s="36">
        <v>1006.2</v>
      </c>
      <c r="T615" s="36">
        <v>2764.39</v>
      </c>
    </row>
    <row r="616" spans="1:20" ht="25.5" x14ac:dyDescent="0.25">
      <c r="A616" s="32" t="s">
        <v>507</v>
      </c>
      <c r="B616" s="33" t="s">
        <v>888</v>
      </c>
      <c r="C616" s="34">
        <v>2002</v>
      </c>
      <c r="D616" s="40" t="s">
        <v>541</v>
      </c>
      <c r="E616" s="33" t="s">
        <v>992</v>
      </c>
      <c r="F616" s="33" t="s">
        <v>543</v>
      </c>
      <c r="G616" s="36">
        <v>268787</v>
      </c>
      <c r="H616" s="36">
        <v>186301.54</v>
      </c>
      <c r="I616" s="37">
        <v>19.420000000000002</v>
      </c>
      <c r="J616" s="38" t="s">
        <v>529</v>
      </c>
      <c r="K616" s="35" t="s">
        <v>538</v>
      </c>
      <c r="L616" s="33" t="s">
        <v>544</v>
      </c>
      <c r="M616" s="39">
        <v>2.7930000000000001</v>
      </c>
      <c r="N616" s="40" t="s">
        <v>538</v>
      </c>
      <c r="O616" s="33" t="s">
        <v>544</v>
      </c>
      <c r="P616" s="39">
        <v>2.25</v>
      </c>
      <c r="Q616" s="35" t="s">
        <v>532</v>
      </c>
      <c r="R616" s="46"/>
      <c r="S616" s="36">
        <v>4356.3500000000004</v>
      </c>
      <c r="T616" s="36">
        <v>7313.96</v>
      </c>
    </row>
    <row r="617" spans="1:20" ht="25.5" x14ac:dyDescent="0.25">
      <c r="A617" s="32" t="s">
        <v>507</v>
      </c>
      <c r="B617" s="33" t="s">
        <v>888</v>
      </c>
      <c r="C617" s="34">
        <v>2013</v>
      </c>
      <c r="D617" s="40" t="s">
        <v>541</v>
      </c>
      <c r="E617" s="33" t="s">
        <v>993</v>
      </c>
      <c r="F617" s="33" t="s">
        <v>543</v>
      </c>
      <c r="G617" s="36">
        <v>1369000</v>
      </c>
      <c r="H617" s="36">
        <v>1046870.62</v>
      </c>
      <c r="I617" s="37">
        <v>12.92</v>
      </c>
      <c r="J617" s="38" t="s">
        <v>529</v>
      </c>
      <c r="K617" s="35" t="s">
        <v>538</v>
      </c>
      <c r="L617" s="33" t="s">
        <v>544</v>
      </c>
      <c r="M617" s="39">
        <v>1.85</v>
      </c>
      <c r="N617" s="40" t="s">
        <v>538</v>
      </c>
      <c r="O617" s="33" t="s">
        <v>544</v>
      </c>
      <c r="P617" s="39">
        <v>1.85</v>
      </c>
      <c r="Q617" s="35" t="s">
        <v>532</v>
      </c>
      <c r="R617" s="45"/>
      <c r="S617" s="36">
        <v>20619.25</v>
      </c>
      <c r="T617" s="36">
        <v>67683.320000000007</v>
      </c>
    </row>
    <row r="618" spans="1:20" ht="25.5" x14ac:dyDescent="0.25">
      <c r="A618" s="32" t="s">
        <v>507</v>
      </c>
      <c r="B618" s="33" t="s">
        <v>888</v>
      </c>
      <c r="C618" s="34">
        <v>2014</v>
      </c>
      <c r="D618" s="40" t="s">
        <v>541</v>
      </c>
      <c r="E618" s="28" t="s">
        <v>1784</v>
      </c>
      <c r="F618" s="33" t="s">
        <v>543</v>
      </c>
      <c r="G618" s="36">
        <v>406000</v>
      </c>
      <c r="H618" s="36">
        <v>390718.52</v>
      </c>
      <c r="I618" s="37">
        <v>42</v>
      </c>
      <c r="J618" s="38" t="s">
        <v>529</v>
      </c>
      <c r="K618" s="35" t="s">
        <v>538</v>
      </c>
      <c r="L618" s="33" t="s">
        <v>544</v>
      </c>
      <c r="M618" s="39">
        <v>1.623</v>
      </c>
      <c r="N618" s="40" t="s">
        <v>538</v>
      </c>
      <c r="O618" s="33" t="s">
        <v>544</v>
      </c>
      <c r="P618" s="39">
        <v>1.6</v>
      </c>
      <c r="Q618" s="35" t="s">
        <v>532</v>
      </c>
      <c r="R618" s="45"/>
      <c r="S618" s="36">
        <v>6423.92</v>
      </c>
      <c r="T618" s="36">
        <v>5232.8900000000003</v>
      </c>
    </row>
    <row r="619" spans="1:20" ht="25.5" x14ac:dyDescent="0.25">
      <c r="A619" s="32" t="s">
        <v>507</v>
      </c>
      <c r="B619" s="33" t="s">
        <v>888</v>
      </c>
      <c r="C619" s="34">
        <v>2014</v>
      </c>
      <c r="D619" s="40" t="s">
        <v>541</v>
      </c>
      <c r="E619" s="28" t="s">
        <v>1784</v>
      </c>
      <c r="F619" s="33" t="s">
        <v>543</v>
      </c>
      <c r="G619" s="36">
        <v>306000</v>
      </c>
      <c r="H619" s="36">
        <v>262887.69</v>
      </c>
      <c r="I619" s="37">
        <v>14</v>
      </c>
      <c r="J619" s="38" t="s">
        <v>529</v>
      </c>
      <c r="K619" s="35" t="s">
        <v>538</v>
      </c>
      <c r="L619" s="33" t="s">
        <v>544</v>
      </c>
      <c r="M619" s="39">
        <v>1.587</v>
      </c>
      <c r="N619" s="40" t="s">
        <v>538</v>
      </c>
      <c r="O619" s="33" t="s">
        <v>544</v>
      </c>
      <c r="P619" s="39">
        <v>1.6</v>
      </c>
      <c r="Q619" s="35" t="s">
        <v>532</v>
      </c>
      <c r="R619" s="45"/>
      <c r="S619" s="36">
        <v>4503.51</v>
      </c>
      <c r="T619" s="36">
        <v>14695.41</v>
      </c>
    </row>
    <row r="620" spans="1:20" ht="25.5" x14ac:dyDescent="0.25">
      <c r="A620" s="32" t="s">
        <v>507</v>
      </c>
      <c r="B620" s="57" t="s">
        <v>888</v>
      </c>
      <c r="C620" s="58">
        <v>2015</v>
      </c>
      <c r="D620" s="59" t="s">
        <v>541</v>
      </c>
      <c r="E620" s="62" t="s">
        <v>1784</v>
      </c>
      <c r="F620" s="57" t="s">
        <v>543</v>
      </c>
      <c r="G620" s="64">
        <v>5237000</v>
      </c>
      <c r="H620" s="64">
        <v>4991007.63</v>
      </c>
      <c r="I620" s="68">
        <v>36</v>
      </c>
      <c r="J620" s="70" t="s">
        <v>529</v>
      </c>
      <c r="K620" s="72" t="s">
        <v>538</v>
      </c>
      <c r="L620" s="73" t="s">
        <v>544</v>
      </c>
      <c r="M620" s="75">
        <v>1.6240000000000001</v>
      </c>
      <c r="N620" s="76" t="s">
        <v>538</v>
      </c>
      <c r="O620" s="73" t="s">
        <v>544</v>
      </c>
      <c r="P620" s="75">
        <v>1.6</v>
      </c>
      <c r="Q620" s="79" t="s">
        <v>532</v>
      </c>
      <c r="R620" s="81"/>
      <c r="S620" s="85">
        <v>82339.13</v>
      </c>
      <c r="T620" s="86">
        <v>84131.28</v>
      </c>
    </row>
    <row r="621" spans="1:20" ht="25.5" x14ac:dyDescent="0.25">
      <c r="A621" s="32" t="s">
        <v>507</v>
      </c>
      <c r="B621" s="56" t="s">
        <v>888</v>
      </c>
      <c r="C621" s="34">
        <v>2015</v>
      </c>
      <c r="D621" s="40" t="s">
        <v>541</v>
      </c>
      <c r="E621" s="61" t="s">
        <v>1784</v>
      </c>
      <c r="F621" s="56" t="s">
        <v>543</v>
      </c>
      <c r="G621" s="63">
        <v>494000</v>
      </c>
      <c r="H621" s="63">
        <v>465837.9</v>
      </c>
      <c r="I621" s="67">
        <v>36</v>
      </c>
      <c r="J621" s="69" t="s">
        <v>529</v>
      </c>
      <c r="K621" s="35" t="s">
        <v>538</v>
      </c>
      <c r="L621" s="33" t="s">
        <v>544</v>
      </c>
      <c r="M621" s="39">
        <v>0.81200000000000006</v>
      </c>
      <c r="N621" s="40" t="s">
        <v>538</v>
      </c>
      <c r="O621" s="33" t="s">
        <v>544</v>
      </c>
      <c r="P621" s="39">
        <v>0.8</v>
      </c>
      <c r="Q621" s="78" t="s">
        <v>532</v>
      </c>
      <c r="R621" s="80"/>
      <c r="S621" s="36">
        <v>3855.97</v>
      </c>
      <c r="T621" s="36">
        <v>9529.2800000000007</v>
      </c>
    </row>
    <row r="622" spans="1:20" ht="25.5" x14ac:dyDescent="0.25">
      <c r="A622" s="32" t="s">
        <v>507</v>
      </c>
      <c r="B622" s="33" t="s">
        <v>888</v>
      </c>
      <c r="C622" s="34">
        <v>2015</v>
      </c>
      <c r="D622" s="40" t="s">
        <v>541</v>
      </c>
      <c r="E622" s="28" t="s">
        <v>1784</v>
      </c>
      <c r="F622" s="33" t="s">
        <v>543</v>
      </c>
      <c r="G622" s="36">
        <v>110000</v>
      </c>
      <c r="H622" s="36">
        <v>94502.12</v>
      </c>
      <c r="I622" s="37">
        <v>14</v>
      </c>
      <c r="J622" s="38" t="s">
        <v>529</v>
      </c>
      <c r="K622" s="35" t="s">
        <v>538</v>
      </c>
      <c r="L622" s="33" t="s">
        <v>544</v>
      </c>
      <c r="M622" s="39">
        <v>1.6240000000000001</v>
      </c>
      <c r="N622" s="40" t="s">
        <v>538</v>
      </c>
      <c r="O622" s="33" t="s">
        <v>544</v>
      </c>
      <c r="P622" s="41">
        <v>1.6</v>
      </c>
      <c r="Q622" s="35" t="s">
        <v>532</v>
      </c>
      <c r="R622" s="45"/>
      <c r="S622" s="36">
        <v>1618.91</v>
      </c>
      <c r="T622" s="36">
        <v>5282.66</v>
      </c>
    </row>
    <row r="623" spans="1:20" ht="25.5" x14ac:dyDescent="0.25">
      <c r="A623" s="32" t="s">
        <v>507</v>
      </c>
      <c r="B623" s="33" t="s">
        <v>888</v>
      </c>
      <c r="C623" s="34">
        <v>2015</v>
      </c>
      <c r="D623" s="40" t="s">
        <v>541</v>
      </c>
      <c r="E623" s="33" t="s">
        <v>890</v>
      </c>
      <c r="F623" s="33" t="s">
        <v>543</v>
      </c>
      <c r="G623" s="36">
        <v>226732</v>
      </c>
      <c r="H623" s="36">
        <v>192639.48</v>
      </c>
      <c r="I623" s="37">
        <v>14.75</v>
      </c>
      <c r="J623" s="38" t="s">
        <v>529</v>
      </c>
      <c r="K623" s="35" t="s">
        <v>538</v>
      </c>
      <c r="L623" s="33" t="s">
        <v>544</v>
      </c>
      <c r="M623" s="39">
        <v>1.35</v>
      </c>
      <c r="N623" s="40" t="s">
        <v>538</v>
      </c>
      <c r="O623" s="33" t="s">
        <v>544</v>
      </c>
      <c r="P623" s="41">
        <v>1.35</v>
      </c>
      <c r="Q623" s="35" t="s">
        <v>532</v>
      </c>
      <c r="R623" s="45"/>
      <c r="S623" s="36">
        <v>2756.11</v>
      </c>
      <c r="T623" s="36">
        <v>11516.9</v>
      </c>
    </row>
    <row r="624" spans="1:20" ht="25.5" x14ac:dyDescent="0.25">
      <c r="A624" s="32" t="s">
        <v>507</v>
      </c>
      <c r="B624" s="33" t="s">
        <v>888</v>
      </c>
      <c r="C624" s="34">
        <v>2012</v>
      </c>
      <c r="D624" s="40" t="s">
        <v>541</v>
      </c>
      <c r="E624" s="33" t="s">
        <v>994</v>
      </c>
      <c r="F624" s="33" t="s">
        <v>543</v>
      </c>
      <c r="G624" s="36">
        <v>1010000</v>
      </c>
      <c r="H624" s="36">
        <v>740635.69</v>
      </c>
      <c r="I624" s="37">
        <v>11.5</v>
      </c>
      <c r="J624" s="38" t="s">
        <v>529</v>
      </c>
      <c r="K624" s="35" t="s">
        <v>538</v>
      </c>
      <c r="L624" s="33" t="s">
        <v>544</v>
      </c>
      <c r="M624" s="39">
        <v>2.8479999999999999</v>
      </c>
      <c r="N624" s="40" t="s">
        <v>538</v>
      </c>
      <c r="O624" s="33" t="s">
        <v>544</v>
      </c>
      <c r="P624" s="41">
        <v>2.85</v>
      </c>
      <c r="Q624" s="35" t="s">
        <v>532</v>
      </c>
      <c r="R624" s="45"/>
      <c r="S624" s="36">
        <v>22504.42</v>
      </c>
      <c r="T624" s="36">
        <v>48992.99</v>
      </c>
    </row>
    <row r="625" spans="1:20" ht="25.5" x14ac:dyDescent="0.25">
      <c r="A625" s="32" t="s">
        <v>507</v>
      </c>
      <c r="B625" s="33" t="s">
        <v>888</v>
      </c>
      <c r="C625" s="34">
        <v>2012</v>
      </c>
      <c r="D625" s="40" t="s">
        <v>541</v>
      </c>
      <c r="E625" s="33" t="s">
        <v>940</v>
      </c>
      <c r="F625" s="33" t="s">
        <v>543</v>
      </c>
      <c r="G625" s="36">
        <v>428500</v>
      </c>
      <c r="H625" s="36">
        <v>398327.38</v>
      </c>
      <c r="I625" s="37">
        <v>33.5</v>
      </c>
      <c r="J625" s="38" t="s">
        <v>529</v>
      </c>
      <c r="K625" s="35" t="s">
        <v>538</v>
      </c>
      <c r="L625" s="33" t="s">
        <v>544</v>
      </c>
      <c r="M625" s="39">
        <v>2.8479999999999999</v>
      </c>
      <c r="N625" s="40" t="s">
        <v>538</v>
      </c>
      <c r="O625" s="33" t="s">
        <v>544</v>
      </c>
      <c r="P625" s="41">
        <v>2.85</v>
      </c>
      <c r="Q625" s="35" t="s">
        <v>532</v>
      </c>
      <c r="R625" s="45"/>
      <c r="S625" s="36">
        <v>11511.95</v>
      </c>
      <c r="T625" s="36">
        <v>5600.86</v>
      </c>
    </row>
    <row r="626" spans="1:20" ht="25.5" x14ac:dyDescent="0.25">
      <c r="A626" s="32" t="s">
        <v>507</v>
      </c>
      <c r="B626" s="33" t="s">
        <v>888</v>
      </c>
      <c r="C626" s="34">
        <v>2017</v>
      </c>
      <c r="D626" s="40" t="s">
        <v>541</v>
      </c>
      <c r="E626" s="33" t="s">
        <v>995</v>
      </c>
      <c r="F626" s="33" t="s">
        <v>543</v>
      </c>
      <c r="G626" s="36">
        <v>558500</v>
      </c>
      <c r="H626" s="36">
        <v>541036.38</v>
      </c>
      <c r="I626" s="37">
        <v>23.67</v>
      </c>
      <c r="J626" s="38" t="s">
        <v>529</v>
      </c>
      <c r="K626" s="35" t="s">
        <v>538</v>
      </c>
      <c r="L626" s="33" t="s">
        <v>544</v>
      </c>
      <c r="M626" s="39">
        <v>1.35</v>
      </c>
      <c r="N626" s="40" t="s">
        <v>538</v>
      </c>
      <c r="O626" s="33" t="s">
        <v>544</v>
      </c>
      <c r="P626" s="41">
        <v>1.35</v>
      </c>
      <c r="Q626" s="35" t="s">
        <v>532</v>
      </c>
      <c r="R626" s="45"/>
      <c r="S626" s="36">
        <v>7539.75</v>
      </c>
      <c r="T626" s="36">
        <v>17463.62</v>
      </c>
    </row>
    <row r="627" spans="1:20" ht="25.5" x14ac:dyDescent="0.25">
      <c r="A627" s="32" t="s">
        <v>507</v>
      </c>
      <c r="B627" s="33" t="s">
        <v>888</v>
      </c>
      <c r="C627" s="34">
        <v>2017</v>
      </c>
      <c r="D627" s="40" t="s">
        <v>541</v>
      </c>
      <c r="E627" s="28" t="s">
        <v>1803</v>
      </c>
      <c r="F627" s="33" t="s">
        <v>543</v>
      </c>
      <c r="G627" s="36">
        <v>445950</v>
      </c>
      <c r="H627" s="36">
        <v>432005.69</v>
      </c>
      <c r="I627" s="37">
        <v>23.67</v>
      </c>
      <c r="J627" s="38" t="s">
        <v>529</v>
      </c>
      <c r="K627" s="35" t="s">
        <v>538</v>
      </c>
      <c r="L627" s="33" t="s">
        <v>544</v>
      </c>
      <c r="M627" s="39">
        <v>1.35</v>
      </c>
      <c r="N627" s="40" t="s">
        <v>538</v>
      </c>
      <c r="O627" s="33" t="s">
        <v>544</v>
      </c>
      <c r="P627" s="41">
        <v>1.35</v>
      </c>
      <c r="Q627" s="35" t="s">
        <v>532</v>
      </c>
      <c r="R627" s="45"/>
      <c r="S627" s="36">
        <v>6020.33</v>
      </c>
      <c r="T627" s="36">
        <v>13944.31</v>
      </c>
    </row>
    <row r="628" spans="1:20" ht="25.5" x14ac:dyDescent="0.25">
      <c r="A628" s="32" t="s">
        <v>507</v>
      </c>
      <c r="B628" s="33" t="s">
        <v>888</v>
      </c>
      <c r="C628" s="34">
        <v>2015</v>
      </c>
      <c r="D628" s="40" t="s">
        <v>541</v>
      </c>
      <c r="E628" s="33" t="s">
        <v>941</v>
      </c>
      <c r="F628" s="33" t="s">
        <v>543</v>
      </c>
      <c r="G628" s="36">
        <v>1056000</v>
      </c>
      <c r="H628" s="36">
        <v>1003446.88</v>
      </c>
      <c r="I628" s="37">
        <v>36.92</v>
      </c>
      <c r="J628" s="38" t="s">
        <v>529</v>
      </c>
      <c r="K628" s="35" t="s">
        <v>538</v>
      </c>
      <c r="L628" s="33" t="s">
        <v>544</v>
      </c>
      <c r="M628" s="39">
        <v>1.35</v>
      </c>
      <c r="N628" s="40" t="s">
        <v>538</v>
      </c>
      <c r="O628" s="33" t="s">
        <v>544</v>
      </c>
      <c r="P628" s="41">
        <v>1.35</v>
      </c>
      <c r="Q628" s="35" t="s">
        <v>532</v>
      </c>
      <c r="R628" s="45"/>
      <c r="S628" s="36">
        <v>13788.32</v>
      </c>
      <c r="T628" s="36">
        <v>17909.86</v>
      </c>
    </row>
    <row r="629" spans="1:20" ht="25.5" x14ac:dyDescent="0.25">
      <c r="A629" s="32" t="s">
        <v>507</v>
      </c>
      <c r="B629" s="33" t="s">
        <v>888</v>
      </c>
      <c r="C629" s="34">
        <v>2017</v>
      </c>
      <c r="D629" s="40" t="s">
        <v>541</v>
      </c>
      <c r="E629" s="28" t="s">
        <v>1804</v>
      </c>
      <c r="F629" s="33" t="s">
        <v>543</v>
      </c>
      <c r="G629" s="36">
        <v>445950</v>
      </c>
      <c r="H629" s="36">
        <v>432005.69</v>
      </c>
      <c r="I629" s="37">
        <v>23.67</v>
      </c>
      <c r="J629" s="38" t="s">
        <v>529</v>
      </c>
      <c r="K629" s="35" t="s">
        <v>538</v>
      </c>
      <c r="L629" s="33" t="s">
        <v>544</v>
      </c>
      <c r="M629" s="39">
        <v>1.35</v>
      </c>
      <c r="N629" s="40" t="s">
        <v>538</v>
      </c>
      <c r="O629" s="33" t="s">
        <v>544</v>
      </c>
      <c r="P629" s="41">
        <v>1.35</v>
      </c>
      <c r="Q629" s="35" t="s">
        <v>532</v>
      </c>
      <c r="R629" s="45"/>
      <c r="S629" s="36">
        <v>6020.33</v>
      </c>
      <c r="T629" s="36">
        <v>13944.31</v>
      </c>
    </row>
    <row r="630" spans="1:20" ht="25.5" x14ac:dyDescent="0.25">
      <c r="A630" s="32" t="s">
        <v>507</v>
      </c>
      <c r="B630" s="33" t="s">
        <v>888</v>
      </c>
      <c r="C630" s="34">
        <v>2016</v>
      </c>
      <c r="D630" s="40" t="s">
        <v>541</v>
      </c>
      <c r="E630" s="28" t="s">
        <v>1785</v>
      </c>
      <c r="F630" s="33" t="s">
        <v>543</v>
      </c>
      <c r="G630" s="36">
        <v>425000</v>
      </c>
      <c r="H630" s="36">
        <v>384734.54</v>
      </c>
      <c r="I630" s="37">
        <v>15.83</v>
      </c>
      <c r="J630" s="38" t="s">
        <v>529</v>
      </c>
      <c r="K630" s="35" t="s">
        <v>538</v>
      </c>
      <c r="L630" s="33" t="s">
        <v>544</v>
      </c>
      <c r="M630" s="39">
        <v>1.37</v>
      </c>
      <c r="N630" s="40" t="s">
        <v>538</v>
      </c>
      <c r="O630" s="33" t="s">
        <v>544</v>
      </c>
      <c r="P630" s="41">
        <v>1.35</v>
      </c>
      <c r="Q630" s="35" t="s">
        <v>532</v>
      </c>
      <c r="R630" s="45"/>
      <c r="S630" s="36">
        <v>5625.65</v>
      </c>
      <c r="T630" s="36">
        <v>20292.07</v>
      </c>
    </row>
    <row r="631" spans="1:20" ht="25.5" x14ac:dyDescent="0.25">
      <c r="A631" s="32" t="s">
        <v>507</v>
      </c>
      <c r="B631" s="33" t="s">
        <v>888</v>
      </c>
      <c r="C631" s="34">
        <v>2016</v>
      </c>
      <c r="D631" s="40" t="s">
        <v>541</v>
      </c>
      <c r="E631" s="28" t="s">
        <v>1785</v>
      </c>
      <c r="F631" s="33" t="s">
        <v>543</v>
      </c>
      <c r="G631" s="36">
        <v>2036000</v>
      </c>
      <c r="H631" s="36">
        <v>1843104.78</v>
      </c>
      <c r="I631" s="37">
        <v>15.83</v>
      </c>
      <c r="J631" s="38" t="s">
        <v>529</v>
      </c>
      <c r="K631" s="35" t="s">
        <v>538</v>
      </c>
      <c r="L631" s="33" t="s">
        <v>544</v>
      </c>
      <c r="M631" s="39">
        <v>1.37</v>
      </c>
      <c r="N631" s="40" t="s">
        <v>538</v>
      </c>
      <c r="O631" s="33" t="s">
        <v>544</v>
      </c>
      <c r="P631" s="41">
        <v>1.35</v>
      </c>
      <c r="Q631" s="35" t="s">
        <v>532</v>
      </c>
      <c r="R631" s="45"/>
      <c r="S631" s="36">
        <v>26950.16</v>
      </c>
      <c r="T631" s="36">
        <v>97210.92</v>
      </c>
    </row>
    <row r="632" spans="1:20" ht="25.5" x14ac:dyDescent="0.25">
      <c r="A632" s="32" t="s">
        <v>507</v>
      </c>
      <c r="B632" s="33" t="s">
        <v>888</v>
      </c>
      <c r="C632" s="34">
        <v>2016</v>
      </c>
      <c r="D632" s="40" t="s">
        <v>541</v>
      </c>
      <c r="E632" s="28" t="s">
        <v>1785</v>
      </c>
      <c r="F632" s="33" t="s">
        <v>543</v>
      </c>
      <c r="G632" s="36">
        <v>503000</v>
      </c>
      <c r="H632" s="36">
        <v>471243.36</v>
      </c>
      <c r="I632" s="37">
        <v>22.83</v>
      </c>
      <c r="J632" s="38" t="s">
        <v>529</v>
      </c>
      <c r="K632" s="35" t="s">
        <v>538</v>
      </c>
      <c r="L632" s="33" t="s">
        <v>544</v>
      </c>
      <c r="M632" s="39">
        <v>1.37</v>
      </c>
      <c r="N632" s="40" t="s">
        <v>538</v>
      </c>
      <c r="O632" s="33" t="s">
        <v>544</v>
      </c>
      <c r="P632" s="41">
        <v>1.35</v>
      </c>
      <c r="Q632" s="35" t="s">
        <v>532</v>
      </c>
      <c r="R632" s="45"/>
      <c r="S632" s="36">
        <v>6765.94</v>
      </c>
      <c r="T632" s="36">
        <v>15993.77</v>
      </c>
    </row>
    <row r="633" spans="1:20" ht="25.5" x14ac:dyDescent="0.25">
      <c r="A633" s="32" t="s">
        <v>507</v>
      </c>
      <c r="B633" s="33" t="s">
        <v>888</v>
      </c>
      <c r="C633" s="34">
        <v>2016</v>
      </c>
      <c r="D633" s="40" t="s">
        <v>541</v>
      </c>
      <c r="E633" s="28" t="s">
        <v>1785</v>
      </c>
      <c r="F633" s="33" t="s">
        <v>543</v>
      </c>
      <c r="G633" s="36">
        <v>116000</v>
      </c>
      <c r="H633" s="36">
        <v>105009.9</v>
      </c>
      <c r="I633" s="37">
        <v>15.83</v>
      </c>
      <c r="J633" s="38" t="s">
        <v>529</v>
      </c>
      <c r="K633" s="35" t="s">
        <v>538</v>
      </c>
      <c r="L633" s="33" t="s">
        <v>544</v>
      </c>
      <c r="M633" s="39">
        <v>1.37</v>
      </c>
      <c r="N633" s="40" t="s">
        <v>538</v>
      </c>
      <c r="O633" s="33" t="s">
        <v>544</v>
      </c>
      <c r="P633" s="41">
        <v>1.35</v>
      </c>
      <c r="Q633" s="35" t="s">
        <v>532</v>
      </c>
      <c r="R633" s="45"/>
      <c r="S633" s="36">
        <v>1535.47</v>
      </c>
      <c r="T633" s="36">
        <v>5538.54</v>
      </c>
    </row>
    <row r="634" spans="1:20" ht="25.5" x14ac:dyDescent="0.25">
      <c r="A634" s="32" t="s">
        <v>507</v>
      </c>
      <c r="B634" s="33" t="s">
        <v>888</v>
      </c>
      <c r="C634" s="34">
        <v>2017</v>
      </c>
      <c r="D634" s="40" t="s">
        <v>541</v>
      </c>
      <c r="E634" s="33" t="s">
        <v>917</v>
      </c>
      <c r="F634" s="33" t="s">
        <v>543</v>
      </c>
      <c r="G634" s="36">
        <v>3135000</v>
      </c>
      <c r="H634" s="36">
        <v>3036756.25</v>
      </c>
      <c r="I634" s="37">
        <v>23.08</v>
      </c>
      <c r="J634" s="38" t="s">
        <v>529</v>
      </c>
      <c r="K634" s="35" t="s">
        <v>538</v>
      </c>
      <c r="L634" s="33" t="s">
        <v>544</v>
      </c>
      <c r="M634" s="39">
        <v>1.37</v>
      </c>
      <c r="N634" s="40" t="s">
        <v>538</v>
      </c>
      <c r="O634" s="33" t="s">
        <v>544</v>
      </c>
      <c r="P634" s="41">
        <v>1.35</v>
      </c>
      <c r="Q634" s="35" t="s">
        <v>532</v>
      </c>
      <c r="R634" s="45"/>
      <c r="S634" s="36">
        <v>42322.5</v>
      </c>
      <c r="T634" s="36">
        <v>98243.75</v>
      </c>
    </row>
    <row r="635" spans="1:20" ht="25.5" x14ac:dyDescent="0.25">
      <c r="A635" s="32" t="s">
        <v>507</v>
      </c>
      <c r="B635" s="33" t="s">
        <v>888</v>
      </c>
      <c r="C635" s="34">
        <v>2011</v>
      </c>
      <c r="D635" s="40" t="s">
        <v>541</v>
      </c>
      <c r="E635" s="33" t="s">
        <v>996</v>
      </c>
      <c r="F635" s="33" t="s">
        <v>543</v>
      </c>
      <c r="G635" s="36">
        <v>1401450</v>
      </c>
      <c r="H635" s="36">
        <v>1032023.87</v>
      </c>
      <c r="I635" s="37">
        <v>12</v>
      </c>
      <c r="J635" s="38" t="s">
        <v>529</v>
      </c>
      <c r="K635" s="35" t="s">
        <v>538</v>
      </c>
      <c r="L635" s="33" t="s">
        <v>544</v>
      </c>
      <c r="M635" s="39">
        <v>2.3479999999999999</v>
      </c>
      <c r="N635" s="40" t="s">
        <v>538</v>
      </c>
      <c r="O635" s="33" t="s">
        <v>544</v>
      </c>
      <c r="P635" s="41">
        <v>2.85</v>
      </c>
      <c r="Q635" s="35" t="s">
        <v>532</v>
      </c>
      <c r="R635" s="45"/>
      <c r="S635" s="36">
        <v>31091.26</v>
      </c>
      <c r="T635" s="36">
        <v>58897.42</v>
      </c>
    </row>
    <row r="636" spans="1:20" ht="25.5" x14ac:dyDescent="0.25">
      <c r="A636" s="32" t="s">
        <v>507</v>
      </c>
      <c r="B636" s="33" t="s">
        <v>888</v>
      </c>
      <c r="C636" s="34">
        <v>2010</v>
      </c>
      <c r="D636" s="40" t="s">
        <v>541</v>
      </c>
      <c r="E636" s="33" t="s">
        <v>894</v>
      </c>
      <c r="F636" s="33" t="s">
        <v>543</v>
      </c>
      <c r="G636" s="36">
        <v>1196000</v>
      </c>
      <c r="H636" s="36">
        <v>1099534.73</v>
      </c>
      <c r="I636" s="37">
        <v>31.67</v>
      </c>
      <c r="J636" s="38" t="s">
        <v>529</v>
      </c>
      <c r="K636" s="35" t="s">
        <v>538</v>
      </c>
      <c r="L636" s="33" t="s">
        <v>544</v>
      </c>
      <c r="M636" s="39">
        <v>2.3479999999999999</v>
      </c>
      <c r="N636" s="40" t="s">
        <v>538</v>
      </c>
      <c r="O636" s="33" t="s">
        <v>544</v>
      </c>
      <c r="P636" s="41">
        <v>2.85</v>
      </c>
      <c r="Q636" s="35" t="s">
        <v>532</v>
      </c>
      <c r="R636" s="45"/>
      <c r="S636" s="36">
        <v>31736.82</v>
      </c>
      <c r="T636" s="36">
        <v>14038</v>
      </c>
    </row>
    <row r="637" spans="1:20" ht="25.5" x14ac:dyDescent="0.25">
      <c r="A637" s="32" t="s">
        <v>507</v>
      </c>
      <c r="B637" s="33" t="s">
        <v>888</v>
      </c>
      <c r="C637" s="34">
        <v>2009</v>
      </c>
      <c r="D637" s="40" t="s">
        <v>541</v>
      </c>
      <c r="E637" s="33" t="s">
        <v>997</v>
      </c>
      <c r="F637" s="33" t="s">
        <v>543</v>
      </c>
      <c r="G637" s="36">
        <v>1990822</v>
      </c>
      <c r="H637" s="36">
        <v>1787024.63</v>
      </c>
      <c r="I637" s="37">
        <v>30.67</v>
      </c>
      <c r="J637" s="38" t="s">
        <v>529</v>
      </c>
      <c r="K637" s="35" t="s">
        <v>538</v>
      </c>
      <c r="L637" s="33" t="s">
        <v>544</v>
      </c>
      <c r="M637" s="39">
        <v>2.35</v>
      </c>
      <c r="N637" s="40" t="s">
        <v>538</v>
      </c>
      <c r="O637" s="33" t="s">
        <v>544</v>
      </c>
      <c r="P637" s="41">
        <v>2.85</v>
      </c>
      <c r="Q637" s="35" t="s">
        <v>532</v>
      </c>
      <c r="R637" s="45"/>
      <c r="S637" s="36">
        <v>51632.23</v>
      </c>
      <c r="T637" s="36">
        <v>24632.49</v>
      </c>
    </row>
    <row r="638" spans="1:20" ht="25.5" x14ac:dyDescent="0.25">
      <c r="A638" s="32" t="s">
        <v>507</v>
      </c>
      <c r="B638" s="33" t="s">
        <v>888</v>
      </c>
      <c r="C638" s="34">
        <v>2008</v>
      </c>
      <c r="D638" s="40" t="s">
        <v>541</v>
      </c>
      <c r="E638" s="33" t="s">
        <v>998</v>
      </c>
      <c r="F638" s="33" t="s">
        <v>543</v>
      </c>
      <c r="G638" s="36">
        <v>500000</v>
      </c>
      <c r="H638" s="36">
        <v>189562.05</v>
      </c>
      <c r="I638" s="37">
        <v>4.58</v>
      </c>
      <c r="J638" s="38" t="s">
        <v>529</v>
      </c>
      <c r="K638" s="35" t="s">
        <v>538</v>
      </c>
      <c r="L638" s="33" t="s">
        <v>544</v>
      </c>
      <c r="M638" s="39">
        <v>3.9460000000000002</v>
      </c>
      <c r="N638" s="40" t="s">
        <v>538</v>
      </c>
      <c r="O638" s="33" t="s">
        <v>544</v>
      </c>
      <c r="P638" s="41">
        <v>2.7</v>
      </c>
      <c r="Q638" s="35" t="s">
        <v>532</v>
      </c>
      <c r="R638" s="45"/>
      <c r="S638" s="36">
        <v>6062.51</v>
      </c>
      <c r="T638" s="36">
        <v>34975.339999999997</v>
      </c>
    </row>
    <row r="639" spans="1:20" ht="25.5" x14ac:dyDescent="0.25">
      <c r="A639" s="32" t="s">
        <v>507</v>
      </c>
      <c r="B639" s="33" t="s">
        <v>888</v>
      </c>
      <c r="C639" s="34">
        <v>2006</v>
      </c>
      <c r="D639" s="40" t="s">
        <v>541</v>
      </c>
      <c r="E639" s="33" t="s">
        <v>788</v>
      </c>
      <c r="F639" s="33" t="s">
        <v>543</v>
      </c>
      <c r="G639" s="36">
        <v>93571</v>
      </c>
      <c r="H639" s="36">
        <v>85242.05</v>
      </c>
      <c r="I639" s="37">
        <v>37.25</v>
      </c>
      <c r="J639" s="38" t="s">
        <v>529</v>
      </c>
      <c r="K639" s="35" t="s">
        <v>538</v>
      </c>
      <c r="L639" s="33" t="s">
        <v>544</v>
      </c>
      <c r="M639" s="39">
        <v>3.7410000000000001</v>
      </c>
      <c r="N639" s="40" t="s">
        <v>538</v>
      </c>
      <c r="O639" s="33" t="s">
        <v>544</v>
      </c>
      <c r="P639" s="41">
        <v>3.25</v>
      </c>
      <c r="Q639" s="35" t="s">
        <v>532</v>
      </c>
      <c r="R639" s="45"/>
      <c r="S639" s="36">
        <v>2802.46</v>
      </c>
      <c r="T639" s="42">
        <v>987.35</v>
      </c>
    </row>
    <row r="640" spans="1:20" ht="25.5" x14ac:dyDescent="0.25">
      <c r="A640" s="32" t="s">
        <v>507</v>
      </c>
      <c r="B640" s="33" t="s">
        <v>888</v>
      </c>
      <c r="C640" s="34">
        <v>2007</v>
      </c>
      <c r="D640" s="40" t="s">
        <v>541</v>
      </c>
      <c r="E640" s="33" t="s">
        <v>788</v>
      </c>
      <c r="F640" s="33" t="s">
        <v>543</v>
      </c>
      <c r="G640" s="36">
        <v>233927</v>
      </c>
      <c r="H640" s="36">
        <v>182476.87</v>
      </c>
      <c r="I640" s="37">
        <v>22.25</v>
      </c>
      <c r="J640" s="38" t="s">
        <v>529</v>
      </c>
      <c r="K640" s="35" t="s">
        <v>538</v>
      </c>
      <c r="L640" s="33" t="s">
        <v>544</v>
      </c>
      <c r="M640" s="39">
        <v>3.2949999999999999</v>
      </c>
      <c r="N640" s="40" t="s">
        <v>538</v>
      </c>
      <c r="O640" s="33" t="s">
        <v>544</v>
      </c>
      <c r="P640" s="41">
        <v>2.75</v>
      </c>
      <c r="Q640" s="35" t="s">
        <v>532</v>
      </c>
      <c r="R640" s="45"/>
      <c r="S640" s="36">
        <v>5165.59</v>
      </c>
      <c r="T640" s="36">
        <v>5362.66</v>
      </c>
    </row>
    <row r="641" spans="1:20" ht="25.5" x14ac:dyDescent="0.25">
      <c r="A641" s="32" t="s">
        <v>507</v>
      </c>
      <c r="B641" s="57" t="s">
        <v>888</v>
      </c>
      <c r="C641" s="58">
        <v>2008</v>
      </c>
      <c r="D641" s="59" t="s">
        <v>541</v>
      </c>
      <c r="E641" s="57" t="s">
        <v>999</v>
      </c>
      <c r="F641" s="57" t="s">
        <v>543</v>
      </c>
      <c r="G641" s="64">
        <v>345429</v>
      </c>
      <c r="H641" s="64">
        <v>305496.74</v>
      </c>
      <c r="I641" s="68">
        <v>39.92</v>
      </c>
      <c r="J641" s="70" t="s">
        <v>529</v>
      </c>
      <c r="K641" s="72" t="s">
        <v>538</v>
      </c>
      <c r="L641" s="73" t="s">
        <v>544</v>
      </c>
      <c r="M641" s="75">
        <v>4.2359999999999998</v>
      </c>
      <c r="N641" s="76" t="s">
        <v>538</v>
      </c>
      <c r="O641" s="73" t="s">
        <v>544</v>
      </c>
      <c r="P641" s="77">
        <v>2.5</v>
      </c>
      <c r="Q641" s="79" t="s">
        <v>532</v>
      </c>
      <c r="R641" s="81"/>
      <c r="S641" s="85">
        <v>7747.97</v>
      </c>
      <c r="T641" s="86">
        <v>4421.87</v>
      </c>
    </row>
    <row r="642" spans="1:20" ht="25.5" x14ac:dyDescent="0.25">
      <c r="A642" s="32" t="s">
        <v>507</v>
      </c>
      <c r="B642" s="56" t="s">
        <v>888</v>
      </c>
      <c r="C642" s="34">
        <v>2005</v>
      </c>
      <c r="D642" s="40" t="s">
        <v>541</v>
      </c>
      <c r="E642" s="56" t="s">
        <v>970</v>
      </c>
      <c r="F642" s="56" t="s">
        <v>543</v>
      </c>
      <c r="G642" s="63">
        <v>745170</v>
      </c>
      <c r="H642" s="63">
        <v>604381.44999999995</v>
      </c>
      <c r="I642" s="67">
        <v>22.33</v>
      </c>
      <c r="J642" s="69" t="s">
        <v>529</v>
      </c>
      <c r="K642" s="35" t="s">
        <v>538</v>
      </c>
      <c r="L642" s="33" t="s">
        <v>544</v>
      </c>
      <c r="M642" s="39">
        <v>3.3849999999999998</v>
      </c>
      <c r="N642" s="40" t="s">
        <v>538</v>
      </c>
      <c r="O642" s="33" t="s">
        <v>544</v>
      </c>
      <c r="P642" s="41">
        <v>3.4</v>
      </c>
      <c r="Q642" s="78" t="s">
        <v>532</v>
      </c>
      <c r="R642" s="80"/>
      <c r="S642" s="36">
        <v>21067.52</v>
      </c>
      <c r="T642" s="36">
        <v>15251.37</v>
      </c>
    </row>
    <row r="643" spans="1:20" ht="25.5" x14ac:dyDescent="0.25">
      <c r="A643" s="32" t="s">
        <v>507</v>
      </c>
      <c r="B643" s="33" t="s">
        <v>888</v>
      </c>
      <c r="C643" s="34">
        <v>2004</v>
      </c>
      <c r="D643" s="40" t="s">
        <v>541</v>
      </c>
      <c r="E643" s="33" t="s">
        <v>1000</v>
      </c>
      <c r="F643" s="33" t="s">
        <v>543</v>
      </c>
      <c r="G643" s="36">
        <v>130000</v>
      </c>
      <c r="H643" s="36">
        <v>22307.83</v>
      </c>
      <c r="I643" s="37">
        <v>1.08</v>
      </c>
      <c r="J643" s="38" t="s">
        <v>529</v>
      </c>
      <c r="K643" s="35" t="s">
        <v>538</v>
      </c>
      <c r="L643" s="33" t="s">
        <v>544</v>
      </c>
      <c r="M643" s="39">
        <v>3.9649999999999999</v>
      </c>
      <c r="N643" s="40" t="s">
        <v>538</v>
      </c>
      <c r="O643" s="33" t="s">
        <v>544</v>
      </c>
      <c r="P643" s="41">
        <v>3.45</v>
      </c>
      <c r="Q643" s="35" t="s">
        <v>532</v>
      </c>
      <c r="R643" s="45"/>
      <c r="S643" s="36">
        <v>1132.3900000000001</v>
      </c>
      <c r="T643" s="36">
        <v>10514.99</v>
      </c>
    </row>
    <row r="644" spans="1:20" ht="25.5" x14ac:dyDescent="0.25">
      <c r="A644" s="32" t="s">
        <v>507</v>
      </c>
      <c r="B644" s="33" t="s">
        <v>888</v>
      </c>
      <c r="C644" s="34">
        <v>2004</v>
      </c>
      <c r="D644" s="40" t="s">
        <v>541</v>
      </c>
      <c r="E644" s="33" t="s">
        <v>974</v>
      </c>
      <c r="F644" s="33" t="s">
        <v>543</v>
      </c>
      <c r="G644" s="36">
        <v>1635868</v>
      </c>
      <c r="H644" s="36">
        <v>1294508.55</v>
      </c>
      <c r="I644" s="37">
        <v>21.42</v>
      </c>
      <c r="J644" s="38" t="s">
        <v>529</v>
      </c>
      <c r="K644" s="35" t="s">
        <v>538</v>
      </c>
      <c r="L644" s="33" t="s">
        <v>544</v>
      </c>
      <c r="M644" s="39">
        <v>3.4369999999999998</v>
      </c>
      <c r="N644" s="40" t="s">
        <v>538</v>
      </c>
      <c r="O644" s="33" t="s">
        <v>544</v>
      </c>
      <c r="P644" s="41">
        <v>3.45</v>
      </c>
      <c r="Q644" s="35" t="s">
        <v>532</v>
      </c>
      <c r="R644" s="45"/>
      <c r="S644" s="36">
        <v>45862.5</v>
      </c>
      <c r="T644" s="36">
        <v>34839.15</v>
      </c>
    </row>
    <row r="645" spans="1:20" ht="25.5" x14ac:dyDescent="0.25">
      <c r="A645" s="32" t="s">
        <v>507</v>
      </c>
      <c r="B645" s="33" t="s">
        <v>888</v>
      </c>
      <c r="C645" s="34">
        <v>1991</v>
      </c>
      <c r="D645" s="35" t="s">
        <v>526</v>
      </c>
      <c r="E645" s="33" t="s">
        <v>1001</v>
      </c>
      <c r="F645" s="33" t="s">
        <v>884</v>
      </c>
      <c r="G645" s="36">
        <v>62809</v>
      </c>
      <c r="H645" s="36">
        <v>16765.61</v>
      </c>
      <c r="I645" s="37">
        <v>4.75</v>
      </c>
      <c r="J645" s="38" t="s">
        <v>529</v>
      </c>
      <c r="K645" s="35" t="s">
        <v>530</v>
      </c>
      <c r="L645" s="33" t="s">
        <v>531</v>
      </c>
      <c r="M645" s="39">
        <v>1.9179999999999999</v>
      </c>
      <c r="N645" s="40" t="s">
        <v>530</v>
      </c>
      <c r="O645" s="33" t="s">
        <v>531</v>
      </c>
      <c r="P645" s="41">
        <v>2</v>
      </c>
      <c r="Q645" s="35" t="s">
        <v>532</v>
      </c>
      <c r="R645" s="45"/>
      <c r="S645" s="42">
        <v>398.48</v>
      </c>
      <c r="T645" s="36">
        <v>3158.48</v>
      </c>
    </row>
    <row r="646" spans="1:20" ht="25.5" x14ac:dyDescent="0.25">
      <c r="A646" s="32" t="s">
        <v>507</v>
      </c>
      <c r="B646" s="33" t="s">
        <v>888</v>
      </c>
      <c r="C646" s="34">
        <v>1992</v>
      </c>
      <c r="D646" s="40" t="s">
        <v>541</v>
      </c>
      <c r="E646" s="33" t="s">
        <v>1002</v>
      </c>
      <c r="F646" s="33" t="s">
        <v>543</v>
      </c>
      <c r="G646" s="36">
        <v>1254819.45</v>
      </c>
      <c r="H646" s="36">
        <v>579895.51</v>
      </c>
      <c r="I646" s="37">
        <v>8.08</v>
      </c>
      <c r="J646" s="38" t="s">
        <v>529</v>
      </c>
      <c r="K646" s="35" t="s">
        <v>538</v>
      </c>
      <c r="L646" s="33" t="s">
        <v>544</v>
      </c>
      <c r="M646" s="39">
        <v>5.18</v>
      </c>
      <c r="N646" s="40" t="s">
        <v>538</v>
      </c>
      <c r="O646" s="33" t="s">
        <v>544</v>
      </c>
      <c r="P646" s="41">
        <v>3.55</v>
      </c>
      <c r="Q646" s="35" t="s">
        <v>532</v>
      </c>
      <c r="R646" s="45"/>
      <c r="S646" s="36">
        <v>22527.15</v>
      </c>
      <c r="T646" s="36">
        <v>54671.94</v>
      </c>
    </row>
    <row r="647" spans="1:20" ht="25.5" x14ac:dyDescent="0.25">
      <c r="A647" s="32" t="s">
        <v>507</v>
      </c>
      <c r="B647" s="33" t="s">
        <v>888</v>
      </c>
      <c r="C647" s="34">
        <v>1993</v>
      </c>
      <c r="D647" s="40" t="s">
        <v>541</v>
      </c>
      <c r="E647" s="33" t="s">
        <v>1003</v>
      </c>
      <c r="F647" s="33" t="s">
        <v>543</v>
      </c>
      <c r="G647" s="36">
        <v>94729.08</v>
      </c>
      <c r="H647" s="36">
        <v>43159.49</v>
      </c>
      <c r="I647" s="37">
        <v>9.42</v>
      </c>
      <c r="J647" s="38" t="s">
        <v>529</v>
      </c>
      <c r="K647" s="35" t="s">
        <v>538</v>
      </c>
      <c r="L647" s="33" t="s">
        <v>544</v>
      </c>
      <c r="M647" s="39">
        <v>5.0519999999999996</v>
      </c>
      <c r="N647" s="40" t="s">
        <v>538</v>
      </c>
      <c r="O647" s="33" t="s">
        <v>544</v>
      </c>
      <c r="P647" s="41">
        <v>3.55</v>
      </c>
      <c r="Q647" s="35" t="s">
        <v>532</v>
      </c>
      <c r="R647" s="45"/>
      <c r="S647" s="36">
        <v>1660.03</v>
      </c>
      <c r="T647" s="36">
        <v>3602.07</v>
      </c>
    </row>
    <row r="648" spans="1:20" ht="25.5" x14ac:dyDescent="0.25">
      <c r="A648" s="32" t="s">
        <v>507</v>
      </c>
      <c r="B648" s="33" t="s">
        <v>888</v>
      </c>
      <c r="C648" s="34">
        <v>1995</v>
      </c>
      <c r="D648" s="40" t="s">
        <v>541</v>
      </c>
      <c r="E648" s="28" t="s">
        <v>1805</v>
      </c>
      <c r="F648" s="33" t="s">
        <v>543</v>
      </c>
      <c r="G648" s="36">
        <v>3762766.16</v>
      </c>
      <c r="H648" s="36">
        <v>1731042.55</v>
      </c>
      <c r="I648" s="37">
        <v>9.67</v>
      </c>
      <c r="J648" s="38" t="s">
        <v>529</v>
      </c>
      <c r="K648" s="35" t="s">
        <v>538</v>
      </c>
      <c r="L648" s="33" t="s">
        <v>544</v>
      </c>
      <c r="M648" s="39">
        <v>4.5359999999999996</v>
      </c>
      <c r="N648" s="40" t="s">
        <v>538</v>
      </c>
      <c r="O648" s="33" t="s">
        <v>544</v>
      </c>
      <c r="P648" s="41">
        <v>3.55</v>
      </c>
      <c r="Q648" s="35" t="s">
        <v>532</v>
      </c>
      <c r="R648" s="45"/>
      <c r="S648" s="36">
        <v>66580.75</v>
      </c>
      <c r="T648" s="36">
        <v>144471.72</v>
      </c>
    </row>
    <row r="649" spans="1:20" ht="25.5" x14ac:dyDescent="0.25">
      <c r="A649" s="32" t="s">
        <v>507</v>
      </c>
      <c r="B649" s="33" t="s">
        <v>888</v>
      </c>
      <c r="C649" s="34">
        <v>1995</v>
      </c>
      <c r="D649" s="40" t="s">
        <v>541</v>
      </c>
      <c r="E649" s="28" t="s">
        <v>1805</v>
      </c>
      <c r="F649" s="33" t="s">
        <v>543</v>
      </c>
      <c r="G649" s="36">
        <v>452468.84</v>
      </c>
      <c r="H649" s="36">
        <v>212554.47</v>
      </c>
      <c r="I649" s="37">
        <v>9.67</v>
      </c>
      <c r="J649" s="38" t="s">
        <v>529</v>
      </c>
      <c r="K649" s="35" t="s">
        <v>538</v>
      </c>
      <c r="L649" s="33" t="s">
        <v>544</v>
      </c>
      <c r="M649" s="39">
        <v>4.0819999999999999</v>
      </c>
      <c r="N649" s="40" t="s">
        <v>538</v>
      </c>
      <c r="O649" s="33" t="s">
        <v>544</v>
      </c>
      <c r="P649" s="41">
        <v>3.05</v>
      </c>
      <c r="Q649" s="35" t="s">
        <v>532</v>
      </c>
      <c r="R649" s="45"/>
      <c r="S649" s="36">
        <v>7020.86</v>
      </c>
      <c r="T649" s="36">
        <v>17637.64</v>
      </c>
    </row>
    <row r="650" spans="1:20" ht="25.5" x14ac:dyDescent="0.25">
      <c r="A650" s="32" t="s">
        <v>507</v>
      </c>
      <c r="B650" s="33" t="s">
        <v>888</v>
      </c>
      <c r="C650" s="34">
        <v>1995</v>
      </c>
      <c r="D650" s="40" t="s">
        <v>541</v>
      </c>
      <c r="E650" s="28" t="s">
        <v>1806</v>
      </c>
      <c r="F650" s="33" t="s">
        <v>543</v>
      </c>
      <c r="G650" s="36">
        <v>3405745.65</v>
      </c>
      <c r="H650" s="36">
        <v>1723798.81</v>
      </c>
      <c r="I650" s="37">
        <v>10</v>
      </c>
      <c r="J650" s="38" t="s">
        <v>529</v>
      </c>
      <c r="K650" s="35" t="s">
        <v>538</v>
      </c>
      <c r="L650" s="33" t="s">
        <v>544</v>
      </c>
      <c r="M650" s="39">
        <v>4.5810000000000004</v>
      </c>
      <c r="N650" s="40" t="s">
        <v>538</v>
      </c>
      <c r="O650" s="33" t="s">
        <v>544</v>
      </c>
      <c r="P650" s="41">
        <v>3.55</v>
      </c>
      <c r="Q650" s="35" t="s">
        <v>532</v>
      </c>
      <c r="R650" s="45"/>
      <c r="S650" s="36">
        <v>65761.66</v>
      </c>
      <c r="T650" s="36">
        <v>128642.25</v>
      </c>
    </row>
    <row r="651" spans="1:20" ht="25.5" x14ac:dyDescent="0.25">
      <c r="A651" s="32" t="s">
        <v>507</v>
      </c>
      <c r="B651" s="33" t="s">
        <v>888</v>
      </c>
      <c r="C651" s="34">
        <v>1995</v>
      </c>
      <c r="D651" s="40" t="s">
        <v>541</v>
      </c>
      <c r="E651" s="28" t="s">
        <v>1799</v>
      </c>
      <c r="F651" s="33" t="s">
        <v>543</v>
      </c>
      <c r="G651" s="36">
        <v>145341.69</v>
      </c>
      <c r="H651" s="36">
        <v>70272</v>
      </c>
      <c r="I651" s="37">
        <v>9.67</v>
      </c>
      <c r="J651" s="38" t="s">
        <v>529</v>
      </c>
      <c r="K651" s="35" t="s">
        <v>538</v>
      </c>
      <c r="L651" s="33" t="s">
        <v>544</v>
      </c>
      <c r="M651" s="39">
        <v>4.2770000000000001</v>
      </c>
      <c r="N651" s="40" t="s">
        <v>538</v>
      </c>
      <c r="O651" s="33" t="s">
        <v>544</v>
      </c>
      <c r="P651" s="41">
        <v>3.05</v>
      </c>
      <c r="Q651" s="35" t="s">
        <v>532</v>
      </c>
      <c r="R651" s="45"/>
      <c r="S651" s="36">
        <v>2321.15</v>
      </c>
      <c r="T651" s="36">
        <v>5831.12</v>
      </c>
    </row>
    <row r="652" spans="1:20" ht="25.5" x14ac:dyDescent="0.25">
      <c r="A652" s="32" t="s">
        <v>507</v>
      </c>
      <c r="B652" s="33" t="s">
        <v>888</v>
      </c>
      <c r="C652" s="34">
        <v>1995</v>
      </c>
      <c r="D652" s="35" t="s">
        <v>526</v>
      </c>
      <c r="E652" s="33" t="s">
        <v>1004</v>
      </c>
      <c r="F652" s="33" t="s">
        <v>659</v>
      </c>
      <c r="G652" s="36">
        <v>384171.52000000002</v>
      </c>
      <c r="H652" s="36">
        <v>65164.46</v>
      </c>
      <c r="I652" s="37">
        <v>2.58</v>
      </c>
      <c r="J652" s="38" t="s">
        <v>529</v>
      </c>
      <c r="K652" s="35" t="s">
        <v>530</v>
      </c>
      <c r="L652" s="33" t="s">
        <v>531</v>
      </c>
      <c r="M652" s="39">
        <v>1.4990000000000001</v>
      </c>
      <c r="N652" s="40" t="s">
        <v>530</v>
      </c>
      <c r="O652" s="33" t="s">
        <v>531</v>
      </c>
      <c r="P652" s="41">
        <v>1.5</v>
      </c>
      <c r="Q652" s="35" t="s">
        <v>532</v>
      </c>
      <c r="R652" s="45"/>
      <c r="S652" s="36">
        <v>1293.71</v>
      </c>
      <c r="T652" s="36">
        <v>21082.639999999999</v>
      </c>
    </row>
    <row r="653" spans="1:20" ht="25.5" x14ac:dyDescent="0.25">
      <c r="A653" s="32" t="s">
        <v>507</v>
      </c>
      <c r="B653" s="33" t="s">
        <v>888</v>
      </c>
      <c r="C653" s="34">
        <v>1994</v>
      </c>
      <c r="D653" s="35" t="s">
        <v>526</v>
      </c>
      <c r="E653" s="33" t="s">
        <v>956</v>
      </c>
      <c r="F653" s="33" t="s">
        <v>659</v>
      </c>
      <c r="G653" s="36">
        <v>533571.56000000006</v>
      </c>
      <c r="H653" s="36">
        <v>90506.11</v>
      </c>
      <c r="I653" s="37">
        <v>2.83</v>
      </c>
      <c r="J653" s="38" t="s">
        <v>529</v>
      </c>
      <c r="K653" s="35" t="s">
        <v>530</v>
      </c>
      <c r="L653" s="33" t="s">
        <v>531</v>
      </c>
      <c r="M653" s="39">
        <v>1.5</v>
      </c>
      <c r="N653" s="40" t="s">
        <v>530</v>
      </c>
      <c r="O653" s="33" t="s">
        <v>531</v>
      </c>
      <c r="P653" s="41">
        <v>1.5</v>
      </c>
      <c r="Q653" s="35" t="s">
        <v>532</v>
      </c>
      <c r="R653" s="45"/>
      <c r="S653" s="36">
        <v>1796.81</v>
      </c>
      <c r="T653" s="36">
        <v>29281.46</v>
      </c>
    </row>
    <row r="654" spans="1:20" ht="25.5" x14ac:dyDescent="0.25">
      <c r="A654" s="32" t="s">
        <v>507</v>
      </c>
      <c r="B654" s="33" t="s">
        <v>888</v>
      </c>
      <c r="C654" s="34">
        <v>1993</v>
      </c>
      <c r="D654" s="40" t="s">
        <v>541</v>
      </c>
      <c r="E654" s="33" t="s">
        <v>1005</v>
      </c>
      <c r="F654" s="33" t="s">
        <v>543</v>
      </c>
      <c r="G654" s="36">
        <v>178383.8</v>
      </c>
      <c r="H654" s="36">
        <v>91239.21</v>
      </c>
      <c r="I654" s="37">
        <v>10.83</v>
      </c>
      <c r="J654" s="38" t="s">
        <v>529</v>
      </c>
      <c r="K654" s="35" t="s">
        <v>538</v>
      </c>
      <c r="L654" s="33" t="s">
        <v>544</v>
      </c>
      <c r="M654" s="39">
        <v>4.9820000000000002</v>
      </c>
      <c r="N654" s="40" t="s">
        <v>538</v>
      </c>
      <c r="O654" s="33" t="s">
        <v>544</v>
      </c>
      <c r="P654" s="41">
        <v>3.55</v>
      </c>
      <c r="Q654" s="35" t="s">
        <v>532</v>
      </c>
      <c r="R654" s="45"/>
      <c r="S654" s="36">
        <v>3480.7</v>
      </c>
      <c r="T654" s="36">
        <v>6808.93</v>
      </c>
    </row>
    <row r="655" spans="1:20" ht="25.5" x14ac:dyDescent="0.25">
      <c r="A655" s="32" t="s">
        <v>507</v>
      </c>
      <c r="B655" s="33" t="s">
        <v>888</v>
      </c>
      <c r="C655" s="34">
        <v>1993</v>
      </c>
      <c r="D655" s="40" t="s">
        <v>541</v>
      </c>
      <c r="E655" s="33" t="s">
        <v>1006</v>
      </c>
      <c r="F655" s="33" t="s">
        <v>543</v>
      </c>
      <c r="G655" s="36">
        <v>87928.02</v>
      </c>
      <c r="H655" s="36">
        <v>42089.84</v>
      </c>
      <c r="I655" s="37">
        <v>9.92</v>
      </c>
      <c r="J655" s="38" t="s">
        <v>529</v>
      </c>
      <c r="K655" s="35" t="s">
        <v>538</v>
      </c>
      <c r="L655" s="33" t="s">
        <v>544</v>
      </c>
      <c r="M655" s="39">
        <v>5.0519999999999996</v>
      </c>
      <c r="N655" s="40" t="s">
        <v>538</v>
      </c>
      <c r="O655" s="33" t="s">
        <v>544</v>
      </c>
      <c r="P655" s="41">
        <v>3.55</v>
      </c>
      <c r="Q655" s="35" t="s">
        <v>532</v>
      </c>
      <c r="R655" s="45"/>
      <c r="S655" s="36">
        <v>1618.89</v>
      </c>
      <c r="T655" s="36">
        <v>3512.79</v>
      </c>
    </row>
    <row r="656" spans="1:20" ht="25.5" x14ac:dyDescent="0.25">
      <c r="A656" s="32" t="s">
        <v>507</v>
      </c>
      <c r="B656" s="33" t="s">
        <v>888</v>
      </c>
      <c r="C656" s="34">
        <v>1996</v>
      </c>
      <c r="D656" s="40" t="s">
        <v>541</v>
      </c>
      <c r="E656" s="33" t="s">
        <v>1007</v>
      </c>
      <c r="F656" s="33" t="s">
        <v>543</v>
      </c>
      <c r="G656" s="36">
        <v>1030459.01</v>
      </c>
      <c r="H656" s="36">
        <v>537641.46</v>
      </c>
      <c r="I656" s="37">
        <v>10.33</v>
      </c>
      <c r="J656" s="38" t="s">
        <v>529</v>
      </c>
      <c r="K656" s="35" t="s">
        <v>538</v>
      </c>
      <c r="L656" s="33" t="s">
        <v>544</v>
      </c>
      <c r="M656" s="39">
        <v>4.5759999999999996</v>
      </c>
      <c r="N656" s="40" t="s">
        <v>538</v>
      </c>
      <c r="O656" s="33" t="s">
        <v>544</v>
      </c>
      <c r="P656" s="41">
        <v>4.05</v>
      </c>
      <c r="Q656" s="35" t="s">
        <v>532</v>
      </c>
      <c r="R656" s="45"/>
      <c r="S656" s="36">
        <v>23285.21</v>
      </c>
      <c r="T656" s="36">
        <v>37302.089999999997</v>
      </c>
    </row>
    <row r="657" spans="1:20" ht="25.5" x14ac:dyDescent="0.25">
      <c r="A657" s="32" t="s">
        <v>507</v>
      </c>
      <c r="B657" s="33" t="s">
        <v>888</v>
      </c>
      <c r="C657" s="34">
        <v>1994</v>
      </c>
      <c r="D657" s="40" t="s">
        <v>541</v>
      </c>
      <c r="E657" s="33" t="s">
        <v>1008</v>
      </c>
      <c r="F657" s="33" t="s">
        <v>543</v>
      </c>
      <c r="G657" s="36">
        <v>266700.26</v>
      </c>
      <c r="H657" s="36">
        <v>136072.39000000001</v>
      </c>
      <c r="I657" s="37">
        <v>10.5</v>
      </c>
      <c r="J657" s="38" t="s">
        <v>529</v>
      </c>
      <c r="K657" s="35" t="s">
        <v>538</v>
      </c>
      <c r="L657" s="33" t="s">
        <v>544</v>
      </c>
      <c r="M657" s="39">
        <v>4.585</v>
      </c>
      <c r="N657" s="40" t="s">
        <v>538</v>
      </c>
      <c r="O657" s="33" t="s">
        <v>544</v>
      </c>
      <c r="P657" s="41">
        <v>3.55</v>
      </c>
      <c r="Q657" s="35" t="s">
        <v>532</v>
      </c>
      <c r="R657" s="45"/>
      <c r="S657" s="36">
        <v>5191.0600000000004</v>
      </c>
      <c r="T657" s="36">
        <v>10154.700000000001</v>
      </c>
    </row>
    <row r="658" spans="1:20" ht="25.5" x14ac:dyDescent="0.25">
      <c r="A658" s="32" t="s">
        <v>507</v>
      </c>
      <c r="B658" s="33" t="s">
        <v>888</v>
      </c>
      <c r="C658" s="34">
        <v>1988</v>
      </c>
      <c r="D658" s="40" t="s">
        <v>541</v>
      </c>
      <c r="E658" s="33" t="s">
        <v>1009</v>
      </c>
      <c r="F658" s="33" t="s">
        <v>543</v>
      </c>
      <c r="G658" s="36">
        <v>84642.13</v>
      </c>
      <c r="H658" s="36">
        <v>29922.21</v>
      </c>
      <c r="I658" s="37">
        <v>6.25</v>
      </c>
      <c r="J658" s="38" t="s">
        <v>529</v>
      </c>
      <c r="K658" s="35" t="s">
        <v>538</v>
      </c>
      <c r="L658" s="33" t="s">
        <v>544</v>
      </c>
      <c r="M658" s="39">
        <v>4.7119999999999997</v>
      </c>
      <c r="N658" s="40" t="s">
        <v>538</v>
      </c>
      <c r="O658" s="33" t="s">
        <v>544</v>
      </c>
      <c r="P658" s="41">
        <v>2.77</v>
      </c>
      <c r="Q658" s="35" t="s">
        <v>532</v>
      </c>
      <c r="R658" s="45"/>
      <c r="S658" s="36">
        <v>1408.85</v>
      </c>
      <c r="T658" s="36">
        <v>3458.34</v>
      </c>
    </row>
    <row r="659" spans="1:20" ht="25.5" x14ac:dyDescent="0.25">
      <c r="A659" s="32" t="s">
        <v>507</v>
      </c>
      <c r="B659" s="33" t="s">
        <v>888</v>
      </c>
      <c r="C659" s="34">
        <v>1981</v>
      </c>
      <c r="D659" s="40" t="s">
        <v>541</v>
      </c>
      <c r="E659" s="33" t="s">
        <v>1010</v>
      </c>
      <c r="F659" s="33" t="s">
        <v>543</v>
      </c>
      <c r="G659" s="36">
        <v>675029.16</v>
      </c>
      <c r="H659" s="42">
        <v>0</v>
      </c>
      <c r="I659" s="37">
        <v>0</v>
      </c>
      <c r="J659" s="38" t="s">
        <v>529</v>
      </c>
      <c r="K659" s="35" t="s">
        <v>538</v>
      </c>
      <c r="L659" s="33" t="s">
        <v>544</v>
      </c>
      <c r="M659" s="39">
        <v>5.0549999999999997</v>
      </c>
      <c r="N659" s="40" t="s">
        <v>538</v>
      </c>
      <c r="O659" s="33" t="s">
        <v>544</v>
      </c>
      <c r="P659" s="41">
        <v>3.55</v>
      </c>
      <c r="Q659" s="35" t="s">
        <v>532</v>
      </c>
      <c r="R659" s="45"/>
      <c r="S659" s="36">
        <v>2357.4</v>
      </c>
      <c r="T659" s="36">
        <v>42870.16</v>
      </c>
    </row>
    <row r="660" spans="1:20" ht="25.5" x14ac:dyDescent="0.25">
      <c r="A660" s="32" t="s">
        <v>507</v>
      </c>
      <c r="B660" s="33" t="s">
        <v>888</v>
      </c>
      <c r="C660" s="34">
        <v>1986</v>
      </c>
      <c r="D660" s="40" t="s">
        <v>541</v>
      </c>
      <c r="E660" s="33" t="s">
        <v>909</v>
      </c>
      <c r="F660" s="33" t="s">
        <v>543</v>
      </c>
      <c r="G660" s="36">
        <v>13955.34</v>
      </c>
      <c r="H660" s="36">
        <v>4309.2</v>
      </c>
      <c r="I660" s="37">
        <v>5.17</v>
      </c>
      <c r="J660" s="38" t="s">
        <v>529</v>
      </c>
      <c r="K660" s="35" t="s">
        <v>538</v>
      </c>
      <c r="L660" s="33" t="s">
        <v>544</v>
      </c>
      <c r="M660" s="39">
        <v>4.758</v>
      </c>
      <c r="N660" s="40" t="s">
        <v>538</v>
      </c>
      <c r="O660" s="33" t="s">
        <v>544</v>
      </c>
      <c r="P660" s="41">
        <v>2.77</v>
      </c>
      <c r="Q660" s="35" t="s">
        <v>532</v>
      </c>
      <c r="R660" s="45"/>
      <c r="S660" s="42">
        <v>217.34</v>
      </c>
      <c r="T660" s="42">
        <v>597.12</v>
      </c>
    </row>
    <row r="661" spans="1:20" ht="25.5" x14ac:dyDescent="0.25">
      <c r="A661" s="32" t="s">
        <v>507</v>
      </c>
      <c r="B661" s="33" t="s">
        <v>888</v>
      </c>
      <c r="C661" s="34">
        <v>1986</v>
      </c>
      <c r="D661" s="40" t="s">
        <v>541</v>
      </c>
      <c r="E661" s="33" t="s">
        <v>1011</v>
      </c>
      <c r="F661" s="33" t="s">
        <v>543</v>
      </c>
      <c r="G661" s="36">
        <v>445608.48</v>
      </c>
      <c r="H661" s="36">
        <v>94951.19</v>
      </c>
      <c r="I661" s="37">
        <v>4.42</v>
      </c>
      <c r="J661" s="38" t="s">
        <v>529</v>
      </c>
      <c r="K661" s="35" t="s">
        <v>538</v>
      </c>
      <c r="L661" s="33" t="s">
        <v>544</v>
      </c>
      <c r="M661" s="39">
        <v>4.2190000000000003</v>
      </c>
      <c r="N661" s="40" t="s">
        <v>538</v>
      </c>
      <c r="O661" s="33" t="s">
        <v>544</v>
      </c>
      <c r="P661" s="41">
        <v>2.15</v>
      </c>
      <c r="Q661" s="35" t="s">
        <v>532</v>
      </c>
      <c r="R661" s="45"/>
      <c r="S661" s="36">
        <v>2439.86</v>
      </c>
      <c r="T661" s="36">
        <v>18530.54</v>
      </c>
    </row>
    <row r="662" spans="1:20" ht="25.5" x14ac:dyDescent="0.25">
      <c r="A662" s="32" t="s">
        <v>507</v>
      </c>
      <c r="B662" s="57" t="s">
        <v>888</v>
      </c>
      <c r="C662" s="58">
        <v>1983</v>
      </c>
      <c r="D662" s="59" t="s">
        <v>541</v>
      </c>
      <c r="E662" s="57" t="s">
        <v>1012</v>
      </c>
      <c r="F662" s="57" t="s">
        <v>543</v>
      </c>
      <c r="G662" s="64">
        <v>54073.82</v>
      </c>
      <c r="H662" s="64">
        <v>6356.29</v>
      </c>
      <c r="I662" s="68">
        <v>1.92</v>
      </c>
      <c r="J662" s="70" t="s">
        <v>529</v>
      </c>
      <c r="K662" s="72" t="s">
        <v>538</v>
      </c>
      <c r="L662" s="73" t="s">
        <v>544</v>
      </c>
      <c r="M662" s="75">
        <v>5.0019999999999998</v>
      </c>
      <c r="N662" s="76" t="s">
        <v>538</v>
      </c>
      <c r="O662" s="73" t="s">
        <v>544</v>
      </c>
      <c r="P662" s="77">
        <v>3.55</v>
      </c>
      <c r="Q662" s="79" t="s">
        <v>532</v>
      </c>
      <c r="R662" s="81"/>
      <c r="S662" s="84">
        <v>635.88</v>
      </c>
      <c r="T662" s="86">
        <v>2940.25</v>
      </c>
    </row>
    <row r="663" spans="1:20" ht="25.5" x14ac:dyDescent="0.25">
      <c r="A663" s="32" t="s">
        <v>507</v>
      </c>
      <c r="B663" s="56" t="s">
        <v>888</v>
      </c>
      <c r="C663" s="34">
        <v>1986</v>
      </c>
      <c r="D663" s="40" t="s">
        <v>541</v>
      </c>
      <c r="E663" s="56" t="s">
        <v>1013</v>
      </c>
      <c r="F663" s="56" t="s">
        <v>543</v>
      </c>
      <c r="G663" s="63">
        <v>247135.1</v>
      </c>
      <c r="H663" s="63">
        <v>52660.06</v>
      </c>
      <c r="I663" s="67">
        <v>4.42</v>
      </c>
      <c r="J663" s="69" t="s">
        <v>529</v>
      </c>
      <c r="K663" s="35" t="s">
        <v>538</v>
      </c>
      <c r="L663" s="33" t="s">
        <v>544</v>
      </c>
      <c r="M663" s="39">
        <v>4.2190000000000003</v>
      </c>
      <c r="N663" s="40" t="s">
        <v>538</v>
      </c>
      <c r="O663" s="33" t="s">
        <v>544</v>
      </c>
      <c r="P663" s="41">
        <v>2.15</v>
      </c>
      <c r="Q663" s="78" t="s">
        <v>532</v>
      </c>
      <c r="R663" s="80"/>
      <c r="S663" s="36">
        <v>1353.14</v>
      </c>
      <c r="T663" s="36">
        <v>10277.07</v>
      </c>
    </row>
    <row r="664" spans="1:20" ht="25.5" x14ac:dyDescent="0.25">
      <c r="A664" s="32" t="s">
        <v>507</v>
      </c>
      <c r="B664" s="33" t="s">
        <v>888</v>
      </c>
      <c r="C664" s="34">
        <v>1989</v>
      </c>
      <c r="D664" s="40" t="s">
        <v>541</v>
      </c>
      <c r="E664" s="33" t="s">
        <v>1014</v>
      </c>
      <c r="F664" s="33" t="s">
        <v>543</v>
      </c>
      <c r="G664" s="36">
        <v>45617.17</v>
      </c>
      <c r="H664" s="36">
        <v>18080.419999999998</v>
      </c>
      <c r="I664" s="37">
        <v>7.17</v>
      </c>
      <c r="J664" s="38" t="s">
        <v>529</v>
      </c>
      <c r="K664" s="35" t="s">
        <v>538</v>
      </c>
      <c r="L664" s="33" t="s">
        <v>544</v>
      </c>
      <c r="M664" s="39">
        <v>4.6639999999999997</v>
      </c>
      <c r="N664" s="40" t="s">
        <v>538</v>
      </c>
      <c r="O664" s="33" t="s">
        <v>544</v>
      </c>
      <c r="P664" s="41">
        <v>2.77</v>
      </c>
      <c r="Q664" s="35" t="s">
        <v>532</v>
      </c>
      <c r="R664" s="45"/>
      <c r="S664" s="42">
        <v>804.79</v>
      </c>
      <c r="T664" s="36">
        <v>1778.91</v>
      </c>
    </row>
    <row r="665" spans="1:20" ht="25.5" x14ac:dyDescent="0.25">
      <c r="A665" s="32" t="s">
        <v>507</v>
      </c>
      <c r="B665" s="33" t="s">
        <v>888</v>
      </c>
      <c r="C665" s="34">
        <v>2018</v>
      </c>
      <c r="D665" s="40" t="s">
        <v>541</v>
      </c>
      <c r="E665" s="33" t="s">
        <v>897</v>
      </c>
      <c r="F665" s="33" t="s">
        <v>543</v>
      </c>
      <c r="G665" s="36">
        <v>1163357</v>
      </c>
      <c r="H665" s="36">
        <v>1163357</v>
      </c>
      <c r="I665" s="37">
        <v>39.58</v>
      </c>
      <c r="J665" s="38" t="s">
        <v>529</v>
      </c>
      <c r="K665" s="35" t="s">
        <v>538</v>
      </c>
      <c r="L665" s="33" t="s">
        <v>544</v>
      </c>
      <c r="M665" s="39">
        <v>0.55000000000000004</v>
      </c>
      <c r="N665" s="40" t="s">
        <v>538</v>
      </c>
      <c r="O665" s="33" t="s">
        <v>544</v>
      </c>
      <c r="P665" s="41">
        <v>0.55000000000000004</v>
      </c>
      <c r="Q665" s="35" t="s">
        <v>532</v>
      </c>
      <c r="R665" s="45"/>
      <c r="S665" s="42">
        <v>0</v>
      </c>
      <c r="T665" s="42">
        <v>0</v>
      </c>
    </row>
    <row r="666" spans="1:20" ht="25.5" x14ac:dyDescent="0.25">
      <c r="A666" s="32" t="s">
        <v>507</v>
      </c>
      <c r="B666" s="33" t="s">
        <v>888</v>
      </c>
      <c r="C666" s="34">
        <v>1986</v>
      </c>
      <c r="D666" s="40" t="s">
        <v>541</v>
      </c>
      <c r="E666" s="33" t="s">
        <v>1015</v>
      </c>
      <c r="F666" s="33" t="s">
        <v>543</v>
      </c>
      <c r="G666" s="36">
        <v>71399.5</v>
      </c>
      <c r="H666" s="36">
        <v>15213.95</v>
      </c>
      <c r="I666" s="37">
        <v>4.42</v>
      </c>
      <c r="J666" s="38" t="s">
        <v>529</v>
      </c>
      <c r="K666" s="35" t="s">
        <v>538</v>
      </c>
      <c r="L666" s="33" t="s">
        <v>544</v>
      </c>
      <c r="M666" s="39">
        <v>4.2190000000000003</v>
      </c>
      <c r="N666" s="40" t="s">
        <v>538</v>
      </c>
      <c r="O666" s="33" t="s">
        <v>544</v>
      </c>
      <c r="P666" s="41">
        <v>2.15</v>
      </c>
      <c r="Q666" s="35" t="s">
        <v>532</v>
      </c>
      <c r="R666" s="45"/>
      <c r="S666" s="42">
        <v>390.93</v>
      </c>
      <c r="T666" s="36">
        <v>2969.14</v>
      </c>
    </row>
    <row r="667" spans="1:20" ht="25.5" x14ac:dyDescent="0.25">
      <c r="A667" s="32" t="s">
        <v>507</v>
      </c>
      <c r="B667" s="33" t="s">
        <v>888</v>
      </c>
      <c r="C667" s="34">
        <v>1966</v>
      </c>
      <c r="D667" s="35" t="s">
        <v>526</v>
      </c>
      <c r="E667" s="33" t="s">
        <v>1016</v>
      </c>
      <c r="F667" s="33" t="s">
        <v>543</v>
      </c>
      <c r="G667" s="36">
        <v>66737.600000000006</v>
      </c>
      <c r="H667" s="36">
        <v>5801.46</v>
      </c>
      <c r="I667" s="37">
        <v>2.25</v>
      </c>
      <c r="J667" s="38" t="s">
        <v>529</v>
      </c>
      <c r="K667" s="35" t="s">
        <v>530</v>
      </c>
      <c r="L667" s="33" t="s">
        <v>531</v>
      </c>
      <c r="M667" s="39">
        <v>1.978</v>
      </c>
      <c r="N667" s="40" t="s">
        <v>530</v>
      </c>
      <c r="O667" s="33" t="s">
        <v>531</v>
      </c>
      <c r="P667" s="41">
        <v>2</v>
      </c>
      <c r="Q667" s="35" t="s">
        <v>532</v>
      </c>
      <c r="R667" s="45"/>
      <c r="S667" s="42">
        <v>153.19999999999999</v>
      </c>
      <c r="T667" s="36">
        <v>1858.49</v>
      </c>
    </row>
    <row r="668" spans="1:20" ht="25.5" x14ac:dyDescent="0.25">
      <c r="A668" s="32" t="s">
        <v>507</v>
      </c>
      <c r="B668" s="33" t="s">
        <v>888</v>
      </c>
      <c r="C668" s="34">
        <v>1987</v>
      </c>
      <c r="D668" s="40" t="s">
        <v>541</v>
      </c>
      <c r="E668" s="33" t="s">
        <v>1017</v>
      </c>
      <c r="F668" s="33" t="s">
        <v>543</v>
      </c>
      <c r="G668" s="36">
        <v>96042.880000000005</v>
      </c>
      <c r="H668" s="36">
        <v>29656.68</v>
      </c>
      <c r="I668" s="37">
        <v>5.17</v>
      </c>
      <c r="J668" s="38" t="s">
        <v>529</v>
      </c>
      <c r="K668" s="35" t="s">
        <v>538</v>
      </c>
      <c r="L668" s="33" t="s">
        <v>544</v>
      </c>
      <c r="M668" s="39">
        <v>4.758</v>
      </c>
      <c r="N668" s="40" t="s">
        <v>538</v>
      </c>
      <c r="O668" s="33" t="s">
        <v>544</v>
      </c>
      <c r="P668" s="41">
        <v>2.77</v>
      </c>
      <c r="Q668" s="35" t="s">
        <v>532</v>
      </c>
      <c r="R668" s="45"/>
      <c r="S668" s="36">
        <v>1495.78</v>
      </c>
      <c r="T668" s="36">
        <v>4109.45</v>
      </c>
    </row>
    <row r="669" spans="1:20" ht="25.5" x14ac:dyDescent="0.25">
      <c r="A669" s="32" t="s">
        <v>507</v>
      </c>
      <c r="B669" s="33" t="s">
        <v>888</v>
      </c>
      <c r="C669" s="34">
        <v>2013</v>
      </c>
      <c r="D669" s="40" t="s">
        <v>541</v>
      </c>
      <c r="E669" s="33" t="s">
        <v>1018</v>
      </c>
      <c r="F669" s="33" t="s">
        <v>543</v>
      </c>
      <c r="G669" s="36">
        <v>2551000</v>
      </c>
      <c r="H669" s="36">
        <v>2159704.65</v>
      </c>
      <c r="I669" s="37">
        <v>19.920000000000002</v>
      </c>
      <c r="J669" s="38" t="s">
        <v>529</v>
      </c>
      <c r="K669" s="35" t="s">
        <v>538</v>
      </c>
      <c r="L669" s="33" t="s">
        <v>544</v>
      </c>
      <c r="M669" s="39">
        <v>1.85</v>
      </c>
      <c r="N669" s="40" t="s">
        <v>538</v>
      </c>
      <c r="O669" s="33" t="s">
        <v>544</v>
      </c>
      <c r="P669" s="41">
        <v>1.85</v>
      </c>
      <c r="Q669" s="35" t="s">
        <v>532</v>
      </c>
      <c r="R669" s="45"/>
      <c r="S669" s="36">
        <v>41478.57</v>
      </c>
      <c r="T669" s="36">
        <v>82380.210000000006</v>
      </c>
    </row>
    <row r="670" spans="1:20" ht="25.5" x14ac:dyDescent="0.25">
      <c r="A670" s="32" t="s">
        <v>507</v>
      </c>
      <c r="B670" s="33" t="s">
        <v>888</v>
      </c>
      <c r="C670" s="34">
        <v>2013</v>
      </c>
      <c r="D670" s="40" t="s">
        <v>541</v>
      </c>
      <c r="E670" s="33" t="s">
        <v>1019</v>
      </c>
      <c r="F670" s="33" t="s">
        <v>543</v>
      </c>
      <c r="G670" s="36">
        <v>4420000</v>
      </c>
      <c r="H670" s="36">
        <v>3690206.13</v>
      </c>
      <c r="I670" s="37">
        <v>19.920000000000002</v>
      </c>
      <c r="J670" s="38" t="s">
        <v>529</v>
      </c>
      <c r="K670" s="35" t="s">
        <v>538</v>
      </c>
      <c r="L670" s="33" t="s">
        <v>544</v>
      </c>
      <c r="M670" s="39">
        <v>1.85</v>
      </c>
      <c r="N670" s="40" t="s">
        <v>538</v>
      </c>
      <c r="O670" s="33" t="s">
        <v>544</v>
      </c>
      <c r="P670" s="41">
        <v>1.85</v>
      </c>
      <c r="Q670" s="35" t="s">
        <v>532</v>
      </c>
      <c r="R670" s="45"/>
      <c r="S670" s="36">
        <v>71068.94</v>
      </c>
      <c r="T670" s="36">
        <v>151358.34</v>
      </c>
    </row>
    <row r="671" spans="1:20" ht="25.5" x14ac:dyDescent="0.25">
      <c r="A671" s="32" t="s">
        <v>507</v>
      </c>
      <c r="B671" s="33" t="s">
        <v>888</v>
      </c>
      <c r="C671" s="34">
        <v>2013</v>
      </c>
      <c r="D671" s="40" t="s">
        <v>541</v>
      </c>
      <c r="E671" s="33" t="s">
        <v>1020</v>
      </c>
      <c r="F671" s="33" t="s">
        <v>543</v>
      </c>
      <c r="G671" s="36">
        <v>415000</v>
      </c>
      <c r="H671" s="36">
        <v>317349.38</v>
      </c>
      <c r="I671" s="37">
        <v>12.92</v>
      </c>
      <c r="J671" s="38" t="s">
        <v>529</v>
      </c>
      <c r="K671" s="35" t="s">
        <v>538</v>
      </c>
      <c r="L671" s="33" t="s">
        <v>544</v>
      </c>
      <c r="M671" s="39">
        <v>1.85</v>
      </c>
      <c r="N671" s="40" t="s">
        <v>538</v>
      </c>
      <c r="O671" s="33" t="s">
        <v>544</v>
      </c>
      <c r="P671" s="41">
        <v>1.85</v>
      </c>
      <c r="Q671" s="35" t="s">
        <v>532</v>
      </c>
      <c r="R671" s="45"/>
      <c r="S671" s="36">
        <v>6250.54</v>
      </c>
      <c r="T671" s="36">
        <v>20517.59</v>
      </c>
    </row>
    <row r="672" spans="1:20" ht="25.5" x14ac:dyDescent="0.25">
      <c r="A672" s="32" t="s">
        <v>507</v>
      </c>
      <c r="B672" s="33" t="s">
        <v>888</v>
      </c>
      <c r="C672" s="34">
        <v>2015</v>
      </c>
      <c r="D672" s="40" t="s">
        <v>541</v>
      </c>
      <c r="E672" s="33" t="s">
        <v>918</v>
      </c>
      <c r="F672" s="33" t="s">
        <v>543</v>
      </c>
      <c r="G672" s="36">
        <v>8000</v>
      </c>
      <c r="H672" s="36">
        <v>7241.69</v>
      </c>
      <c r="I672" s="37">
        <v>15.08</v>
      </c>
      <c r="J672" s="38" t="s">
        <v>529</v>
      </c>
      <c r="K672" s="35" t="s">
        <v>538</v>
      </c>
      <c r="L672" s="33" t="s">
        <v>544</v>
      </c>
      <c r="M672" s="39">
        <v>1.3240000000000001</v>
      </c>
      <c r="N672" s="40" t="s">
        <v>538</v>
      </c>
      <c r="O672" s="33" t="s">
        <v>544</v>
      </c>
      <c r="P672" s="41">
        <v>1.35</v>
      </c>
      <c r="Q672" s="35" t="s">
        <v>532</v>
      </c>
      <c r="R672" s="45"/>
      <c r="S672" s="42">
        <v>102.93</v>
      </c>
      <c r="T672" s="42">
        <v>382.9</v>
      </c>
    </row>
    <row r="673" spans="1:20" ht="25.5" x14ac:dyDescent="0.25">
      <c r="A673" s="32" t="s">
        <v>507</v>
      </c>
      <c r="B673" s="33" t="s">
        <v>888</v>
      </c>
      <c r="C673" s="34">
        <v>2015</v>
      </c>
      <c r="D673" s="40" t="s">
        <v>541</v>
      </c>
      <c r="E673" s="33" t="s">
        <v>889</v>
      </c>
      <c r="F673" s="33" t="s">
        <v>543</v>
      </c>
      <c r="G673" s="36">
        <v>438147</v>
      </c>
      <c r="H673" s="36">
        <v>423120.77</v>
      </c>
      <c r="I673" s="37">
        <v>56.75</v>
      </c>
      <c r="J673" s="38" t="s">
        <v>529</v>
      </c>
      <c r="K673" s="35" t="s">
        <v>538</v>
      </c>
      <c r="L673" s="33" t="s">
        <v>544</v>
      </c>
      <c r="M673" s="39">
        <v>1.25</v>
      </c>
      <c r="N673" s="40" t="s">
        <v>538</v>
      </c>
      <c r="O673" s="33" t="s">
        <v>544</v>
      </c>
      <c r="P673" s="41">
        <v>1.25</v>
      </c>
      <c r="Q673" s="35" t="s">
        <v>532</v>
      </c>
      <c r="R673" s="45"/>
      <c r="S673" s="36">
        <v>5352.4</v>
      </c>
      <c r="T673" s="36">
        <v>5071.09</v>
      </c>
    </row>
    <row r="674" spans="1:20" ht="25.5" x14ac:dyDescent="0.25">
      <c r="A674" s="32" t="s">
        <v>507</v>
      </c>
      <c r="B674" s="33" t="s">
        <v>888</v>
      </c>
      <c r="C674" s="34">
        <v>2015</v>
      </c>
      <c r="D674" s="40" t="s">
        <v>541</v>
      </c>
      <c r="E674" s="33" t="s">
        <v>889</v>
      </c>
      <c r="F674" s="33" t="s">
        <v>543</v>
      </c>
      <c r="G674" s="36">
        <v>63674</v>
      </c>
      <c r="H674" s="36">
        <v>61490.31</v>
      </c>
      <c r="I674" s="37">
        <v>56.75</v>
      </c>
      <c r="J674" s="38" t="s">
        <v>529</v>
      </c>
      <c r="K674" s="35" t="s">
        <v>538</v>
      </c>
      <c r="L674" s="33" t="s">
        <v>544</v>
      </c>
      <c r="M674" s="39">
        <v>1.25</v>
      </c>
      <c r="N674" s="40" t="s">
        <v>538</v>
      </c>
      <c r="O674" s="33" t="s">
        <v>544</v>
      </c>
      <c r="P674" s="41">
        <v>1.25</v>
      </c>
      <c r="Q674" s="35" t="s">
        <v>532</v>
      </c>
      <c r="R674" s="45"/>
      <c r="S674" s="42">
        <v>777.84</v>
      </c>
      <c r="T674" s="42">
        <v>736.96</v>
      </c>
    </row>
    <row r="675" spans="1:20" ht="25.5" x14ac:dyDescent="0.25">
      <c r="A675" s="32" t="s">
        <v>507</v>
      </c>
      <c r="B675" s="33" t="s">
        <v>888</v>
      </c>
      <c r="C675" s="34">
        <v>2015</v>
      </c>
      <c r="D675" s="40" t="s">
        <v>541</v>
      </c>
      <c r="E675" s="33" t="s">
        <v>889</v>
      </c>
      <c r="F675" s="33" t="s">
        <v>543</v>
      </c>
      <c r="G675" s="36">
        <v>107450</v>
      </c>
      <c r="H675" s="36">
        <v>103694.23</v>
      </c>
      <c r="I675" s="37">
        <v>56.75</v>
      </c>
      <c r="J675" s="38" t="s">
        <v>529</v>
      </c>
      <c r="K675" s="35" t="s">
        <v>538</v>
      </c>
      <c r="L675" s="33" t="s">
        <v>544</v>
      </c>
      <c r="M675" s="39">
        <v>1.19</v>
      </c>
      <c r="N675" s="40" t="s">
        <v>538</v>
      </c>
      <c r="O675" s="33" t="s">
        <v>544</v>
      </c>
      <c r="P675" s="41">
        <v>1.19</v>
      </c>
      <c r="Q675" s="35" t="s">
        <v>532</v>
      </c>
      <c r="R675" s="45"/>
      <c r="S675" s="36">
        <v>1249.04</v>
      </c>
      <c r="T675" s="36">
        <v>1266.76</v>
      </c>
    </row>
    <row r="676" spans="1:20" ht="25.5" x14ac:dyDescent="0.25">
      <c r="A676" s="32" t="s">
        <v>507</v>
      </c>
      <c r="B676" s="33" t="s">
        <v>888</v>
      </c>
      <c r="C676" s="34">
        <v>2014</v>
      </c>
      <c r="D676" s="40" t="s">
        <v>541</v>
      </c>
      <c r="E676" s="28" t="s">
        <v>1784</v>
      </c>
      <c r="F676" s="33" t="s">
        <v>543</v>
      </c>
      <c r="G676" s="36">
        <v>2470000</v>
      </c>
      <c r="H676" s="36">
        <v>2339916.9900000002</v>
      </c>
      <c r="I676" s="37">
        <v>34</v>
      </c>
      <c r="J676" s="38" t="s">
        <v>529</v>
      </c>
      <c r="K676" s="35" t="s">
        <v>538</v>
      </c>
      <c r="L676" s="33" t="s">
        <v>544</v>
      </c>
      <c r="M676" s="39">
        <v>1.623</v>
      </c>
      <c r="N676" s="40" t="s">
        <v>538</v>
      </c>
      <c r="O676" s="33" t="s">
        <v>544</v>
      </c>
      <c r="P676" s="41">
        <v>1.6</v>
      </c>
      <c r="Q676" s="35" t="s">
        <v>532</v>
      </c>
      <c r="R676" s="45"/>
      <c r="S676" s="36">
        <v>38684.25</v>
      </c>
      <c r="T676" s="36">
        <v>44465.25</v>
      </c>
    </row>
    <row r="677" spans="1:20" ht="25.5" x14ac:dyDescent="0.25">
      <c r="A677" s="32" t="s">
        <v>507</v>
      </c>
      <c r="B677" s="33" t="s">
        <v>888</v>
      </c>
      <c r="C677" s="34">
        <v>2014</v>
      </c>
      <c r="D677" s="40" t="s">
        <v>541</v>
      </c>
      <c r="E677" s="28" t="s">
        <v>1784</v>
      </c>
      <c r="F677" s="33" t="s">
        <v>543</v>
      </c>
      <c r="G677" s="36">
        <v>2654000</v>
      </c>
      <c r="H677" s="36">
        <v>2514226.6</v>
      </c>
      <c r="I677" s="37">
        <v>34</v>
      </c>
      <c r="J677" s="38" t="s">
        <v>529</v>
      </c>
      <c r="K677" s="35" t="s">
        <v>538</v>
      </c>
      <c r="L677" s="33" t="s">
        <v>544</v>
      </c>
      <c r="M677" s="39">
        <v>1.623</v>
      </c>
      <c r="N677" s="40" t="s">
        <v>538</v>
      </c>
      <c r="O677" s="33" t="s">
        <v>544</v>
      </c>
      <c r="P677" s="41">
        <v>1.6</v>
      </c>
      <c r="Q677" s="35" t="s">
        <v>532</v>
      </c>
      <c r="R677" s="45"/>
      <c r="S677" s="36">
        <v>41566</v>
      </c>
      <c r="T677" s="36">
        <v>47777.64</v>
      </c>
    </row>
    <row r="678" spans="1:20" ht="25.5" x14ac:dyDescent="0.25">
      <c r="A678" s="32" t="s">
        <v>507</v>
      </c>
      <c r="B678" s="33" t="s">
        <v>888</v>
      </c>
      <c r="C678" s="34">
        <v>2014</v>
      </c>
      <c r="D678" s="40" t="s">
        <v>541</v>
      </c>
      <c r="E678" s="28" t="s">
        <v>1784</v>
      </c>
      <c r="F678" s="33" t="s">
        <v>543</v>
      </c>
      <c r="G678" s="36">
        <v>88000</v>
      </c>
      <c r="H678" s="36">
        <v>76055.48</v>
      </c>
      <c r="I678" s="37">
        <v>14</v>
      </c>
      <c r="J678" s="38" t="s">
        <v>529</v>
      </c>
      <c r="K678" s="35" t="s">
        <v>538</v>
      </c>
      <c r="L678" s="33" t="s">
        <v>544</v>
      </c>
      <c r="M678" s="39">
        <v>1.641</v>
      </c>
      <c r="N678" s="40" t="s">
        <v>538</v>
      </c>
      <c r="O678" s="33" t="s">
        <v>544</v>
      </c>
      <c r="P678" s="41">
        <v>1.6</v>
      </c>
      <c r="Q678" s="35" t="s">
        <v>532</v>
      </c>
      <c r="R678" s="45"/>
      <c r="S678" s="36">
        <v>1302.9000000000001</v>
      </c>
      <c r="T678" s="36">
        <v>4251.5</v>
      </c>
    </row>
    <row r="679" spans="1:20" ht="25.5" x14ac:dyDescent="0.25">
      <c r="A679" s="32" t="s">
        <v>507</v>
      </c>
      <c r="B679" s="33" t="s">
        <v>888</v>
      </c>
      <c r="C679" s="34">
        <v>2014</v>
      </c>
      <c r="D679" s="40" t="s">
        <v>541</v>
      </c>
      <c r="E679" s="28" t="s">
        <v>1784</v>
      </c>
      <c r="F679" s="33" t="s">
        <v>543</v>
      </c>
      <c r="G679" s="36">
        <v>897000</v>
      </c>
      <c r="H679" s="36">
        <v>818510.76</v>
      </c>
      <c r="I679" s="37">
        <v>21</v>
      </c>
      <c r="J679" s="38" t="s">
        <v>529</v>
      </c>
      <c r="K679" s="35" t="s">
        <v>538</v>
      </c>
      <c r="L679" s="33" t="s">
        <v>544</v>
      </c>
      <c r="M679" s="39">
        <v>1.6359999999999999</v>
      </c>
      <c r="N679" s="40" t="s">
        <v>538</v>
      </c>
      <c r="O679" s="33" t="s">
        <v>544</v>
      </c>
      <c r="P679" s="41">
        <v>1.6</v>
      </c>
      <c r="Q679" s="35" t="s">
        <v>532</v>
      </c>
      <c r="R679" s="45"/>
      <c r="S679" s="36">
        <v>13743.77</v>
      </c>
      <c r="T679" s="36">
        <v>28614.12</v>
      </c>
    </row>
    <row r="680" spans="1:20" ht="25.5" x14ac:dyDescent="0.25">
      <c r="A680" s="32" t="s">
        <v>507</v>
      </c>
      <c r="B680" s="33" t="s">
        <v>888</v>
      </c>
      <c r="C680" s="34">
        <v>2017</v>
      </c>
      <c r="D680" s="40" t="s">
        <v>541</v>
      </c>
      <c r="E680" s="33" t="s">
        <v>915</v>
      </c>
      <c r="F680" s="33" t="s">
        <v>543</v>
      </c>
      <c r="G680" s="36">
        <v>570000</v>
      </c>
      <c r="H680" s="36">
        <v>549934.41</v>
      </c>
      <c r="I680" s="37">
        <v>23.08</v>
      </c>
      <c r="J680" s="38" t="s">
        <v>529</v>
      </c>
      <c r="K680" s="35" t="s">
        <v>538</v>
      </c>
      <c r="L680" s="33" t="s">
        <v>544</v>
      </c>
      <c r="M680" s="39">
        <v>0.50700000000000001</v>
      </c>
      <c r="N680" s="40" t="s">
        <v>538</v>
      </c>
      <c r="O680" s="33" t="s">
        <v>544</v>
      </c>
      <c r="P680" s="41">
        <v>0.5</v>
      </c>
      <c r="Q680" s="35" t="s">
        <v>532</v>
      </c>
      <c r="R680" s="45"/>
      <c r="S680" s="36">
        <v>2850</v>
      </c>
      <c r="T680" s="36">
        <v>20065.59</v>
      </c>
    </row>
    <row r="681" spans="1:20" ht="25.5" x14ac:dyDescent="0.25">
      <c r="A681" s="32" t="s">
        <v>507</v>
      </c>
      <c r="B681" s="33" t="s">
        <v>888</v>
      </c>
      <c r="C681" s="34">
        <v>2013</v>
      </c>
      <c r="D681" s="40" t="s">
        <v>541</v>
      </c>
      <c r="E681" s="33" t="s">
        <v>1021</v>
      </c>
      <c r="F681" s="33" t="s">
        <v>543</v>
      </c>
      <c r="G681" s="36">
        <v>1903000</v>
      </c>
      <c r="H681" s="36">
        <v>1645467.54</v>
      </c>
      <c r="I681" s="37">
        <v>19.25</v>
      </c>
      <c r="J681" s="38" t="s">
        <v>529</v>
      </c>
      <c r="K681" s="35" t="s">
        <v>538</v>
      </c>
      <c r="L681" s="33" t="s">
        <v>544</v>
      </c>
      <c r="M681" s="39">
        <v>2.85</v>
      </c>
      <c r="N681" s="40" t="s">
        <v>538</v>
      </c>
      <c r="O681" s="33" t="s">
        <v>544</v>
      </c>
      <c r="P681" s="41">
        <v>2.85</v>
      </c>
      <c r="Q681" s="35" t="s">
        <v>532</v>
      </c>
      <c r="R681" s="45"/>
      <c r="S681" s="36">
        <v>48476.72</v>
      </c>
      <c r="T681" s="36">
        <v>55469.88</v>
      </c>
    </row>
    <row r="682" spans="1:20" ht="25.5" x14ac:dyDescent="0.25">
      <c r="A682" s="32" t="s">
        <v>507</v>
      </c>
      <c r="B682" s="33" t="s">
        <v>888</v>
      </c>
      <c r="C682" s="34">
        <v>2017</v>
      </c>
      <c r="D682" s="40" t="s">
        <v>541</v>
      </c>
      <c r="E682" s="28" t="s">
        <v>1798</v>
      </c>
      <c r="F682" s="33" t="s">
        <v>543</v>
      </c>
      <c r="G682" s="36">
        <v>379500</v>
      </c>
      <c r="H682" s="36">
        <v>367607.34</v>
      </c>
      <c r="I682" s="37">
        <v>23.67</v>
      </c>
      <c r="J682" s="38" t="s">
        <v>529</v>
      </c>
      <c r="K682" s="35" t="s">
        <v>538</v>
      </c>
      <c r="L682" s="33" t="s">
        <v>544</v>
      </c>
      <c r="M682" s="39">
        <v>1.37</v>
      </c>
      <c r="N682" s="40" t="s">
        <v>538</v>
      </c>
      <c r="O682" s="33" t="s">
        <v>544</v>
      </c>
      <c r="P682" s="41">
        <v>1.35</v>
      </c>
      <c r="Q682" s="35" t="s">
        <v>532</v>
      </c>
      <c r="R682" s="45"/>
      <c r="S682" s="36">
        <v>5123.25</v>
      </c>
      <c r="T682" s="36">
        <v>11892.66</v>
      </c>
    </row>
    <row r="683" spans="1:20" ht="25.5" x14ac:dyDescent="0.25">
      <c r="A683" s="32" t="s">
        <v>507</v>
      </c>
      <c r="B683" s="57" t="s">
        <v>888</v>
      </c>
      <c r="C683" s="58">
        <v>2018</v>
      </c>
      <c r="D683" s="59" t="s">
        <v>541</v>
      </c>
      <c r="E683" s="62" t="s">
        <v>1786</v>
      </c>
      <c r="F683" s="57" t="s">
        <v>543</v>
      </c>
      <c r="G683" s="64">
        <v>979184</v>
      </c>
      <c r="H683" s="64">
        <v>979184</v>
      </c>
      <c r="I683" s="68">
        <v>39.58</v>
      </c>
      <c r="J683" s="70" t="s">
        <v>529</v>
      </c>
      <c r="K683" s="72" t="s">
        <v>538</v>
      </c>
      <c r="L683" s="73" t="s">
        <v>544</v>
      </c>
      <c r="M683" s="75">
        <v>0.55000000000000004</v>
      </c>
      <c r="N683" s="76" t="s">
        <v>538</v>
      </c>
      <c r="O683" s="73" t="s">
        <v>544</v>
      </c>
      <c r="P683" s="77">
        <v>0.55000000000000004</v>
      </c>
      <c r="Q683" s="79" t="s">
        <v>532</v>
      </c>
      <c r="R683" s="81"/>
      <c r="S683" s="84">
        <v>0</v>
      </c>
      <c r="T683" s="87">
        <v>0</v>
      </c>
    </row>
    <row r="684" spans="1:20" ht="25.5" x14ac:dyDescent="0.25">
      <c r="A684" s="32" t="s">
        <v>507</v>
      </c>
      <c r="B684" s="56" t="s">
        <v>888</v>
      </c>
      <c r="C684" s="34">
        <v>2011</v>
      </c>
      <c r="D684" s="40" t="s">
        <v>541</v>
      </c>
      <c r="E684" s="56" t="s">
        <v>1022</v>
      </c>
      <c r="F684" s="56" t="s">
        <v>543</v>
      </c>
      <c r="G684" s="63">
        <v>629550</v>
      </c>
      <c r="H684" s="63">
        <v>513029.82</v>
      </c>
      <c r="I684" s="67">
        <v>17</v>
      </c>
      <c r="J684" s="69" t="s">
        <v>529</v>
      </c>
      <c r="K684" s="35" t="s">
        <v>538</v>
      </c>
      <c r="L684" s="33" t="s">
        <v>544</v>
      </c>
      <c r="M684" s="39">
        <v>2.3479999999999999</v>
      </c>
      <c r="N684" s="40" t="s">
        <v>538</v>
      </c>
      <c r="O684" s="33" t="s">
        <v>544</v>
      </c>
      <c r="P684" s="41">
        <v>2.85</v>
      </c>
      <c r="Q684" s="78" t="s">
        <v>532</v>
      </c>
      <c r="R684" s="80"/>
      <c r="S684" s="36">
        <v>15151.22</v>
      </c>
      <c r="T684" s="36">
        <v>18591.810000000001</v>
      </c>
    </row>
    <row r="685" spans="1:20" ht="25.5" x14ac:dyDescent="0.25">
      <c r="A685" s="32" t="s">
        <v>507</v>
      </c>
      <c r="B685" s="33" t="s">
        <v>888</v>
      </c>
      <c r="C685" s="34">
        <v>2016</v>
      </c>
      <c r="D685" s="40" t="s">
        <v>541</v>
      </c>
      <c r="E685" s="33" t="s">
        <v>918</v>
      </c>
      <c r="F685" s="33" t="s">
        <v>543</v>
      </c>
      <c r="G685" s="36">
        <v>307000</v>
      </c>
      <c r="H685" s="36">
        <v>287602.65000000002</v>
      </c>
      <c r="I685" s="37">
        <v>22.08</v>
      </c>
      <c r="J685" s="38" t="s">
        <v>529</v>
      </c>
      <c r="K685" s="35" t="s">
        <v>538</v>
      </c>
      <c r="L685" s="33" t="s">
        <v>544</v>
      </c>
      <c r="M685" s="39">
        <v>1.35</v>
      </c>
      <c r="N685" s="40" t="s">
        <v>538</v>
      </c>
      <c r="O685" s="33" t="s">
        <v>544</v>
      </c>
      <c r="P685" s="41">
        <v>1.35</v>
      </c>
      <c r="Q685" s="35" t="s">
        <v>532</v>
      </c>
      <c r="R685" s="45"/>
      <c r="S685" s="36">
        <v>4014.91</v>
      </c>
      <c r="T685" s="36">
        <v>9797.83</v>
      </c>
    </row>
    <row r="686" spans="1:20" ht="25.5" x14ac:dyDescent="0.25">
      <c r="A686" s="32" t="s">
        <v>507</v>
      </c>
      <c r="B686" s="33" t="s">
        <v>888</v>
      </c>
      <c r="C686" s="34">
        <v>2010</v>
      </c>
      <c r="D686" s="40" t="s">
        <v>541</v>
      </c>
      <c r="E686" s="33" t="s">
        <v>1023</v>
      </c>
      <c r="F686" s="33" t="s">
        <v>543</v>
      </c>
      <c r="G686" s="36">
        <v>1854000</v>
      </c>
      <c r="H686" s="36">
        <v>930434.68</v>
      </c>
      <c r="I686" s="37">
        <v>6.25</v>
      </c>
      <c r="J686" s="38" t="s">
        <v>529</v>
      </c>
      <c r="K686" s="35" t="s">
        <v>530</v>
      </c>
      <c r="L686" s="33" t="s">
        <v>531</v>
      </c>
      <c r="M686" s="39">
        <v>1.8979999999999999</v>
      </c>
      <c r="N686" s="40" t="s">
        <v>530</v>
      </c>
      <c r="O686" s="33" t="s">
        <v>531</v>
      </c>
      <c r="P686" s="41">
        <v>1.9</v>
      </c>
      <c r="Q686" s="35" t="s">
        <v>532</v>
      </c>
      <c r="R686" s="45"/>
      <c r="S686" s="36">
        <v>20018.91</v>
      </c>
      <c r="T686" s="36">
        <v>123192.28</v>
      </c>
    </row>
    <row r="687" spans="1:20" ht="25.5" x14ac:dyDescent="0.25">
      <c r="A687" s="32" t="s">
        <v>507</v>
      </c>
      <c r="B687" s="33" t="s">
        <v>888</v>
      </c>
      <c r="C687" s="34">
        <v>2009</v>
      </c>
      <c r="D687" s="40" t="s">
        <v>541</v>
      </c>
      <c r="E687" s="33" t="s">
        <v>1024</v>
      </c>
      <c r="F687" s="33" t="s">
        <v>543</v>
      </c>
      <c r="G687" s="36">
        <v>593341</v>
      </c>
      <c r="H687" s="36">
        <v>383668.1</v>
      </c>
      <c r="I687" s="37">
        <v>10.75</v>
      </c>
      <c r="J687" s="38" t="s">
        <v>529</v>
      </c>
      <c r="K687" s="35" t="s">
        <v>538</v>
      </c>
      <c r="L687" s="33" t="s">
        <v>544</v>
      </c>
      <c r="M687" s="39">
        <v>1.9490000000000001</v>
      </c>
      <c r="N687" s="40" t="s">
        <v>538</v>
      </c>
      <c r="O687" s="33" t="s">
        <v>544</v>
      </c>
      <c r="P687" s="41">
        <v>2.5</v>
      </c>
      <c r="Q687" s="35" t="s">
        <v>532</v>
      </c>
      <c r="R687" s="45"/>
      <c r="S687" s="36">
        <v>10260.09</v>
      </c>
      <c r="T687" s="36">
        <v>26735.51</v>
      </c>
    </row>
    <row r="688" spans="1:20" ht="25.5" x14ac:dyDescent="0.25">
      <c r="A688" s="32" t="s">
        <v>507</v>
      </c>
      <c r="B688" s="33" t="s">
        <v>888</v>
      </c>
      <c r="C688" s="34">
        <v>2007</v>
      </c>
      <c r="D688" s="40" t="s">
        <v>541</v>
      </c>
      <c r="E688" s="33" t="s">
        <v>896</v>
      </c>
      <c r="F688" s="33" t="s">
        <v>543</v>
      </c>
      <c r="G688" s="36">
        <v>1323000</v>
      </c>
      <c r="H688" s="36">
        <v>600350.71</v>
      </c>
      <c r="I688" s="37">
        <v>6.58</v>
      </c>
      <c r="J688" s="38" t="s">
        <v>529</v>
      </c>
      <c r="K688" s="35" t="s">
        <v>538</v>
      </c>
      <c r="L688" s="33" t="s">
        <v>544</v>
      </c>
      <c r="M688" s="39">
        <v>3.1829999999999998</v>
      </c>
      <c r="N688" s="40" t="s">
        <v>538</v>
      </c>
      <c r="O688" s="33" t="s">
        <v>544</v>
      </c>
      <c r="P688" s="41">
        <v>2.7</v>
      </c>
      <c r="Q688" s="35" t="s">
        <v>532</v>
      </c>
      <c r="R688" s="45"/>
      <c r="S688" s="36">
        <v>18286.8</v>
      </c>
      <c r="T688" s="36">
        <v>76938.25</v>
      </c>
    </row>
    <row r="689" spans="1:20" ht="25.5" x14ac:dyDescent="0.25">
      <c r="A689" s="32" t="s">
        <v>507</v>
      </c>
      <c r="B689" s="33" t="s">
        <v>888</v>
      </c>
      <c r="C689" s="34">
        <v>2006</v>
      </c>
      <c r="D689" s="40" t="s">
        <v>541</v>
      </c>
      <c r="E689" s="33" t="s">
        <v>1025</v>
      </c>
      <c r="F689" s="33" t="s">
        <v>543</v>
      </c>
      <c r="G689" s="36">
        <v>1480000</v>
      </c>
      <c r="H689" s="36">
        <v>365453.46</v>
      </c>
      <c r="I689" s="37">
        <v>2.67</v>
      </c>
      <c r="J689" s="38" t="s">
        <v>529</v>
      </c>
      <c r="K689" s="35" t="s">
        <v>538</v>
      </c>
      <c r="L689" s="33" t="s">
        <v>544</v>
      </c>
      <c r="M689" s="39">
        <v>3.3330000000000002</v>
      </c>
      <c r="N689" s="40" t="s">
        <v>538</v>
      </c>
      <c r="O689" s="33" t="s">
        <v>544</v>
      </c>
      <c r="P689" s="41">
        <v>2.9</v>
      </c>
      <c r="Q689" s="35" t="s">
        <v>532</v>
      </c>
      <c r="R689" s="45"/>
      <c r="S689" s="36">
        <v>13897.88</v>
      </c>
      <c r="T689" s="36">
        <v>113783.87</v>
      </c>
    </row>
    <row r="690" spans="1:20" ht="25.5" x14ac:dyDescent="0.25">
      <c r="A690" s="32" t="s">
        <v>507</v>
      </c>
      <c r="B690" s="33" t="s">
        <v>888</v>
      </c>
      <c r="C690" s="34">
        <v>2006</v>
      </c>
      <c r="D690" s="40" t="s">
        <v>541</v>
      </c>
      <c r="E690" s="33" t="s">
        <v>596</v>
      </c>
      <c r="F690" s="33" t="s">
        <v>543</v>
      </c>
      <c r="G690" s="36">
        <v>155952</v>
      </c>
      <c r="H690" s="36">
        <v>139513.53</v>
      </c>
      <c r="I690" s="37">
        <v>37.25</v>
      </c>
      <c r="J690" s="38" t="s">
        <v>529</v>
      </c>
      <c r="K690" s="35" t="s">
        <v>538</v>
      </c>
      <c r="L690" s="33" t="s">
        <v>544</v>
      </c>
      <c r="M690" s="39">
        <v>3.3919999999999999</v>
      </c>
      <c r="N690" s="40" t="s">
        <v>538</v>
      </c>
      <c r="O690" s="33" t="s">
        <v>544</v>
      </c>
      <c r="P690" s="41">
        <v>2.75</v>
      </c>
      <c r="Q690" s="35" t="s">
        <v>532</v>
      </c>
      <c r="R690" s="45"/>
      <c r="S690" s="36">
        <v>3887.29</v>
      </c>
      <c r="T690" s="36">
        <v>1842.55</v>
      </c>
    </row>
    <row r="691" spans="1:20" ht="25.5" x14ac:dyDescent="0.25">
      <c r="A691" s="32" t="s">
        <v>507</v>
      </c>
      <c r="B691" s="33" t="s">
        <v>888</v>
      </c>
      <c r="C691" s="34">
        <v>2006</v>
      </c>
      <c r="D691" s="35" t="s">
        <v>526</v>
      </c>
      <c r="E691" s="33" t="s">
        <v>1026</v>
      </c>
      <c r="F691" s="33" t="s">
        <v>553</v>
      </c>
      <c r="G691" s="36">
        <v>4996438</v>
      </c>
      <c r="H691" s="36">
        <v>4518310.0999999996</v>
      </c>
      <c r="I691" s="37">
        <v>36.08</v>
      </c>
      <c r="J691" s="38" t="s">
        <v>529</v>
      </c>
      <c r="K691" s="35" t="s">
        <v>530</v>
      </c>
      <c r="L691" s="33" t="s">
        <v>531</v>
      </c>
      <c r="M691" s="39">
        <v>4.2759999999999998</v>
      </c>
      <c r="N691" s="40" t="s">
        <v>530</v>
      </c>
      <c r="O691" s="33" t="s">
        <v>531</v>
      </c>
      <c r="P691" s="41">
        <v>4.3</v>
      </c>
      <c r="Q691" s="35" t="s">
        <v>532</v>
      </c>
      <c r="R691" s="45"/>
      <c r="S691" s="36">
        <v>196424.4</v>
      </c>
      <c r="T691" s="36">
        <v>49699.23</v>
      </c>
    </row>
    <row r="692" spans="1:20" ht="25.5" x14ac:dyDescent="0.25">
      <c r="A692" s="32" t="s">
        <v>507</v>
      </c>
      <c r="B692" s="33" t="s">
        <v>888</v>
      </c>
      <c r="C692" s="34">
        <v>2004</v>
      </c>
      <c r="D692" s="40" t="s">
        <v>541</v>
      </c>
      <c r="E692" s="33" t="s">
        <v>1027</v>
      </c>
      <c r="F692" s="33" t="s">
        <v>543</v>
      </c>
      <c r="G692" s="36">
        <v>273508</v>
      </c>
      <c r="H692" s="36">
        <v>24038.66</v>
      </c>
      <c r="I692" s="37">
        <v>0.83</v>
      </c>
      <c r="J692" s="38" t="s">
        <v>529</v>
      </c>
      <c r="K692" s="35" t="s">
        <v>538</v>
      </c>
      <c r="L692" s="33" t="s">
        <v>544</v>
      </c>
      <c r="M692" s="39">
        <v>3.4180000000000001</v>
      </c>
      <c r="N692" s="40" t="s">
        <v>538</v>
      </c>
      <c r="O692" s="33" t="s">
        <v>544</v>
      </c>
      <c r="P692" s="41">
        <v>3.45</v>
      </c>
      <c r="Q692" s="35" t="s">
        <v>532</v>
      </c>
      <c r="R692" s="45"/>
      <c r="S692" s="36">
        <v>1626.88</v>
      </c>
      <c r="T692" s="36">
        <v>23117.4</v>
      </c>
    </row>
    <row r="693" spans="1:20" ht="25.5" x14ac:dyDescent="0.25">
      <c r="A693" s="32" t="s">
        <v>507</v>
      </c>
      <c r="B693" s="33" t="s">
        <v>888</v>
      </c>
      <c r="C693" s="34">
        <v>1992</v>
      </c>
      <c r="D693" s="40" t="s">
        <v>541</v>
      </c>
      <c r="E693" s="33" t="s">
        <v>1028</v>
      </c>
      <c r="F693" s="33" t="s">
        <v>543</v>
      </c>
      <c r="G693" s="36">
        <v>498339.68</v>
      </c>
      <c r="H693" s="36">
        <v>210669.57</v>
      </c>
      <c r="I693" s="37">
        <v>8.33</v>
      </c>
      <c r="J693" s="38" t="s">
        <v>529</v>
      </c>
      <c r="K693" s="35" t="s">
        <v>538</v>
      </c>
      <c r="L693" s="33" t="s">
        <v>544</v>
      </c>
      <c r="M693" s="39">
        <v>5.1180000000000003</v>
      </c>
      <c r="N693" s="40" t="s">
        <v>538</v>
      </c>
      <c r="O693" s="33" t="s">
        <v>544</v>
      </c>
      <c r="P693" s="41">
        <v>3.55</v>
      </c>
      <c r="Q693" s="35" t="s">
        <v>532</v>
      </c>
      <c r="R693" s="45"/>
      <c r="S693" s="36">
        <v>8183.86</v>
      </c>
      <c r="T693" s="36">
        <v>19861.71</v>
      </c>
    </row>
    <row r="694" spans="1:20" ht="25.5" x14ac:dyDescent="0.25">
      <c r="A694" s="32" t="s">
        <v>507</v>
      </c>
      <c r="B694" s="33" t="s">
        <v>888</v>
      </c>
      <c r="C694" s="34">
        <v>1999</v>
      </c>
      <c r="D694" s="35" t="s">
        <v>526</v>
      </c>
      <c r="E694" s="33" t="s">
        <v>1029</v>
      </c>
      <c r="F694" s="33" t="s">
        <v>528</v>
      </c>
      <c r="G694" s="36">
        <v>7362220.3899999997</v>
      </c>
      <c r="H694" s="36">
        <v>1263159.23</v>
      </c>
      <c r="I694" s="37">
        <v>2.42</v>
      </c>
      <c r="J694" s="38" t="s">
        <v>529</v>
      </c>
      <c r="K694" s="35" t="s">
        <v>538</v>
      </c>
      <c r="L694" s="33" t="s">
        <v>592</v>
      </c>
      <c r="M694" s="39">
        <v>3.5139999999999998</v>
      </c>
      <c r="N694" s="40" t="s">
        <v>538</v>
      </c>
      <c r="O694" s="33" t="s">
        <v>592</v>
      </c>
      <c r="P694" s="41">
        <v>3.4510000000000001</v>
      </c>
      <c r="Q694" s="35" t="s">
        <v>532</v>
      </c>
      <c r="R694" s="45"/>
      <c r="S694" s="36">
        <v>58002.65</v>
      </c>
      <c r="T694" s="36">
        <v>394565.77</v>
      </c>
    </row>
    <row r="695" spans="1:20" ht="25.5" x14ac:dyDescent="0.25">
      <c r="A695" s="32" t="s">
        <v>507</v>
      </c>
      <c r="B695" s="33" t="s">
        <v>888</v>
      </c>
      <c r="C695" s="34">
        <v>1996</v>
      </c>
      <c r="D695" s="40" t="s">
        <v>541</v>
      </c>
      <c r="E695" s="33" t="s">
        <v>1030</v>
      </c>
      <c r="F695" s="33" t="s">
        <v>543</v>
      </c>
      <c r="G695" s="36">
        <v>221214.96</v>
      </c>
      <c r="H695" s="36">
        <v>118183.96</v>
      </c>
      <c r="I695" s="37">
        <v>10.08</v>
      </c>
      <c r="J695" s="38" t="s">
        <v>529</v>
      </c>
      <c r="K695" s="35" t="s">
        <v>538</v>
      </c>
      <c r="L695" s="33" t="s">
        <v>544</v>
      </c>
      <c r="M695" s="39">
        <v>4.742</v>
      </c>
      <c r="N695" s="40" t="s">
        <v>538</v>
      </c>
      <c r="O695" s="33" t="s">
        <v>544</v>
      </c>
      <c r="P695" s="41">
        <v>4.05</v>
      </c>
      <c r="Q695" s="35" t="s">
        <v>532</v>
      </c>
      <c r="R695" s="45"/>
      <c r="S695" s="36">
        <v>5118.93</v>
      </c>
      <c r="T695" s="36">
        <v>8209.44</v>
      </c>
    </row>
    <row r="696" spans="1:20" ht="25.5" x14ac:dyDescent="0.25">
      <c r="A696" s="32" t="s">
        <v>507</v>
      </c>
      <c r="B696" s="33" t="s">
        <v>888</v>
      </c>
      <c r="C696" s="34">
        <v>1997</v>
      </c>
      <c r="D696" s="40" t="s">
        <v>541</v>
      </c>
      <c r="E696" s="28" t="s">
        <v>1807</v>
      </c>
      <c r="F696" s="33" t="s">
        <v>543</v>
      </c>
      <c r="G696" s="36">
        <v>215124.01</v>
      </c>
      <c r="H696" s="36">
        <v>108406.23</v>
      </c>
      <c r="I696" s="37">
        <v>11.75</v>
      </c>
      <c r="J696" s="38" t="s">
        <v>529</v>
      </c>
      <c r="K696" s="35" t="s">
        <v>538</v>
      </c>
      <c r="L696" s="33" t="s">
        <v>544</v>
      </c>
      <c r="M696" s="39">
        <v>4.077</v>
      </c>
      <c r="N696" s="40" t="s">
        <v>538</v>
      </c>
      <c r="O696" s="33" t="s">
        <v>544</v>
      </c>
      <c r="P696" s="41">
        <v>3.05</v>
      </c>
      <c r="Q696" s="35" t="s">
        <v>532</v>
      </c>
      <c r="R696" s="45"/>
      <c r="S696" s="36">
        <v>3536.03</v>
      </c>
      <c r="T696" s="36">
        <v>7529.2</v>
      </c>
    </row>
    <row r="697" spans="1:20" ht="25.5" x14ac:dyDescent="0.25">
      <c r="A697" s="32" t="s">
        <v>507</v>
      </c>
      <c r="B697" s="33" t="s">
        <v>888</v>
      </c>
      <c r="C697" s="34">
        <v>1988</v>
      </c>
      <c r="D697" s="40" t="s">
        <v>541</v>
      </c>
      <c r="E697" s="33" t="s">
        <v>1031</v>
      </c>
      <c r="F697" s="33" t="s">
        <v>543</v>
      </c>
      <c r="G697" s="36">
        <v>1814235.84</v>
      </c>
      <c r="H697" s="36">
        <v>644576.21</v>
      </c>
      <c r="I697" s="37">
        <v>6.5</v>
      </c>
      <c r="J697" s="38" t="s">
        <v>529</v>
      </c>
      <c r="K697" s="35" t="s">
        <v>538</v>
      </c>
      <c r="L697" s="33" t="s">
        <v>544</v>
      </c>
      <c r="M697" s="39">
        <v>4.4640000000000004</v>
      </c>
      <c r="N697" s="40" t="s">
        <v>538</v>
      </c>
      <c r="O697" s="33" t="s">
        <v>544</v>
      </c>
      <c r="P697" s="41">
        <v>2.77</v>
      </c>
      <c r="Q697" s="35" t="s">
        <v>532</v>
      </c>
      <c r="R697" s="45"/>
      <c r="S697" s="36">
        <v>29753.71</v>
      </c>
      <c r="T697" s="36">
        <v>74498.710000000006</v>
      </c>
    </row>
    <row r="698" spans="1:20" ht="25.5" x14ac:dyDescent="0.25">
      <c r="A698" s="32" t="s">
        <v>507</v>
      </c>
      <c r="B698" s="33" t="s">
        <v>888</v>
      </c>
      <c r="C698" s="34">
        <v>1981</v>
      </c>
      <c r="D698" s="40" t="s">
        <v>541</v>
      </c>
      <c r="E698" s="33" t="s">
        <v>1032</v>
      </c>
      <c r="F698" s="33" t="s">
        <v>543</v>
      </c>
      <c r="G698" s="36">
        <v>85693.42</v>
      </c>
      <c r="H698" s="42">
        <v>0</v>
      </c>
      <c r="I698" s="37">
        <v>0</v>
      </c>
      <c r="J698" s="38" t="s">
        <v>529</v>
      </c>
      <c r="K698" s="35" t="s">
        <v>538</v>
      </c>
      <c r="L698" s="33" t="s">
        <v>544</v>
      </c>
      <c r="M698" s="39">
        <v>5.0060000000000002</v>
      </c>
      <c r="N698" s="40" t="s">
        <v>538</v>
      </c>
      <c r="O698" s="33" t="s">
        <v>544</v>
      </c>
      <c r="P698" s="41">
        <v>3.55</v>
      </c>
      <c r="Q698" s="35" t="s">
        <v>532</v>
      </c>
      <c r="R698" s="45"/>
      <c r="S698" s="42">
        <v>327.08</v>
      </c>
      <c r="T698" s="36">
        <v>5442.27</v>
      </c>
    </row>
    <row r="699" spans="1:20" ht="25.5" x14ac:dyDescent="0.25">
      <c r="A699" s="32" t="s">
        <v>507</v>
      </c>
      <c r="B699" s="33" t="s">
        <v>888</v>
      </c>
      <c r="C699" s="34">
        <v>1987</v>
      </c>
      <c r="D699" s="40" t="s">
        <v>541</v>
      </c>
      <c r="E699" s="33" t="s">
        <v>1033</v>
      </c>
      <c r="F699" s="33" t="s">
        <v>543</v>
      </c>
      <c r="G699" s="36">
        <v>86572.75</v>
      </c>
      <c r="H699" s="36">
        <v>26732.43</v>
      </c>
      <c r="I699" s="37">
        <v>5.17</v>
      </c>
      <c r="J699" s="38" t="s">
        <v>529</v>
      </c>
      <c r="K699" s="35" t="s">
        <v>538</v>
      </c>
      <c r="L699" s="33" t="s">
        <v>544</v>
      </c>
      <c r="M699" s="39">
        <v>4.758</v>
      </c>
      <c r="N699" s="40" t="s">
        <v>538</v>
      </c>
      <c r="O699" s="33" t="s">
        <v>544</v>
      </c>
      <c r="P699" s="41">
        <v>2.77</v>
      </c>
      <c r="Q699" s="35" t="s">
        <v>532</v>
      </c>
      <c r="R699" s="45"/>
      <c r="S699" s="36">
        <v>1348.29</v>
      </c>
      <c r="T699" s="36">
        <v>3704.25</v>
      </c>
    </row>
    <row r="700" spans="1:20" ht="25.5" x14ac:dyDescent="0.25">
      <c r="A700" s="32" t="s">
        <v>507</v>
      </c>
      <c r="B700" s="33" t="s">
        <v>888</v>
      </c>
      <c r="C700" s="34">
        <v>1988</v>
      </c>
      <c r="D700" s="40" t="s">
        <v>541</v>
      </c>
      <c r="E700" s="33" t="s">
        <v>1034</v>
      </c>
      <c r="F700" s="33" t="s">
        <v>543</v>
      </c>
      <c r="G700" s="36">
        <v>3358617.1</v>
      </c>
      <c r="H700" s="36">
        <v>1187319.6399999999</v>
      </c>
      <c r="I700" s="37">
        <v>6.17</v>
      </c>
      <c r="J700" s="38" t="s">
        <v>529</v>
      </c>
      <c r="K700" s="35" t="s">
        <v>538</v>
      </c>
      <c r="L700" s="33" t="s">
        <v>544</v>
      </c>
      <c r="M700" s="39">
        <v>4.7119999999999997</v>
      </c>
      <c r="N700" s="40" t="s">
        <v>538</v>
      </c>
      <c r="O700" s="33" t="s">
        <v>544</v>
      </c>
      <c r="P700" s="41">
        <v>2.77</v>
      </c>
      <c r="Q700" s="35" t="s">
        <v>532</v>
      </c>
      <c r="R700" s="45"/>
      <c r="S700" s="36">
        <v>55903.4</v>
      </c>
      <c r="T700" s="36">
        <v>137227.81</v>
      </c>
    </row>
    <row r="701" spans="1:20" ht="25.5" x14ac:dyDescent="0.25">
      <c r="A701" s="32" t="s">
        <v>507</v>
      </c>
      <c r="B701" s="33" t="s">
        <v>888</v>
      </c>
      <c r="C701" s="34">
        <v>1983</v>
      </c>
      <c r="D701" s="40" t="s">
        <v>541</v>
      </c>
      <c r="E701" s="33" t="s">
        <v>1035</v>
      </c>
      <c r="F701" s="33" t="s">
        <v>543</v>
      </c>
      <c r="G701" s="36">
        <v>1391678.88</v>
      </c>
      <c r="H701" s="36">
        <v>163589.01</v>
      </c>
      <c r="I701" s="37">
        <v>1.67</v>
      </c>
      <c r="J701" s="38" t="s">
        <v>529</v>
      </c>
      <c r="K701" s="35" t="s">
        <v>538</v>
      </c>
      <c r="L701" s="33" t="s">
        <v>544</v>
      </c>
      <c r="M701" s="39">
        <v>5.1459999999999999</v>
      </c>
      <c r="N701" s="40" t="s">
        <v>538</v>
      </c>
      <c r="O701" s="33" t="s">
        <v>544</v>
      </c>
      <c r="P701" s="41">
        <v>3.55</v>
      </c>
      <c r="Q701" s="35" t="s">
        <v>532</v>
      </c>
      <c r="R701" s="45"/>
      <c r="S701" s="36">
        <v>16888.169999999998</v>
      </c>
      <c r="T701" s="36">
        <v>75672.28</v>
      </c>
    </row>
    <row r="702" spans="1:20" ht="25.5" x14ac:dyDescent="0.25">
      <c r="A702" s="32" t="s">
        <v>507</v>
      </c>
      <c r="B702" s="33" t="s">
        <v>888</v>
      </c>
      <c r="C702" s="34">
        <v>1986</v>
      </c>
      <c r="D702" s="40" t="s">
        <v>541</v>
      </c>
      <c r="E702" s="33" t="s">
        <v>1036</v>
      </c>
      <c r="F702" s="33" t="s">
        <v>543</v>
      </c>
      <c r="G702" s="36">
        <v>1179458.5600000001</v>
      </c>
      <c r="H702" s="36">
        <v>311059</v>
      </c>
      <c r="I702" s="37">
        <v>4.67</v>
      </c>
      <c r="J702" s="38" t="s">
        <v>529</v>
      </c>
      <c r="K702" s="35" t="s">
        <v>538</v>
      </c>
      <c r="L702" s="33" t="s">
        <v>544</v>
      </c>
      <c r="M702" s="39">
        <v>4.8010000000000002</v>
      </c>
      <c r="N702" s="40" t="s">
        <v>538</v>
      </c>
      <c r="O702" s="33" t="s">
        <v>544</v>
      </c>
      <c r="P702" s="41">
        <v>2.77</v>
      </c>
      <c r="Q702" s="35" t="s">
        <v>532</v>
      </c>
      <c r="R702" s="45"/>
      <c r="S702" s="36">
        <v>16524.04</v>
      </c>
      <c r="T702" s="36">
        <v>53141.04</v>
      </c>
    </row>
    <row r="703" spans="1:20" ht="25.5" x14ac:dyDescent="0.25">
      <c r="A703" s="32" t="s">
        <v>507</v>
      </c>
      <c r="B703" s="33" t="s">
        <v>888</v>
      </c>
      <c r="C703" s="34">
        <v>1969</v>
      </c>
      <c r="D703" s="35" t="s">
        <v>526</v>
      </c>
      <c r="E703" s="33" t="s">
        <v>934</v>
      </c>
      <c r="F703" s="33" t="s">
        <v>543</v>
      </c>
      <c r="G703" s="36">
        <v>72590.12</v>
      </c>
      <c r="H703" s="36">
        <v>2129.1</v>
      </c>
      <c r="I703" s="37">
        <v>0</v>
      </c>
      <c r="J703" s="38" t="s">
        <v>529</v>
      </c>
      <c r="K703" s="35" t="s">
        <v>530</v>
      </c>
      <c r="L703" s="33" t="s">
        <v>531</v>
      </c>
      <c r="M703" s="39">
        <v>0</v>
      </c>
      <c r="N703" s="40" t="s">
        <v>530</v>
      </c>
      <c r="O703" s="33" t="s">
        <v>531</v>
      </c>
      <c r="P703" s="41">
        <v>5</v>
      </c>
      <c r="Q703" s="35" t="s">
        <v>532</v>
      </c>
      <c r="R703" s="45"/>
      <c r="S703" s="42">
        <v>207.84</v>
      </c>
      <c r="T703" s="36">
        <v>2027.69</v>
      </c>
    </row>
    <row r="704" spans="1:20" ht="25.5" x14ac:dyDescent="0.25">
      <c r="A704" s="32" t="s">
        <v>507</v>
      </c>
      <c r="B704" s="57" t="s">
        <v>888</v>
      </c>
      <c r="C704" s="58">
        <v>1989</v>
      </c>
      <c r="D704" s="59" t="s">
        <v>541</v>
      </c>
      <c r="E704" s="57" t="s">
        <v>1037</v>
      </c>
      <c r="F704" s="57" t="s">
        <v>543</v>
      </c>
      <c r="G704" s="64">
        <v>184373.67</v>
      </c>
      <c r="H704" s="64">
        <v>73457.009999999995</v>
      </c>
      <c r="I704" s="68">
        <v>7.33</v>
      </c>
      <c r="J704" s="70" t="s">
        <v>529</v>
      </c>
      <c r="K704" s="72" t="s">
        <v>538</v>
      </c>
      <c r="L704" s="73" t="s">
        <v>544</v>
      </c>
      <c r="M704" s="75">
        <v>5.5650000000000004</v>
      </c>
      <c r="N704" s="76" t="s">
        <v>538</v>
      </c>
      <c r="O704" s="73" t="s">
        <v>544</v>
      </c>
      <c r="P704" s="77">
        <v>3.55</v>
      </c>
      <c r="Q704" s="79" t="s">
        <v>532</v>
      </c>
      <c r="R704" s="81"/>
      <c r="S704" s="85">
        <v>4572.33</v>
      </c>
      <c r="T704" s="86">
        <v>7227.36</v>
      </c>
    </row>
    <row r="705" spans="1:20" ht="25.5" x14ac:dyDescent="0.25">
      <c r="A705" s="32" t="s">
        <v>507</v>
      </c>
      <c r="B705" s="56" t="s">
        <v>888</v>
      </c>
      <c r="C705" s="34">
        <v>1984</v>
      </c>
      <c r="D705" s="40" t="s">
        <v>541</v>
      </c>
      <c r="E705" s="56" t="s">
        <v>1038</v>
      </c>
      <c r="F705" s="56" t="s">
        <v>543</v>
      </c>
      <c r="G705" s="63">
        <v>258865.9</v>
      </c>
      <c r="H705" s="63">
        <v>44731.42</v>
      </c>
      <c r="I705" s="67">
        <v>2.92</v>
      </c>
      <c r="J705" s="69" t="s">
        <v>529</v>
      </c>
      <c r="K705" s="35" t="s">
        <v>538</v>
      </c>
      <c r="L705" s="33" t="s">
        <v>544</v>
      </c>
      <c r="M705" s="39">
        <v>5.0389999999999997</v>
      </c>
      <c r="N705" s="40" t="s">
        <v>538</v>
      </c>
      <c r="O705" s="33" t="s">
        <v>544</v>
      </c>
      <c r="P705" s="41">
        <v>3.55</v>
      </c>
      <c r="Q705" s="78" t="s">
        <v>532</v>
      </c>
      <c r="R705" s="80"/>
      <c r="S705" s="36">
        <v>3359.26</v>
      </c>
      <c r="T705" s="36">
        <v>13435.34</v>
      </c>
    </row>
    <row r="706" spans="1:20" ht="25.5" x14ac:dyDescent="0.25">
      <c r="A706" s="32" t="s">
        <v>507</v>
      </c>
      <c r="B706" s="33" t="s">
        <v>888</v>
      </c>
      <c r="C706" s="34">
        <v>1984</v>
      </c>
      <c r="D706" s="40" t="s">
        <v>541</v>
      </c>
      <c r="E706" s="33" t="s">
        <v>1039</v>
      </c>
      <c r="F706" s="33" t="s">
        <v>543</v>
      </c>
      <c r="G706" s="36">
        <v>333245.93</v>
      </c>
      <c r="H706" s="36">
        <v>57584.1</v>
      </c>
      <c r="I706" s="37">
        <v>2.42</v>
      </c>
      <c r="J706" s="38" t="s">
        <v>529</v>
      </c>
      <c r="K706" s="35" t="s">
        <v>538</v>
      </c>
      <c r="L706" s="33" t="s">
        <v>544</v>
      </c>
      <c r="M706" s="39">
        <v>5.1719999999999997</v>
      </c>
      <c r="N706" s="40" t="s">
        <v>538</v>
      </c>
      <c r="O706" s="33" t="s">
        <v>544</v>
      </c>
      <c r="P706" s="41">
        <v>3.55</v>
      </c>
      <c r="Q706" s="35" t="s">
        <v>532</v>
      </c>
      <c r="R706" s="45"/>
      <c r="S706" s="36">
        <v>4340.5</v>
      </c>
      <c r="T706" s="36">
        <v>17295.72</v>
      </c>
    </row>
    <row r="707" spans="1:20" ht="25.5" x14ac:dyDescent="0.25">
      <c r="A707" s="32" t="s">
        <v>507</v>
      </c>
      <c r="B707" s="33" t="s">
        <v>888</v>
      </c>
      <c r="C707" s="34">
        <v>1984</v>
      </c>
      <c r="D707" s="40" t="s">
        <v>541</v>
      </c>
      <c r="E707" s="33" t="s">
        <v>1040</v>
      </c>
      <c r="F707" s="33" t="s">
        <v>543</v>
      </c>
      <c r="G707" s="36">
        <v>87224.62</v>
      </c>
      <c r="H707" s="36">
        <v>15072.21</v>
      </c>
      <c r="I707" s="37">
        <v>2.42</v>
      </c>
      <c r="J707" s="38" t="s">
        <v>529</v>
      </c>
      <c r="K707" s="35" t="s">
        <v>538</v>
      </c>
      <c r="L707" s="33" t="s">
        <v>544</v>
      </c>
      <c r="M707" s="39">
        <v>5.1719999999999997</v>
      </c>
      <c r="N707" s="40" t="s">
        <v>538</v>
      </c>
      <c r="O707" s="33" t="s">
        <v>544</v>
      </c>
      <c r="P707" s="41">
        <v>3.55</v>
      </c>
      <c r="Q707" s="35" t="s">
        <v>532</v>
      </c>
      <c r="R707" s="45"/>
      <c r="S707" s="36">
        <v>1136.0899999999999</v>
      </c>
      <c r="T707" s="36">
        <v>4527.03</v>
      </c>
    </row>
    <row r="708" spans="1:20" ht="25.5" x14ac:dyDescent="0.25">
      <c r="A708" s="32" t="s">
        <v>507</v>
      </c>
      <c r="B708" s="33" t="s">
        <v>888</v>
      </c>
      <c r="C708" s="34">
        <v>1988</v>
      </c>
      <c r="D708" s="40" t="s">
        <v>541</v>
      </c>
      <c r="E708" s="28" t="s">
        <v>1808</v>
      </c>
      <c r="F708" s="33" t="s">
        <v>543</v>
      </c>
      <c r="G708" s="36">
        <v>2444363.73</v>
      </c>
      <c r="H708" s="36">
        <v>868453.08</v>
      </c>
      <c r="I708" s="37">
        <v>6.42</v>
      </c>
      <c r="J708" s="38" t="s">
        <v>529</v>
      </c>
      <c r="K708" s="35" t="s">
        <v>538</v>
      </c>
      <c r="L708" s="33" t="s">
        <v>544</v>
      </c>
      <c r="M708" s="39">
        <v>4.7140000000000004</v>
      </c>
      <c r="N708" s="40" t="s">
        <v>538</v>
      </c>
      <c r="O708" s="33" t="s">
        <v>544</v>
      </c>
      <c r="P708" s="41">
        <v>2.77</v>
      </c>
      <c r="Q708" s="35" t="s">
        <v>532</v>
      </c>
      <c r="R708" s="45"/>
      <c r="S708" s="36">
        <v>39743.760000000002</v>
      </c>
      <c r="T708" s="36">
        <v>100373.91</v>
      </c>
    </row>
    <row r="709" spans="1:20" ht="25.5" x14ac:dyDescent="0.25">
      <c r="A709" s="32" t="s">
        <v>507</v>
      </c>
      <c r="B709" s="33" t="s">
        <v>888</v>
      </c>
      <c r="C709" s="34">
        <v>2018</v>
      </c>
      <c r="D709" s="40" t="s">
        <v>541</v>
      </c>
      <c r="E709" s="28" t="s">
        <v>1786</v>
      </c>
      <c r="F709" s="33" t="s">
        <v>543</v>
      </c>
      <c r="G709" s="36">
        <v>119135</v>
      </c>
      <c r="H709" s="36">
        <v>119135</v>
      </c>
      <c r="I709" s="37">
        <v>59.58</v>
      </c>
      <c r="J709" s="38" t="s">
        <v>529</v>
      </c>
      <c r="K709" s="35" t="s">
        <v>538</v>
      </c>
      <c r="L709" s="33" t="s">
        <v>544</v>
      </c>
      <c r="M709" s="39">
        <v>1.1499999999999999</v>
      </c>
      <c r="N709" s="40" t="s">
        <v>538</v>
      </c>
      <c r="O709" s="33" t="s">
        <v>544</v>
      </c>
      <c r="P709" s="41">
        <v>1.1499999999999999</v>
      </c>
      <c r="Q709" s="35" t="s">
        <v>532</v>
      </c>
      <c r="R709" s="45"/>
      <c r="S709" s="42">
        <v>0</v>
      </c>
      <c r="T709" s="42">
        <v>0</v>
      </c>
    </row>
    <row r="710" spans="1:20" ht="25.5" x14ac:dyDescent="0.25">
      <c r="A710" s="32" t="s">
        <v>507</v>
      </c>
      <c r="B710" s="33" t="s">
        <v>888</v>
      </c>
      <c r="C710" s="34">
        <v>1987</v>
      </c>
      <c r="D710" s="40" t="s">
        <v>541</v>
      </c>
      <c r="E710" s="33" t="s">
        <v>1041</v>
      </c>
      <c r="F710" s="33" t="s">
        <v>543</v>
      </c>
      <c r="G710" s="36">
        <v>77856.479999999996</v>
      </c>
      <c r="H710" s="36">
        <v>24040.97</v>
      </c>
      <c r="I710" s="37">
        <v>5.17</v>
      </c>
      <c r="J710" s="38" t="s">
        <v>529</v>
      </c>
      <c r="K710" s="35" t="s">
        <v>538</v>
      </c>
      <c r="L710" s="33" t="s">
        <v>544</v>
      </c>
      <c r="M710" s="39">
        <v>4.758</v>
      </c>
      <c r="N710" s="40" t="s">
        <v>538</v>
      </c>
      <c r="O710" s="33" t="s">
        <v>544</v>
      </c>
      <c r="P710" s="41">
        <v>2.77</v>
      </c>
      <c r="Q710" s="35" t="s">
        <v>532</v>
      </c>
      <c r="R710" s="45"/>
      <c r="S710" s="36">
        <v>1212.54</v>
      </c>
      <c r="T710" s="36">
        <v>3331.3</v>
      </c>
    </row>
    <row r="711" spans="1:20" ht="25.5" x14ac:dyDescent="0.25">
      <c r="A711" s="32" t="s">
        <v>507</v>
      </c>
      <c r="B711" s="33" t="s">
        <v>888</v>
      </c>
      <c r="C711" s="34">
        <v>1984</v>
      </c>
      <c r="D711" s="40" t="s">
        <v>541</v>
      </c>
      <c r="E711" s="33" t="s">
        <v>1042</v>
      </c>
      <c r="F711" s="33" t="s">
        <v>543</v>
      </c>
      <c r="G711" s="36">
        <v>302174.08000000002</v>
      </c>
      <c r="H711" s="36">
        <v>52214.96</v>
      </c>
      <c r="I711" s="37">
        <v>2.42</v>
      </c>
      <c r="J711" s="38" t="s">
        <v>529</v>
      </c>
      <c r="K711" s="35" t="s">
        <v>538</v>
      </c>
      <c r="L711" s="33" t="s">
        <v>544</v>
      </c>
      <c r="M711" s="39">
        <v>5.1520000000000001</v>
      </c>
      <c r="N711" s="40" t="s">
        <v>538</v>
      </c>
      <c r="O711" s="33" t="s">
        <v>544</v>
      </c>
      <c r="P711" s="41">
        <v>3.55</v>
      </c>
      <c r="Q711" s="35" t="s">
        <v>532</v>
      </c>
      <c r="R711" s="45"/>
      <c r="S711" s="36">
        <v>3935.79</v>
      </c>
      <c r="T711" s="36">
        <v>15683.07</v>
      </c>
    </row>
    <row r="712" spans="1:20" ht="25.5" x14ac:dyDescent="0.25">
      <c r="A712" s="32" t="s">
        <v>507</v>
      </c>
      <c r="B712" s="33" t="s">
        <v>888</v>
      </c>
      <c r="C712" s="34">
        <v>2002</v>
      </c>
      <c r="D712" s="40" t="s">
        <v>541</v>
      </c>
      <c r="E712" s="33" t="s">
        <v>992</v>
      </c>
      <c r="F712" s="33" t="s">
        <v>543</v>
      </c>
      <c r="G712" s="36">
        <v>122285</v>
      </c>
      <c r="H712" s="36">
        <v>102938.24000000001</v>
      </c>
      <c r="I712" s="37">
        <v>34.42</v>
      </c>
      <c r="J712" s="38" t="s">
        <v>529</v>
      </c>
      <c r="K712" s="35" t="s">
        <v>538</v>
      </c>
      <c r="L712" s="33" t="s">
        <v>544</v>
      </c>
      <c r="M712" s="39">
        <v>2.84</v>
      </c>
      <c r="N712" s="40" t="s">
        <v>538</v>
      </c>
      <c r="O712" s="33" t="s">
        <v>544</v>
      </c>
      <c r="P712" s="41">
        <v>2.25</v>
      </c>
      <c r="Q712" s="35" t="s">
        <v>532</v>
      </c>
      <c r="R712" s="46"/>
      <c r="S712" s="36">
        <v>2359.35</v>
      </c>
      <c r="T712" s="36">
        <v>1921.57</v>
      </c>
    </row>
    <row r="713" spans="1:20" ht="25.5" x14ac:dyDescent="0.25">
      <c r="A713" s="32" t="s">
        <v>507</v>
      </c>
      <c r="B713" s="33" t="s">
        <v>888</v>
      </c>
      <c r="C713" s="34">
        <v>2013</v>
      </c>
      <c r="D713" s="40" t="s">
        <v>541</v>
      </c>
      <c r="E713" s="33" t="s">
        <v>1043</v>
      </c>
      <c r="F713" s="33" t="s">
        <v>543</v>
      </c>
      <c r="G713" s="36">
        <v>724000</v>
      </c>
      <c r="H713" s="36">
        <v>612946.36</v>
      </c>
      <c r="I713" s="37">
        <v>19.920000000000002</v>
      </c>
      <c r="J713" s="38" t="s">
        <v>529</v>
      </c>
      <c r="K713" s="35" t="s">
        <v>538</v>
      </c>
      <c r="L713" s="33" t="s">
        <v>544</v>
      </c>
      <c r="M713" s="39">
        <v>1.85</v>
      </c>
      <c r="N713" s="40" t="s">
        <v>538</v>
      </c>
      <c r="O713" s="33" t="s">
        <v>544</v>
      </c>
      <c r="P713" s="41">
        <v>1.85</v>
      </c>
      <c r="Q713" s="35" t="s">
        <v>532</v>
      </c>
      <c r="R713" s="45"/>
      <c r="S713" s="36">
        <v>11772.04</v>
      </c>
      <c r="T713" s="36">
        <v>23380.35</v>
      </c>
    </row>
    <row r="714" spans="1:20" ht="25.5" x14ac:dyDescent="0.25">
      <c r="A714" s="32" t="s">
        <v>507</v>
      </c>
      <c r="B714" s="33" t="s">
        <v>888</v>
      </c>
      <c r="C714" s="34">
        <v>2013</v>
      </c>
      <c r="D714" s="40" t="s">
        <v>541</v>
      </c>
      <c r="E714" s="33" t="s">
        <v>1044</v>
      </c>
      <c r="F714" s="33" t="s">
        <v>543</v>
      </c>
      <c r="G714" s="36">
        <v>793000</v>
      </c>
      <c r="H714" s="36">
        <v>662066.4</v>
      </c>
      <c r="I714" s="37">
        <v>19.920000000000002</v>
      </c>
      <c r="J714" s="38" t="s">
        <v>529</v>
      </c>
      <c r="K714" s="35" t="s">
        <v>538</v>
      </c>
      <c r="L714" s="33" t="s">
        <v>544</v>
      </c>
      <c r="M714" s="39">
        <v>1.85</v>
      </c>
      <c r="N714" s="40" t="s">
        <v>538</v>
      </c>
      <c r="O714" s="33" t="s">
        <v>544</v>
      </c>
      <c r="P714" s="41">
        <v>1.85</v>
      </c>
      <c r="Q714" s="35" t="s">
        <v>532</v>
      </c>
      <c r="R714" s="45"/>
      <c r="S714" s="36">
        <v>12750.6</v>
      </c>
      <c r="T714" s="36">
        <v>27155.47</v>
      </c>
    </row>
    <row r="715" spans="1:20" ht="25.5" x14ac:dyDescent="0.25">
      <c r="A715" s="32" t="s">
        <v>507</v>
      </c>
      <c r="B715" s="33" t="s">
        <v>888</v>
      </c>
      <c r="C715" s="34">
        <v>2014</v>
      </c>
      <c r="D715" s="40" t="s">
        <v>541</v>
      </c>
      <c r="E715" s="28" t="s">
        <v>1784</v>
      </c>
      <c r="F715" s="33" t="s">
        <v>543</v>
      </c>
      <c r="G715" s="36">
        <v>1269000</v>
      </c>
      <c r="H715" s="36">
        <v>1221235.98</v>
      </c>
      <c r="I715" s="37">
        <v>42</v>
      </c>
      <c r="J715" s="38" t="s">
        <v>529</v>
      </c>
      <c r="K715" s="35" t="s">
        <v>538</v>
      </c>
      <c r="L715" s="33" t="s">
        <v>544</v>
      </c>
      <c r="M715" s="39">
        <v>1.6240000000000001</v>
      </c>
      <c r="N715" s="40" t="s">
        <v>538</v>
      </c>
      <c r="O715" s="33" t="s">
        <v>544</v>
      </c>
      <c r="P715" s="41">
        <v>1.6</v>
      </c>
      <c r="Q715" s="35" t="s">
        <v>532</v>
      </c>
      <c r="R715" s="45"/>
      <c r="S715" s="36">
        <v>20078.71</v>
      </c>
      <c r="T715" s="36">
        <v>16355.99</v>
      </c>
    </row>
    <row r="716" spans="1:20" ht="25.5" x14ac:dyDescent="0.25">
      <c r="A716" s="32" t="s">
        <v>507</v>
      </c>
      <c r="B716" s="33" t="s">
        <v>888</v>
      </c>
      <c r="C716" s="34">
        <v>2015</v>
      </c>
      <c r="D716" s="40" t="s">
        <v>541</v>
      </c>
      <c r="E716" s="28" t="s">
        <v>1784</v>
      </c>
      <c r="F716" s="33" t="s">
        <v>543</v>
      </c>
      <c r="G716" s="36">
        <v>4841000</v>
      </c>
      <c r="H716" s="36">
        <v>4613608.55</v>
      </c>
      <c r="I716" s="37">
        <v>36</v>
      </c>
      <c r="J716" s="38" t="s">
        <v>529</v>
      </c>
      <c r="K716" s="35" t="s">
        <v>538</v>
      </c>
      <c r="L716" s="35" t="s">
        <v>544</v>
      </c>
      <c r="M716" s="39">
        <v>1.6240000000000001</v>
      </c>
      <c r="N716" s="40" t="s">
        <v>538</v>
      </c>
      <c r="O716" s="35" t="s">
        <v>544</v>
      </c>
      <c r="P716" s="41">
        <v>1.6</v>
      </c>
      <c r="Q716" s="35" t="s">
        <v>532</v>
      </c>
      <c r="R716" s="45"/>
      <c r="S716" s="36">
        <v>76112.990000000005</v>
      </c>
      <c r="T716" s="36">
        <v>77769.62</v>
      </c>
    </row>
    <row r="717" spans="1:20" ht="25.5" x14ac:dyDescent="0.25">
      <c r="A717" s="32" t="s">
        <v>507</v>
      </c>
      <c r="B717" s="33" t="s">
        <v>888</v>
      </c>
      <c r="C717" s="34">
        <v>2017</v>
      </c>
      <c r="D717" s="40" t="s">
        <v>541</v>
      </c>
      <c r="E717" s="33" t="s">
        <v>1045</v>
      </c>
      <c r="F717" s="33" t="s">
        <v>543</v>
      </c>
      <c r="G717" s="36">
        <v>544500</v>
      </c>
      <c r="H717" s="36">
        <v>527436.61</v>
      </c>
      <c r="I717" s="37">
        <v>23.08</v>
      </c>
      <c r="J717" s="38" t="s">
        <v>529</v>
      </c>
      <c r="K717" s="35" t="s">
        <v>538</v>
      </c>
      <c r="L717" s="35" t="s">
        <v>544</v>
      </c>
      <c r="M717" s="39">
        <v>1.37</v>
      </c>
      <c r="N717" s="40" t="s">
        <v>538</v>
      </c>
      <c r="O717" s="35" t="s">
        <v>544</v>
      </c>
      <c r="P717" s="41">
        <v>1.35</v>
      </c>
      <c r="Q717" s="35" t="s">
        <v>532</v>
      </c>
      <c r="R717" s="45"/>
      <c r="S717" s="36">
        <v>7350.75</v>
      </c>
      <c r="T717" s="36">
        <v>17063.39</v>
      </c>
    </row>
    <row r="718" spans="1:20" ht="25.5" x14ac:dyDescent="0.25">
      <c r="A718" s="32" t="s">
        <v>507</v>
      </c>
      <c r="B718" s="33" t="s">
        <v>888</v>
      </c>
      <c r="C718" s="34">
        <v>2017</v>
      </c>
      <c r="D718" s="40" t="s">
        <v>541</v>
      </c>
      <c r="E718" s="33" t="s">
        <v>1045</v>
      </c>
      <c r="F718" s="33" t="s">
        <v>543</v>
      </c>
      <c r="G718" s="36">
        <v>50000</v>
      </c>
      <c r="H718" s="36">
        <v>48239.86</v>
      </c>
      <c r="I718" s="37">
        <v>23.08</v>
      </c>
      <c r="J718" s="38" t="s">
        <v>529</v>
      </c>
      <c r="K718" s="35" t="s">
        <v>538</v>
      </c>
      <c r="L718" s="35" t="s">
        <v>544</v>
      </c>
      <c r="M718" s="39">
        <v>0.50700000000000001</v>
      </c>
      <c r="N718" s="40" t="s">
        <v>538</v>
      </c>
      <c r="O718" s="35" t="s">
        <v>544</v>
      </c>
      <c r="P718" s="41">
        <v>0.5</v>
      </c>
      <c r="Q718" s="35" t="s">
        <v>532</v>
      </c>
      <c r="R718" s="45"/>
      <c r="S718" s="42">
        <v>250</v>
      </c>
      <c r="T718" s="36">
        <v>1760.14</v>
      </c>
    </row>
    <row r="719" spans="1:20" ht="25.5" x14ac:dyDescent="0.25">
      <c r="A719" s="32" t="s">
        <v>507</v>
      </c>
      <c r="B719" s="33" t="s">
        <v>888</v>
      </c>
      <c r="C719" s="34">
        <v>2017</v>
      </c>
      <c r="D719" s="40" t="s">
        <v>541</v>
      </c>
      <c r="E719" s="33" t="s">
        <v>1046</v>
      </c>
      <c r="F719" s="33" t="s">
        <v>543</v>
      </c>
      <c r="G719" s="36">
        <v>430000</v>
      </c>
      <c r="H719" s="36">
        <v>416554.42</v>
      </c>
      <c r="I719" s="37">
        <v>23.67</v>
      </c>
      <c r="J719" s="38" t="s">
        <v>529</v>
      </c>
      <c r="K719" s="35" t="s">
        <v>538</v>
      </c>
      <c r="L719" s="35" t="s">
        <v>544</v>
      </c>
      <c r="M719" s="39">
        <v>1.35</v>
      </c>
      <c r="N719" s="40" t="s">
        <v>538</v>
      </c>
      <c r="O719" s="35" t="s">
        <v>544</v>
      </c>
      <c r="P719" s="41">
        <v>1.35</v>
      </c>
      <c r="Q719" s="35" t="s">
        <v>532</v>
      </c>
      <c r="R719" s="45"/>
      <c r="S719" s="36">
        <v>5805</v>
      </c>
      <c r="T719" s="36">
        <v>13445.58</v>
      </c>
    </row>
    <row r="720" spans="1:20" ht="25.5" x14ac:dyDescent="0.25">
      <c r="A720" s="32" t="s">
        <v>507</v>
      </c>
      <c r="B720" s="33" t="s">
        <v>888</v>
      </c>
      <c r="C720" s="34">
        <v>2017</v>
      </c>
      <c r="D720" s="40" t="s">
        <v>541</v>
      </c>
      <c r="E720" s="28" t="s">
        <v>1809</v>
      </c>
      <c r="F720" s="33" t="s">
        <v>543</v>
      </c>
      <c r="G720" s="36">
        <v>445950</v>
      </c>
      <c r="H720" s="36">
        <v>432005.69</v>
      </c>
      <c r="I720" s="37">
        <v>23.67</v>
      </c>
      <c r="J720" s="38" t="s">
        <v>529</v>
      </c>
      <c r="K720" s="35" t="s">
        <v>538</v>
      </c>
      <c r="L720" s="35" t="s">
        <v>544</v>
      </c>
      <c r="M720" s="39">
        <v>1.35</v>
      </c>
      <c r="N720" s="40" t="s">
        <v>538</v>
      </c>
      <c r="O720" s="35" t="s">
        <v>544</v>
      </c>
      <c r="P720" s="41">
        <v>1.35</v>
      </c>
      <c r="Q720" s="35" t="s">
        <v>532</v>
      </c>
      <c r="R720" s="45"/>
      <c r="S720" s="36">
        <v>6020.33</v>
      </c>
      <c r="T720" s="36">
        <v>13944.31</v>
      </c>
    </row>
    <row r="721" spans="1:20" ht="25.5" x14ac:dyDescent="0.25">
      <c r="A721" s="32" t="s">
        <v>507</v>
      </c>
      <c r="B721" s="33" t="s">
        <v>888</v>
      </c>
      <c r="C721" s="34">
        <v>2017</v>
      </c>
      <c r="D721" s="40" t="s">
        <v>541</v>
      </c>
      <c r="E721" s="28" t="s">
        <v>1810</v>
      </c>
      <c r="F721" s="33" t="s">
        <v>543</v>
      </c>
      <c r="G721" s="36">
        <v>70000</v>
      </c>
      <c r="H721" s="36">
        <v>67535.81</v>
      </c>
      <c r="I721" s="37">
        <v>23.08</v>
      </c>
      <c r="J721" s="38" t="s">
        <v>529</v>
      </c>
      <c r="K721" s="35" t="s">
        <v>538</v>
      </c>
      <c r="L721" s="35" t="s">
        <v>544</v>
      </c>
      <c r="M721" s="39">
        <v>0.50700000000000001</v>
      </c>
      <c r="N721" s="40" t="s">
        <v>538</v>
      </c>
      <c r="O721" s="35" t="s">
        <v>544</v>
      </c>
      <c r="P721" s="41">
        <v>0.5</v>
      </c>
      <c r="Q721" s="35" t="s">
        <v>532</v>
      </c>
      <c r="R721" s="45"/>
      <c r="S721" s="42">
        <v>350</v>
      </c>
      <c r="T721" s="36">
        <v>2464.19</v>
      </c>
    </row>
    <row r="722" spans="1:20" ht="25.5" x14ac:dyDescent="0.25">
      <c r="A722" s="32" t="s">
        <v>507</v>
      </c>
      <c r="B722" s="33" t="s">
        <v>888</v>
      </c>
      <c r="C722" s="34">
        <v>2017</v>
      </c>
      <c r="D722" s="40" t="s">
        <v>541</v>
      </c>
      <c r="E722" s="28" t="s">
        <v>1810</v>
      </c>
      <c r="F722" s="33" t="s">
        <v>543</v>
      </c>
      <c r="G722" s="36">
        <v>359500</v>
      </c>
      <c r="H722" s="36">
        <v>348234.09</v>
      </c>
      <c r="I722" s="37">
        <v>23.08</v>
      </c>
      <c r="J722" s="38" t="s">
        <v>529</v>
      </c>
      <c r="K722" s="35" t="s">
        <v>538</v>
      </c>
      <c r="L722" s="35" t="s">
        <v>544</v>
      </c>
      <c r="M722" s="39">
        <v>1.37</v>
      </c>
      <c r="N722" s="40" t="s">
        <v>538</v>
      </c>
      <c r="O722" s="35" t="s">
        <v>544</v>
      </c>
      <c r="P722" s="41">
        <v>1.35</v>
      </c>
      <c r="Q722" s="35" t="s">
        <v>532</v>
      </c>
      <c r="R722" s="45"/>
      <c r="S722" s="36">
        <v>4853.25</v>
      </c>
      <c r="T722" s="36">
        <v>11265.91</v>
      </c>
    </row>
    <row r="723" spans="1:20" ht="25.5" x14ac:dyDescent="0.25">
      <c r="A723" s="32" t="s">
        <v>507</v>
      </c>
      <c r="B723" s="33" t="s">
        <v>888</v>
      </c>
      <c r="C723" s="34">
        <v>2018</v>
      </c>
      <c r="D723" s="40" t="s">
        <v>541</v>
      </c>
      <c r="E723" s="33" t="s">
        <v>897</v>
      </c>
      <c r="F723" s="33" t="s">
        <v>543</v>
      </c>
      <c r="G723" s="36">
        <v>3490072</v>
      </c>
      <c r="H723" s="36">
        <v>3490072</v>
      </c>
      <c r="I723" s="37">
        <v>39.58</v>
      </c>
      <c r="J723" s="38" t="s">
        <v>529</v>
      </c>
      <c r="K723" s="35" t="s">
        <v>538</v>
      </c>
      <c r="L723" s="35" t="s">
        <v>544</v>
      </c>
      <c r="M723" s="39">
        <v>1.35</v>
      </c>
      <c r="N723" s="40" t="s">
        <v>538</v>
      </c>
      <c r="O723" s="35" t="s">
        <v>544</v>
      </c>
      <c r="P723" s="41">
        <v>1.35</v>
      </c>
      <c r="Q723" s="35" t="s">
        <v>532</v>
      </c>
      <c r="R723" s="45"/>
      <c r="S723" s="42">
        <v>0</v>
      </c>
      <c r="T723" s="42">
        <v>0</v>
      </c>
    </row>
    <row r="724" spans="1:20" ht="25.5" x14ac:dyDescent="0.25">
      <c r="A724" s="32" t="s">
        <v>507</v>
      </c>
      <c r="B724" s="57" t="s">
        <v>888</v>
      </c>
      <c r="C724" s="58">
        <v>2003</v>
      </c>
      <c r="D724" s="59" t="s">
        <v>541</v>
      </c>
      <c r="E724" s="62" t="s">
        <v>1811</v>
      </c>
      <c r="F724" s="57" t="s">
        <v>543</v>
      </c>
      <c r="G724" s="64">
        <v>98272</v>
      </c>
      <c r="H724" s="66">
        <v>0</v>
      </c>
      <c r="I724" s="68">
        <v>0</v>
      </c>
      <c r="J724" s="70" t="s">
        <v>529</v>
      </c>
      <c r="K724" s="72" t="s">
        <v>538</v>
      </c>
      <c r="L724" s="74" t="s">
        <v>544</v>
      </c>
      <c r="M724" s="75">
        <v>4.1589999999999998</v>
      </c>
      <c r="N724" s="76" t="s">
        <v>538</v>
      </c>
      <c r="O724" s="74" t="s">
        <v>544</v>
      </c>
      <c r="P724" s="77">
        <v>3.45</v>
      </c>
      <c r="Q724" s="79" t="s">
        <v>532</v>
      </c>
      <c r="R724" s="81"/>
      <c r="S724" s="84">
        <v>270.11</v>
      </c>
      <c r="T724" s="86">
        <v>7829.36</v>
      </c>
    </row>
    <row r="725" spans="1:20" ht="25.5" x14ac:dyDescent="0.25">
      <c r="A725" s="32" t="s">
        <v>507</v>
      </c>
      <c r="B725" s="56" t="s">
        <v>888</v>
      </c>
      <c r="C725" s="34">
        <v>2017</v>
      </c>
      <c r="D725" s="40" t="s">
        <v>541</v>
      </c>
      <c r="E725" s="61" t="s">
        <v>1792</v>
      </c>
      <c r="F725" s="56" t="s">
        <v>543</v>
      </c>
      <c r="G725" s="63">
        <v>153498</v>
      </c>
      <c r="H725" s="63">
        <v>150421.64000000001</v>
      </c>
      <c r="I725" s="67">
        <v>38.92</v>
      </c>
      <c r="J725" s="69" t="s">
        <v>529</v>
      </c>
      <c r="K725" s="35" t="s">
        <v>538</v>
      </c>
      <c r="L725" s="35" t="s">
        <v>544</v>
      </c>
      <c r="M725" s="39">
        <v>0.55800000000000005</v>
      </c>
      <c r="N725" s="40" t="s">
        <v>538</v>
      </c>
      <c r="O725" s="35" t="s">
        <v>544</v>
      </c>
      <c r="P725" s="41">
        <v>0.55000000000000004</v>
      </c>
      <c r="Q725" s="78" t="s">
        <v>532</v>
      </c>
      <c r="R725" s="80"/>
      <c r="S725" s="42">
        <v>844.24</v>
      </c>
      <c r="T725" s="36">
        <v>3076.36</v>
      </c>
    </row>
    <row r="726" spans="1:20" ht="25.5" x14ac:dyDescent="0.25">
      <c r="A726" s="32" t="s">
        <v>507</v>
      </c>
      <c r="B726" s="33" t="s">
        <v>888</v>
      </c>
      <c r="C726" s="34">
        <v>2010</v>
      </c>
      <c r="D726" s="40" t="s">
        <v>541</v>
      </c>
      <c r="E726" s="33" t="s">
        <v>1024</v>
      </c>
      <c r="F726" s="33" t="s">
        <v>543</v>
      </c>
      <c r="G726" s="36">
        <v>505916</v>
      </c>
      <c r="H726" s="36">
        <v>272808.03000000003</v>
      </c>
      <c r="I726" s="37">
        <v>6.67</v>
      </c>
      <c r="J726" s="38" t="s">
        <v>529</v>
      </c>
      <c r="K726" s="35" t="s">
        <v>538</v>
      </c>
      <c r="L726" s="35" t="s">
        <v>544</v>
      </c>
      <c r="M726" s="39">
        <v>2.347</v>
      </c>
      <c r="N726" s="40" t="s">
        <v>538</v>
      </c>
      <c r="O726" s="35" t="s">
        <v>544</v>
      </c>
      <c r="P726" s="41">
        <v>2.85</v>
      </c>
      <c r="Q726" s="35" t="s">
        <v>532</v>
      </c>
      <c r="R726" s="45"/>
      <c r="S726" s="36">
        <v>8720.49</v>
      </c>
      <c r="T726" s="36">
        <v>33174.04</v>
      </c>
    </row>
    <row r="727" spans="1:20" ht="25.5" x14ac:dyDescent="0.25">
      <c r="A727" s="32" t="s">
        <v>507</v>
      </c>
      <c r="B727" s="33" t="s">
        <v>888</v>
      </c>
      <c r="C727" s="34">
        <v>2010</v>
      </c>
      <c r="D727" s="40" t="s">
        <v>541</v>
      </c>
      <c r="E727" s="33" t="s">
        <v>1047</v>
      </c>
      <c r="F727" s="33" t="s">
        <v>543</v>
      </c>
      <c r="G727" s="36">
        <v>2110295</v>
      </c>
      <c r="H727" s="36">
        <v>1940085.87</v>
      </c>
      <c r="I727" s="37">
        <v>31.67</v>
      </c>
      <c r="J727" s="38" t="s">
        <v>529</v>
      </c>
      <c r="K727" s="35" t="s">
        <v>538</v>
      </c>
      <c r="L727" s="35" t="s">
        <v>544</v>
      </c>
      <c r="M727" s="39">
        <v>2.3479999999999999</v>
      </c>
      <c r="N727" s="40" t="s">
        <v>538</v>
      </c>
      <c r="O727" s="35" t="s">
        <v>544</v>
      </c>
      <c r="P727" s="41">
        <v>2.85</v>
      </c>
      <c r="Q727" s="35" t="s">
        <v>532</v>
      </c>
      <c r="R727" s="45"/>
      <c r="S727" s="36">
        <v>55998.38</v>
      </c>
      <c r="T727" s="36">
        <v>24769.49</v>
      </c>
    </row>
    <row r="728" spans="1:20" ht="25.5" x14ac:dyDescent="0.25">
      <c r="A728" s="32" t="s">
        <v>507</v>
      </c>
      <c r="B728" s="33" t="s">
        <v>888</v>
      </c>
      <c r="C728" s="34">
        <v>2009</v>
      </c>
      <c r="D728" s="40" t="s">
        <v>541</v>
      </c>
      <c r="E728" s="33" t="s">
        <v>1024</v>
      </c>
      <c r="F728" s="33" t="s">
        <v>543</v>
      </c>
      <c r="G728" s="36">
        <v>437659</v>
      </c>
      <c r="H728" s="36">
        <v>287079.32</v>
      </c>
      <c r="I728" s="37">
        <v>10.75</v>
      </c>
      <c r="J728" s="38" t="s">
        <v>529</v>
      </c>
      <c r="K728" s="35" t="s">
        <v>538</v>
      </c>
      <c r="L728" s="35" t="s">
        <v>544</v>
      </c>
      <c r="M728" s="39">
        <v>2.298</v>
      </c>
      <c r="N728" s="40" t="s">
        <v>538</v>
      </c>
      <c r="O728" s="35" t="s">
        <v>544</v>
      </c>
      <c r="P728" s="41">
        <v>2.85</v>
      </c>
      <c r="Q728" s="35" t="s">
        <v>532</v>
      </c>
      <c r="R728" s="45"/>
      <c r="S728" s="36">
        <v>8737.81</v>
      </c>
      <c r="T728" s="36">
        <v>19510.5</v>
      </c>
    </row>
    <row r="729" spans="1:20" ht="25.5" x14ac:dyDescent="0.25">
      <c r="A729" s="32" t="s">
        <v>507</v>
      </c>
      <c r="B729" s="33" t="s">
        <v>888</v>
      </c>
      <c r="C729" s="34">
        <v>2009</v>
      </c>
      <c r="D729" s="40" t="s">
        <v>541</v>
      </c>
      <c r="E729" s="33" t="s">
        <v>1048</v>
      </c>
      <c r="F729" s="33" t="s">
        <v>543</v>
      </c>
      <c r="G729" s="36">
        <v>300000</v>
      </c>
      <c r="H729" s="36">
        <v>196782.86</v>
      </c>
      <c r="I729" s="37">
        <v>10.75</v>
      </c>
      <c r="J729" s="38" t="s">
        <v>529</v>
      </c>
      <c r="K729" s="35" t="s">
        <v>538</v>
      </c>
      <c r="L729" s="35" t="s">
        <v>544</v>
      </c>
      <c r="M729" s="39">
        <v>2.298</v>
      </c>
      <c r="N729" s="40" t="s">
        <v>538</v>
      </c>
      <c r="O729" s="35" t="s">
        <v>544</v>
      </c>
      <c r="P729" s="41">
        <v>2.85</v>
      </c>
      <c r="Q729" s="35" t="s">
        <v>532</v>
      </c>
      <c r="R729" s="45"/>
      <c r="S729" s="36">
        <v>5989.46</v>
      </c>
      <c r="T729" s="36">
        <v>13373.77</v>
      </c>
    </row>
    <row r="730" spans="1:20" ht="25.5" x14ac:dyDescent="0.25">
      <c r="A730" s="32" t="s">
        <v>507</v>
      </c>
      <c r="B730" s="33" t="s">
        <v>888</v>
      </c>
      <c r="C730" s="34">
        <v>2008</v>
      </c>
      <c r="D730" s="40" t="s">
        <v>541</v>
      </c>
      <c r="E730" s="33" t="s">
        <v>1049</v>
      </c>
      <c r="F730" s="33" t="s">
        <v>543</v>
      </c>
      <c r="G730" s="36">
        <v>1590000</v>
      </c>
      <c r="H730" s="36">
        <v>914992.34</v>
      </c>
      <c r="I730" s="37">
        <v>9.58</v>
      </c>
      <c r="J730" s="38" t="s">
        <v>529</v>
      </c>
      <c r="K730" s="35" t="s">
        <v>538</v>
      </c>
      <c r="L730" s="35" t="s">
        <v>544</v>
      </c>
      <c r="M730" s="39">
        <v>4.2960000000000003</v>
      </c>
      <c r="N730" s="40" t="s">
        <v>538</v>
      </c>
      <c r="O730" s="35" t="s">
        <v>544</v>
      </c>
      <c r="P730" s="41">
        <v>3.05</v>
      </c>
      <c r="Q730" s="35" t="s">
        <v>532</v>
      </c>
      <c r="R730" s="45"/>
      <c r="S730" s="36">
        <v>30264.15</v>
      </c>
      <c r="T730" s="36">
        <v>77274.759999999995</v>
      </c>
    </row>
    <row r="731" spans="1:20" ht="25.5" x14ac:dyDescent="0.25">
      <c r="A731" s="32" t="s">
        <v>507</v>
      </c>
      <c r="B731" s="33" t="s">
        <v>888</v>
      </c>
      <c r="C731" s="34">
        <v>2007</v>
      </c>
      <c r="D731" s="35" t="s">
        <v>863</v>
      </c>
      <c r="E731" s="33" t="s">
        <v>1050</v>
      </c>
      <c r="F731" s="33" t="s">
        <v>553</v>
      </c>
      <c r="G731" s="36">
        <v>8380566.8899999997</v>
      </c>
      <c r="H731" s="36">
        <v>5830713.5099999998</v>
      </c>
      <c r="I731" s="37">
        <v>13.08</v>
      </c>
      <c r="J731" s="38" t="s">
        <v>529</v>
      </c>
      <c r="K731" s="35" t="s">
        <v>569</v>
      </c>
      <c r="L731" s="35" t="s">
        <v>571</v>
      </c>
      <c r="M731" s="39">
        <v>3.6669999999999998</v>
      </c>
      <c r="N731" s="40" t="s">
        <v>569</v>
      </c>
      <c r="O731" s="35" t="s">
        <v>571</v>
      </c>
      <c r="P731" s="41">
        <v>3.62</v>
      </c>
      <c r="Q731" s="35" t="s">
        <v>532</v>
      </c>
      <c r="R731" s="45"/>
      <c r="S731" s="36">
        <v>225973.68</v>
      </c>
      <c r="T731" s="36">
        <v>326141.37</v>
      </c>
    </row>
    <row r="732" spans="1:20" ht="25.5" x14ac:dyDescent="0.25">
      <c r="A732" s="32" t="s">
        <v>507</v>
      </c>
      <c r="B732" s="33" t="s">
        <v>888</v>
      </c>
      <c r="C732" s="34">
        <v>2008</v>
      </c>
      <c r="D732" s="40" t="s">
        <v>541</v>
      </c>
      <c r="E732" s="33" t="s">
        <v>999</v>
      </c>
      <c r="F732" s="33" t="s">
        <v>543</v>
      </c>
      <c r="G732" s="36">
        <v>1741969</v>
      </c>
      <c r="H732" s="36">
        <v>1451724.36</v>
      </c>
      <c r="I732" s="37">
        <v>29.92</v>
      </c>
      <c r="J732" s="38" t="s">
        <v>529</v>
      </c>
      <c r="K732" s="35" t="s">
        <v>538</v>
      </c>
      <c r="L732" s="35" t="s">
        <v>544</v>
      </c>
      <c r="M732" s="39">
        <v>4.234</v>
      </c>
      <c r="N732" s="40" t="s">
        <v>538</v>
      </c>
      <c r="O732" s="35" t="s">
        <v>544</v>
      </c>
      <c r="P732" s="41">
        <v>2.5</v>
      </c>
      <c r="Q732" s="35" t="s">
        <v>532</v>
      </c>
      <c r="R732" s="45"/>
      <c r="S732" s="36">
        <v>37099.620000000003</v>
      </c>
      <c r="T732" s="36">
        <v>32260.35</v>
      </c>
    </row>
    <row r="733" spans="1:20" ht="25.5" x14ac:dyDescent="0.25">
      <c r="A733" s="32" t="s">
        <v>507</v>
      </c>
      <c r="B733" s="33" t="s">
        <v>888</v>
      </c>
      <c r="C733" s="34">
        <v>2006</v>
      </c>
      <c r="D733" s="40" t="s">
        <v>541</v>
      </c>
      <c r="E733" s="33" t="s">
        <v>1051</v>
      </c>
      <c r="F733" s="33" t="s">
        <v>543</v>
      </c>
      <c r="G733" s="36">
        <v>2069289</v>
      </c>
      <c r="H733" s="36">
        <v>1678328.28</v>
      </c>
      <c r="I733" s="37">
        <v>22.33</v>
      </c>
      <c r="J733" s="38" t="s">
        <v>529</v>
      </c>
      <c r="K733" s="35" t="s">
        <v>538</v>
      </c>
      <c r="L733" s="35" t="s">
        <v>544</v>
      </c>
      <c r="M733" s="39">
        <v>3.6440000000000001</v>
      </c>
      <c r="N733" s="40" t="s">
        <v>538</v>
      </c>
      <c r="O733" s="35" t="s">
        <v>544</v>
      </c>
      <c r="P733" s="41">
        <v>3.4</v>
      </c>
      <c r="Q733" s="35" t="s">
        <v>532</v>
      </c>
      <c r="R733" s="45"/>
      <c r="S733" s="36">
        <v>58503.13</v>
      </c>
      <c r="T733" s="36">
        <v>42352.08</v>
      </c>
    </row>
    <row r="734" spans="1:20" ht="25.5" x14ac:dyDescent="0.25">
      <c r="A734" s="32" t="s">
        <v>507</v>
      </c>
      <c r="B734" s="33" t="s">
        <v>888</v>
      </c>
      <c r="C734" s="34">
        <v>2005</v>
      </c>
      <c r="D734" s="40" t="s">
        <v>541</v>
      </c>
      <c r="E734" s="33" t="s">
        <v>1051</v>
      </c>
      <c r="F734" s="33" t="s">
        <v>543</v>
      </c>
      <c r="G734" s="36">
        <v>301827</v>
      </c>
      <c r="H734" s="36">
        <v>279959.17</v>
      </c>
      <c r="I734" s="37">
        <v>37.33</v>
      </c>
      <c r="J734" s="38" t="s">
        <v>529</v>
      </c>
      <c r="K734" s="35" t="s">
        <v>538</v>
      </c>
      <c r="L734" s="35" t="s">
        <v>544</v>
      </c>
      <c r="M734" s="39">
        <v>3.4020000000000001</v>
      </c>
      <c r="N734" s="40" t="s">
        <v>538</v>
      </c>
      <c r="O734" s="35" t="s">
        <v>544</v>
      </c>
      <c r="P734" s="41">
        <v>3.4</v>
      </c>
      <c r="Q734" s="35" t="s">
        <v>532</v>
      </c>
      <c r="R734" s="45"/>
      <c r="S734" s="36">
        <v>9607.65</v>
      </c>
      <c r="T734" s="36">
        <v>2618.64</v>
      </c>
    </row>
    <row r="735" spans="1:20" ht="25.5" x14ac:dyDescent="0.25">
      <c r="A735" s="32" t="s">
        <v>507</v>
      </c>
      <c r="B735" s="33" t="s">
        <v>888</v>
      </c>
      <c r="C735" s="34">
        <v>1991</v>
      </c>
      <c r="D735" s="40" t="s">
        <v>541</v>
      </c>
      <c r="E735" s="33" t="s">
        <v>975</v>
      </c>
      <c r="F735" s="33" t="s">
        <v>543</v>
      </c>
      <c r="G735" s="36">
        <v>39789.19</v>
      </c>
      <c r="H735" s="36">
        <v>15512.92</v>
      </c>
      <c r="I735" s="37">
        <v>7.92</v>
      </c>
      <c r="J735" s="38" t="s">
        <v>529</v>
      </c>
      <c r="K735" s="35" t="s">
        <v>538</v>
      </c>
      <c r="L735" s="33" t="s">
        <v>544</v>
      </c>
      <c r="M735" s="39">
        <v>5.18</v>
      </c>
      <c r="N735" s="40" t="s">
        <v>538</v>
      </c>
      <c r="O735" s="33" t="s">
        <v>544</v>
      </c>
      <c r="P735" s="41">
        <v>3.55</v>
      </c>
      <c r="Q735" s="35" t="s">
        <v>532</v>
      </c>
      <c r="R735" s="45"/>
      <c r="S735" s="42">
        <v>610.09</v>
      </c>
      <c r="T735" s="36">
        <v>1672.78</v>
      </c>
    </row>
    <row r="736" spans="1:20" ht="25.5" x14ac:dyDescent="0.25">
      <c r="A736" s="32" t="s">
        <v>507</v>
      </c>
      <c r="B736" s="33" t="s">
        <v>888</v>
      </c>
      <c r="C736" s="34">
        <v>1993</v>
      </c>
      <c r="D736" s="40" t="s">
        <v>541</v>
      </c>
      <c r="E736" s="33" t="s">
        <v>1052</v>
      </c>
      <c r="F736" s="33" t="s">
        <v>543</v>
      </c>
      <c r="G736" s="36">
        <v>1793288.58</v>
      </c>
      <c r="H736" s="36">
        <v>981129.61</v>
      </c>
      <c r="I736" s="37">
        <v>11.25</v>
      </c>
      <c r="J736" s="38" t="s">
        <v>529</v>
      </c>
      <c r="K736" s="35" t="s">
        <v>538</v>
      </c>
      <c r="L736" s="33" t="s">
        <v>544</v>
      </c>
      <c r="M736" s="39">
        <v>4.9109999999999996</v>
      </c>
      <c r="N736" s="40" t="s">
        <v>538</v>
      </c>
      <c r="O736" s="33" t="s">
        <v>544</v>
      </c>
      <c r="P736" s="41">
        <v>3.55</v>
      </c>
      <c r="Q736" s="35" t="s">
        <v>532</v>
      </c>
      <c r="R736" s="45"/>
      <c r="S736" s="36">
        <v>37173.660000000003</v>
      </c>
      <c r="T736" s="36">
        <v>66015.789999999994</v>
      </c>
    </row>
    <row r="737" spans="1:20" ht="25.5" x14ac:dyDescent="0.25">
      <c r="A737" s="32" t="s">
        <v>507</v>
      </c>
      <c r="B737" s="33" t="s">
        <v>888</v>
      </c>
      <c r="C737" s="34">
        <v>1996</v>
      </c>
      <c r="D737" s="40" t="s">
        <v>541</v>
      </c>
      <c r="E737" s="28" t="s">
        <v>1812</v>
      </c>
      <c r="F737" s="33" t="s">
        <v>543</v>
      </c>
      <c r="G737" s="36">
        <v>13823.77</v>
      </c>
      <c r="H737" s="36">
        <v>5788.99</v>
      </c>
      <c r="I737" s="37">
        <v>9.42</v>
      </c>
      <c r="J737" s="38" t="s">
        <v>529</v>
      </c>
      <c r="K737" s="35" t="s">
        <v>538</v>
      </c>
      <c r="L737" s="33" t="s">
        <v>544</v>
      </c>
      <c r="M737" s="39">
        <v>4.2590000000000003</v>
      </c>
      <c r="N737" s="40" t="s">
        <v>538</v>
      </c>
      <c r="O737" s="33" t="s">
        <v>544</v>
      </c>
      <c r="P737" s="41">
        <v>1</v>
      </c>
      <c r="Q737" s="35" t="s">
        <v>532</v>
      </c>
      <c r="R737" s="45"/>
      <c r="S737" s="42">
        <v>63.37</v>
      </c>
      <c r="T737" s="42">
        <v>547.85</v>
      </c>
    </row>
    <row r="738" spans="1:20" ht="25.5" x14ac:dyDescent="0.25">
      <c r="A738" s="32" t="s">
        <v>507</v>
      </c>
      <c r="B738" s="33" t="s">
        <v>888</v>
      </c>
      <c r="C738" s="34">
        <v>1993</v>
      </c>
      <c r="D738" s="40" t="s">
        <v>541</v>
      </c>
      <c r="E738" s="33" t="s">
        <v>1053</v>
      </c>
      <c r="F738" s="33" t="s">
        <v>543</v>
      </c>
      <c r="G738" s="36">
        <v>120841.91</v>
      </c>
      <c r="H738" s="36">
        <v>60439.57</v>
      </c>
      <c r="I738" s="37">
        <v>9.08</v>
      </c>
      <c r="J738" s="38" t="s">
        <v>529</v>
      </c>
      <c r="K738" s="35" t="s">
        <v>538</v>
      </c>
      <c r="L738" s="33" t="s">
        <v>544</v>
      </c>
      <c r="M738" s="39">
        <v>5.117</v>
      </c>
      <c r="N738" s="40" t="s">
        <v>538</v>
      </c>
      <c r="O738" s="33" t="s">
        <v>544</v>
      </c>
      <c r="P738" s="41">
        <v>3.55</v>
      </c>
      <c r="Q738" s="35" t="s">
        <v>532</v>
      </c>
      <c r="R738" s="45"/>
      <c r="S738" s="36">
        <v>2324.67</v>
      </c>
      <c r="T738" s="36">
        <v>5044.25</v>
      </c>
    </row>
    <row r="739" spans="1:20" ht="25.5" x14ac:dyDescent="0.25">
      <c r="A739" s="32" t="s">
        <v>507</v>
      </c>
      <c r="B739" s="33" t="s">
        <v>888</v>
      </c>
      <c r="C739" s="34">
        <v>1993</v>
      </c>
      <c r="D739" s="40" t="s">
        <v>541</v>
      </c>
      <c r="E739" s="28" t="s">
        <v>1813</v>
      </c>
      <c r="F739" s="33" t="s">
        <v>543</v>
      </c>
      <c r="G739" s="36">
        <v>117875.87</v>
      </c>
      <c r="H739" s="36">
        <v>60154.17</v>
      </c>
      <c r="I739" s="37">
        <v>10.83</v>
      </c>
      <c r="J739" s="38" t="s">
        <v>529</v>
      </c>
      <c r="K739" s="35" t="s">
        <v>538</v>
      </c>
      <c r="L739" s="33" t="s">
        <v>544</v>
      </c>
      <c r="M739" s="39">
        <v>4.9820000000000002</v>
      </c>
      <c r="N739" s="40" t="s">
        <v>538</v>
      </c>
      <c r="O739" s="33" t="s">
        <v>544</v>
      </c>
      <c r="P739" s="41">
        <v>3.55</v>
      </c>
      <c r="Q739" s="35" t="s">
        <v>532</v>
      </c>
      <c r="R739" s="45"/>
      <c r="S739" s="36">
        <v>2294.83</v>
      </c>
      <c r="T739" s="36">
        <v>4489.1400000000003</v>
      </c>
    </row>
    <row r="740" spans="1:20" ht="25.5" x14ac:dyDescent="0.25">
      <c r="A740" s="32" t="s">
        <v>507</v>
      </c>
      <c r="B740" s="33" t="s">
        <v>888</v>
      </c>
      <c r="C740" s="34">
        <v>1994</v>
      </c>
      <c r="D740" s="40" t="s">
        <v>541</v>
      </c>
      <c r="E740" s="33" t="s">
        <v>1054</v>
      </c>
      <c r="F740" s="33" t="s">
        <v>543</v>
      </c>
      <c r="G740" s="36">
        <v>201251.61</v>
      </c>
      <c r="H740" s="36">
        <v>102902.44</v>
      </c>
      <c r="I740" s="37">
        <v>10.17</v>
      </c>
      <c r="J740" s="38" t="s">
        <v>529</v>
      </c>
      <c r="K740" s="35" t="s">
        <v>538</v>
      </c>
      <c r="L740" s="33" t="s">
        <v>544</v>
      </c>
      <c r="M740" s="39">
        <v>4.9829999999999997</v>
      </c>
      <c r="N740" s="40" t="s">
        <v>538</v>
      </c>
      <c r="O740" s="33" t="s">
        <v>544</v>
      </c>
      <c r="P740" s="41">
        <v>3.55</v>
      </c>
      <c r="Q740" s="35" t="s">
        <v>532</v>
      </c>
      <c r="R740" s="45"/>
      <c r="S740" s="36">
        <v>3925.65</v>
      </c>
      <c r="T740" s="36">
        <v>7679.32</v>
      </c>
    </row>
    <row r="741" spans="1:20" ht="25.5" x14ac:dyDescent="0.25">
      <c r="A741" s="32" t="s">
        <v>507</v>
      </c>
      <c r="B741" s="33" t="s">
        <v>888</v>
      </c>
      <c r="C741" s="34">
        <v>1993</v>
      </c>
      <c r="D741" s="40" t="s">
        <v>541</v>
      </c>
      <c r="E741" s="28" t="s">
        <v>1814</v>
      </c>
      <c r="F741" s="33" t="s">
        <v>543</v>
      </c>
      <c r="G741" s="36">
        <v>84952.82</v>
      </c>
      <c r="H741" s="36">
        <v>43317.39</v>
      </c>
      <c r="I741" s="37">
        <v>10.67</v>
      </c>
      <c r="J741" s="38" t="s">
        <v>529</v>
      </c>
      <c r="K741" s="35" t="s">
        <v>538</v>
      </c>
      <c r="L741" s="33" t="s">
        <v>544</v>
      </c>
      <c r="M741" s="39">
        <v>4.9820000000000002</v>
      </c>
      <c r="N741" s="40" t="s">
        <v>538</v>
      </c>
      <c r="O741" s="33" t="s">
        <v>544</v>
      </c>
      <c r="P741" s="41">
        <v>3.55</v>
      </c>
      <c r="Q741" s="35" t="s">
        <v>532</v>
      </c>
      <c r="R741" s="45"/>
      <c r="S741" s="36">
        <v>1652.52</v>
      </c>
      <c r="T741" s="36">
        <v>3232.66</v>
      </c>
    </row>
    <row r="742" spans="1:20" ht="25.5" x14ac:dyDescent="0.25">
      <c r="A742" s="32" t="s">
        <v>507</v>
      </c>
      <c r="B742" s="33" t="s">
        <v>888</v>
      </c>
      <c r="C742" s="34">
        <v>1988</v>
      </c>
      <c r="D742" s="40" t="s">
        <v>541</v>
      </c>
      <c r="E742" s="28" t="s">
        <v>1815</v>
      </c>
      <c r="F742" s="33" t="s">
        <v>543</v>
      </c>
      <c r="G742" s="36">
        <v>193249.1</v>
      </c>
      <c r="H742" s="36">
        <v>68659.08</v>
      </c>
      <c r="I742" s="37">
        <v>6.75</v>
      </c>
      <c r="J742" s="38" t="s">
        <v>529</v>
      </c>
      <c r="K742" s="35" t="s">
        <v>538</v>
      </c>
      <c r="L742" s="33" t="s">
        <v>544</v>
      </c>
      <c r="M742" s="39">
        <v>4.7140000000000004</v>
      </c>
      <c r="N742" s="40" t="s">
        <v>538</v>
      </c>
      <c r="O742" s="33" t="s">
        <v>544</v>
      </c>
      <c r="P742" s="41">
        <v>2.77</v>
      </c>
      <c r="Q742" s="35" t="s">
        <v>532</v>
      </c>
      <c r="R742" s="45"/>
      <c r="S742" s="36">
        <v>3141.84</v>
      </c>
      <c r="T742" s="36">
        <v>7935.47</v>
      </c>
    </row>
    <row r="743" spans="1:20" ht="25.5" x14ac:dyDescent="0.25">
      <c r="A743" s="32" t="s">
        <v>507</v>
      </c>
      <c r="B743" s="33" t="s">
        <v>888</v>
      </c>
      <c r="C743" s="34">
        <v>1984</v>
      </c>
      <c r="D743" s="40" t="s">
        <v>541</v>
      </c>
      <c r="E743" s="33" t="s">
        <v>1055</v>
      </c>
      <c r="F743" s="33" t="s">
        <v>543</v>
      </c>
      <c r="G743" s="36">
        <v>140591.23000000001</v>
      </c>
      <c r="H743" s="36">
        <v>24293.84</v>
      </c>
      <c r="I743" s="37">
        <v>2.42</v>
      </c>
      <c r="J743" s="38" t="s">
        <v>529</v>
      </c>
      <c r="K743" s="35" t="s">
        <v>538</v>
      </c>
      <c r="L743" s="33" t="s">
        <v>544</v>
      </c>
      <c r="M743" s="39">
        <v>5.1340000000000003</v>
      </c>
      <c r="N743" s="40" t="s">
        <v>538</v>
      </c>
      <c r="O743" s="33" t="s">
        <v>544</v>
      </c>
      <c r="P743" s="41">
        <v>3.55</v>
      </c>
      <c r="Q743" s="35" t="s">
        <v>532</v>
      </c>
      <c r="R743" s="45"/>
      <c r="S743" s="36">
        <v>1831.19</v>
      </c>
      <c r="T743" s="36">
        <v>7296.79</v>
      </c>
    </row>
    <row r="744" spans="1:20" ht="25.5" x14ac:dyDescent="0.25">
      <c r="A744" s="32" t="s">
        <v>507</v>
      </c>
      <c r="B744" s="33" t="s">
        <v>888</v>
      </c>
      <c r="C744" s="34">
        <v>1981</v>
      </c>
      <c r="D744" s="40" t="s">
        <v>541</v>
      </c>
      <c r="E744" s="33" t="s">
        <v>1056</v>
      </c>
      <c r="F744" s="33" t="s">
        <v>543</v>
      </c>
      <c r="G744" s="36">
        <v>106690.07</v>
      </c>
      <c r="H744" s="42">
        <v>0</v>
      </c>
      <c r="I744" s="37">
        <v>0</v>
      </c>
      <c r="J744" s="38" t="s">
        <v>529</v>
      </c>
      <c r="K744" s="35" t="s">
        <v>538</v>
      </c>
      <c r="L744" s="33" t="s">
        <v>544</v>
      </c>
      <c r="M744" s="39">
        <v>5.0110000000000001</v>
      </c>
      <c r="N744" s="40" t="s">
        <v>538</v>
      </c>
      <c r="O744" s="33" t="s">
        <v>544</v>
      </c>
      <c r="P744" s="41">
        <v>3.8</v>
      </c>
      <c r="Q744" s="35" t="s">
        <v>532</v>
      </c>
      <c r="R744" s="45"/>
      <c r="S744" s="42">
        <v>243.54</v>
      </c>
      <c r="T744" s="36">
        <v>6409.48</v>
      </c>
    </row>
    <row r="745" spans="1:20" ht="25.5" x14ac:dyDescent="0.25">
      <c r="A745" s="32" t="s">
        <v>507</v>
      </c>
      <c r="B745" s="57" t="s">
        <v>888</v>
      </c>
      <c r="C745" s="58">
        <v>1981</v>
      </c>
      <c r="D745" s="59" t="s">
        <v>541</v>
      </c>
      <c r="E745" s="57" t="s">
        <v>1057</v>
      </c>
      <c r="F745" s="57" t="s">
        <v>543</v>
      </c>
      <c r="G745" s="64">
        <v>63199.57</v>
      </c>
      <c r="H745" s="66">
        <v>0</v>
      </c>
      <c r="I745" s="68">
        <v>0</v>
      </c>
      <c r="J745" s="70" t="s">
        <v>529</v>
      </c>
      <c r="K745" s="72" t="s">
        <v>538</v>
      </c>
      <c r="L745" s="73" t="s">
        <v>544</v>
      </c>
      <c r="M745" s="75">
        <v>5.0880000000000001</v>
      </c>
      <c r="N745" s="76" t="s">
        <v>538</v>
      </c>
      <c r="O745" s="73" t="s">
        <v>544</v>
      </c>
      <c r="P745" s="77">
        <v>3.55</v>
      </c>
      <c r="Q745" s="79" t="s">
        <v>532</v>
      </c>
      <c r="R745" s="81"/>
      <c r="S745" s="84">
        <v>220.71</v>
      </c>
      <c r="T745" s="86">
        <v>4013.72</v>
      </c>
    </row>
    <row r="746" spans="1:20" ht="25.5" x14ac:dyDescent="0.25">
      <c r="A746" s="32" t="s">
        <v>507</v>
      </c>
      <c r="B746" s="56" t="s">
        <v>888</v>
      </c>
      <c r="C746" s="34">
        <v>1988</v>
      </c>
      <c r="D746" s="40" t="s">
        <v>541</v>
      </c>
      <c r="E746" s="61" t="s">
        <v>1816</v>
      </c>
      <c r="F746" s="56" t="s">
        <v>543</v>
      </c>
      <c r="G746" s="63">
        <v>36927.730000000003</v>
      </c>
      <c r="H746" s="63">
        <v>13054.47</v>
      </c>
      <c r="I746" s="67">
        <v>6.25</v>
      </c>
      <c r="J746" s="69" t="s">
        <v>529</v>
      </c>
      <c r="K746" s="35" t="s">
        <v>538</v>
      </c>
      <c r="L746" s="33" t="s">
        <v>544</v>
      </c>
      <c r="M746" s="39">
        <v>4.7119999999999997</v>
      </c>
      <c r="N746" s="40" t="s">
        <v>538</v>
      </c>
      <c r="O746" s="33" t="s">
        <v>544</v>
      </c>
      <c r="P746" s="41">
        <v>2.77</v>
      </c>
      <c r="Q746" s="78" t="s">
        <v>532</v>
      </c>
      <c r="R746" s="80"/>
      <c r="S746" s="42">
        <v>614.65</v>
      </c>
      <c r="T746" s="36">
        <v>1508.81</v>
      </c>
    </row>
    <row r="747" spans="1:20" ht="25.5" x14ac:dyDescent="0.25">
      <c r="A747" s="32" t="s">
        <v>507</v>
      </c>
      <c r="B747" s="33" t="s">
        <v>888</v>
      </c>
      <c r="C747" s="34">
        <v>1988</v>
      </c>
      <c r="D747" s="40" t="s">
        <v>541</v>
      </c>
      <c r="E747" s="33" t="s">
        <v>1058</v>
      </c>
      <c r="F747" s="33" t="s">
        <v>543</v>
      </c>
      <c r="G747" s="36">
        <v>431655.58</v>
      </c>
      <c r="H747" s="36">
        <v>152596.48000000001</v>
      </c>
      <c r="I747" s="37">
        <v>6.17</v>
      </c>
      <c r="J747" s="38" t="s">
        <v>529</v>
      </c>
      <c r="K747" s="35" t="s">
        <v>538</v>
      </c>
      <c r="L747" s="33" t="s">
        <v>544</v>
      </c>
      <c r="M747" s="39">
        <v>4.7119999999999997</v>
      </c>
      <c r="N747" s="40" t="s">
        <v>538</v>
      </c>
      <c r="O747" s="33" t="s">
        <v>544</v>
      </c>
      <c r="P747" s="41">
        <v>2.77</v>
      </c>
      <c r="Q747" s="35" t="s">
        <v>532</v>
      </c>
      <c r="R747" s="45"/>
      <c r="S747" s="36">
        <v>7184.8</v>
      </c>
      <c r="T747" s="36">
        <v>17636.77</v>
      </c>
    </row>
    <row r="748" spans="1:20" ht="25.5" x14ac:dyDescent="0.25">
      <c r="A748" s="32" t="s">
        <v>507</v>
      </c>
      <c r="B748" s="33" t="s">
        <v>888</v>
      </c>
      <c r="C748" s="34">
        <v>1987</v>
      </c>
      <c r="D748" s="40" t="s">
        <v>541</v>
      </c>
      <c r="E748" s="33" t="s">
        <v>1059</v>
      </c>
      <c r="F748" s="33" t="s">
        <v>543</v>
      </c>
      <c r="G748" s="36">
        <v>76835.83</v>
      </c>
      <c r="H748" s="36">
        <v>23856.799999999999</v>
      </c>
      <c r="I748" s="37">
        <v>5.42</v>
      </c>
      <c r="J748" s="38" t="s">
        <v>529</v>
      </c>
      <c r="K748" s="35" t="s">
        <v>538</v>
      </c>
      <c r="L748" s="33" t="s">
        <v>544</v>
      </c>
      <c r="M748" s="39">
        <v>4.7590000000000003</v>
      </c>
      <c r="N748" s="40" t="s">
        <v>538</v>
      </c>
      <c r="O748" s="33" t="s">
        <v>544</v>
      </c>
      <c r="P748" s="41">
        <v>2.77</v>
      </c>
      <c r="Q748" s="35" t="s">
        <v>532</v>
      </c>
      <c r="R748" s="45"/>
      <c r="S748" s="36">
        <v>1165.8900000000001</v>
      </c>
      <c r="T748" s="36">
        <v>3305.78</v>
      </c>
    </row>
    <row r="749" spans="1:20" ht="25.5" x14ac:dyDescent="0.25">
      <c r="A749" s="32" t="s">
        <v>507</v>
      </c>
      <c r="B749" s="33" t="s">
        <v>888</v>
      </c>
      <c r="C749" s="34">
        <v>1989</v>
      </c>
      <c r="D749" s="40" t="s">
        <v>541</v>
      </c>
      <c r="E749" s="33" t="s">
        <v>1060</v>
      </c>
      <c r="F749" s="33" t="s">
        <v>543</v>
      </c>
      <c r="G749" s="36">
        <v>135609.79999999999</v>
      </c>
      <c r="H749" s="36">
        <v>54203.97</v>
      </c>
      <c r="I749" s="37">
        <v>7.75</v>
      </c>
      <c r="J749" s="38" t="s">
        <v>529</v>
      </c>
      <c r="K749" s="35" t="s">
        <v>538</v>
      </c>
      <c r="L749" s="33" t="s">
        <v>544</v>
      </c>
      <c r="M749" s="39">
        <v>5.5640000000000001</v>
      </c>
      <c r="N749" s="40" t="s">
        <v>538</v>
      </c>
      <c r="O749" s="33" t="s">
        <v>544</v>
      </c>
      <c r="P749" s="41">
        <v>3.55</v>
      </c>
      <c r="Q749" s="35" t="s">
        <v>532</v>
      </c>
      <c r="R749" s="45"/>
      <c r="S749" s="36">
        <v>3376.14</v>
      </c>
      <c r="T749" s="36">
        <v>5333.07</v>
      </c>
    </row>
    <row r="750" spans="1:20" ht="25.5" x14ac:dyDescent="0.25">
      <c r="A750" s="32" t="s">
        <v>507</v>
      </c>
      <c r="B750" s="33" t="s">
        <v>888</v>
      </c>
      <c r="C750" s="34">
        <v>1987</v>
      </c>
      <c r="D750" s="40" t="s">
        <v>541</v>
      </c>
      <c r="E750" s="33" t="s">
        <v>1061</v>
      </c>
      <c r="F750" s="33" t="s">
        <v>543</v>
      </c>
      <c r="G750" s="36">
        <v>77091.33</v>
      </c>
      <c r="H750" s="36">
        <v>23804.720000000001</v>
      </c>
      <c r="I750" s="37">
        <v>5.17</v>
      </c>
      <c r="J750" s="38" t="s">
        <v>529</v>
      </c>
      <c r="K750" s="35" t="s">
        <v>538</v>
      </c>
      <c r="L750" s="33" t="s">
        <v>544</v>
      </c>
      <c r="M750" s="39">
        <v>4.758</v>
      </c>
      <c r="N750" s="40" t="s">
        <v>538</v>
      </c>
      <c r="O750" s="33" t="s">
        <v>544</v>
      </c>
      <c r="P750" s="41">
        <v>2.77</v>
      </c>
      <c r="Q750" s="35" t="s">
        <v>532</v>
      </c>
      <c r="R750" s="45"/>
      <c r="S750" s="36">
        <v>1200.6300000000001</v>
      </c>
      <c r="T750" s="36">
        <v>3298.56</v>
      </c>
    </row>
    <row r="751" spans="1:20" ht="25.5" x14ac:dyDescent="0.25">
      <c r="A751" s="32" t="s">
        <v>507</v>
      </c>
      <c r="B751" s="33" t="s">
        <v>888</v>
      </c>
      <c r="C751" s="34">
        <v>2013</v>
      </c>
      <c r="D751" s="40" t="s">
        <v>541</v>
      </c>
      <c r="E751" s="33" t="s">
        <v>1062</v>
      </c>
      <c r="F751" s="33" t="s">
        <v>543</v>
      </c>
      <c r="G751" s="36">
        <v>184000</v>
      </c>
      <c r="H751" s="36">
        <v>140704.29999999999</v>
      </c>
      <c r="I751" s="37">
        <v>12.92</v>
      </c>
      <c r="J751" s="38" t="s">
        <v>529</v>
      </c>
      <c r="K751" s="35" t="s">
        <v>538</v>
      </c>
      <c r="L751" s="33" t="s">
        <v>544</v>
      </c>
      <c r="M751" s="39">
        <v>1.85</v>
      </c>
      <c r="N751" s="40" t="s">
        <v>538</v>
      </c>
      <c r="O751" s="33" t="s">
        <v>544</v>
      </c>
      <c r="P751" s="41">
        <v>1.85</v>
      </c>
      <c r="Q751" s="35" t="s">
        <v>532</v>
      </c>
      <c r="R751" s="45"/>
      <c r="S751" s="36">
        <v>2771.32</v>
      </c>
      <c r="T751" s="36">
        <v>9096.9599999999991</v>
      </c>
    </row>
    <row r="752" spans="1:20" ht="25.5" x14ac:dyDescent="0.25">
      <c r="A752" s="32" t="s">
        <v>507</v>
      </c>
      <c r="B752" s="33" t="s">
        <v>888</v>
      </c>
      <c r="C752" s="34">
        <v>2015</v>
      </c>
      <c r="D752" s="40" t="s">
        <v>541</v>
      </c>
      <c r="E752" s="33" t="s">
        <v>918</v>
      </c>
      <c r="F752" s="33" t="s">
        <v>543</v>
      </c>
      <c r="G752" s="36">
        <v>11000</v>
      </c>
      <c r="H752" s="36">
        <v>9957.33</v>
      </c>
      <c r="I752" s="37">
        <v>15.08</v>
      </c>
      <c r="J752" s="38" t="s">
        <v>529</v>
      </c>
      <c r="K752" s="35" t="s">
        <v>538</v>
      </c>
      <c r="L752" s="33" t="s">
        <v>544</v>
      </c>
      <c r="M752" s="39">
        <v>1.3240000000000001</v>
      </c>
      <c r="N752" s="40" t="s">
        <v>538</v>
      </c>
      <c r="O752" s="33" t="s">
        <v>544</v>
      </c>
      <c r="P752" s="41">
        <v>1.35</v>
      </c>
      <c r="Q752" s="35" t="s">
        <v>532</v>
      </c>
      <c r="R752" s="45"/>
      <c r="S752" s="42">
        <v>141.53</v>
      </c>
      <c r="T752" s="42">
        <v>526.48</v>
      </c>
    </row>
    <row r="753" spans="1:20" ht="25.5" x14ac:dyDescent="0.25">
      <c r="A753" s="32" t="s">
        <v>507</v>
      </c>
      <c r="B753" s="33" t="s">
        <v>888</v>
      </c>
      <c r="C753" s="34">
        <v>2015</v>
      </c>
      <c r="D753" s="40" t="s">
        <v>541</v>
      </c>
      <c r="E753" s="33" t="s">
        <v>889</v>
      </c>
      <c r="F753" s="33" t="s">
        <v>543</v>
      </c>
      <c r="G753" s="36">
        <v>868060</v>
      </c>
      <c r="H753" s="36">
        <v>809354.76</v>
      </c>
      <c r="I753" s="37">
        <v>36.75</v>
      </c>
      <c r="J753" s="38" t="s">
        <v>529</v>
      </c>
      <c r="K753" s="35" t="s">
        <v>538</v>
      </c>
      <c r="L753" s="33" t="s">
        <v>544</v>
      </c>
      <c r="M753" s="39">
        <v>0.55000000000000004</v>
      </c>
      <c r="N753" s="40" t="s">
        <v>538</v>
      </c>
      <c r="O753" s="33" t="s">
        <v>544</v>
      </c>
      <c r="P753" s="41">
        <v>0.55000000000000004</v>
      </c>
      <c r="Q753" s="35" t="s">
        <v>532</v>
      </c>
      <c r="R753" s="45"/>
      <c r="S753" s="36">
        <v>4559.67</v>
      </c>
      <c r="T753" s="36">
        <v>19675.84</v>
      </c>
    </row>
    <row r="754" spans="1:20" ht="25.5" x14ac:dyDescent="0.25">
      <c r="A754" s="32" t="s">
        <v>507</v>
      </c>
      <c r="B754" s="33" t="s">
        <v>888</v>
      </c>
      <c r="C754" s="34">
        <v>2014</v>
      </c>
      <c r="D754" s="40" t="s">
        <v>541</v>
      </c>
      <c r="E754" s="28" t="s">
        <v>1784</v>
      </c>
      <c r="F754" s="33" t="s">
        <v>543</v>
      </c>
      <c r="G754" s="36">
        <v>275000</v>
      </c>
      <c r="H754" s="36">
        <v>258921.68</v>
      </c>
      <c r="I754" s="37">
        <v>36</v>
      </c>
      <c r="J754" s="38" t="s">
        <v>529</v>
      </c>
      <c r="K754" s="35" t="s">
        <v>538</v>
      </c>
      <c r="L754" s="33" t="s">
        <v>544</v>
      </c>
      <c r="M754" s="39">
        <v>0.81200000000000006</v>
      </c>
      <c r="N754" s="40" t="s">
        <v>538</v>
      </c>
      <c r="O754" s="33" t="s">
        <v>544</v>
      </c>
      <c r="P754" s="41">
        <v>0.8</v>
      </c>
      <c r="Q754" s="35" t="s">
        <v>532</v>
      </c>
      <c r="R754" s="45"/>
      <c r="S754" s="36">
        <v>2144.39</v>
      </c>
      <c r="T754" s="36">
        <v>5440.18</v>
      </c>
    </row>
    <row r="755" spans="1:20" ht="25.5" x14ac:dyDescent="0.25">
      <c r="A755" s="32" t="s">
        <v>507</v>
      </c>
      <c r="B755" s="33" t="s">
        <v>888</v>
      </c>
      <c r="C755" s="34">
        <v>2014</v>
      </c>
      <c r="D755" s="40" t="s">
        <v>541</v>
      </c>
      <c r="E755" s="28" t="s">
        <v>1784</v>
      </c>
      <c r="F755" s="33" t="s">
        <v>543</v>
      </c>
      <c r="G755" s="36">
        <v>201000</v>
      </c>
      <c r="H755" s="36">
        <v>190414.29</v>
      </c>
      <c r="I755" s="37">
        <v>34</v>
      </c>
      <c r="J755" s="38" t="s">
        <v>529</v>
      </c>
      <c r="K755" s="35" t="s">
        <v>538</v>
      </c>
      <c r="L755" s="33" t="s">
        <v>544</v>
      </c>
      <c r="M755" s="39">
        <v>1.623</v>
      </c>
      <c r="N755" s="40" t="s">
        <v>538</v>
      </c>
      <c r="O755" s="33" t="s">
        <v>544</v>
      </c>
      <c r="P755" s="41">
        <v>1.6</v>
      </c>
      <c r="Q755" s="35" t="s">
        <v>532</v>
      </c>
      <c r="R755" s="45"/>
      <c r="S755" s="36">
        <v>3147.99</v>
      </c>
      <c r="T755" s="36">
        <v>3618.43</v>
      </c>
    </row>
    <row r="756" spans="1:20" ht="25.5" x14ac:dyDescent="0.25">
      <c r="A756" s="32" t="s">
        <v>507</v>
      </c>
      <c r="B756" s="33" t="s">
        <v>888</v>
      </c>
      <c r="C756" s="34">
        <v>2015</v>
      </c>
      <c r="D756" s="40" t="s">
        <v>541</v>
      </c>
      <c r="E756" s="33" t="s">
        <v>890</v>
      </c>
      <c r="F756" s="33" t="s">
        <v>543</v>
      </c>
      <c r="G756" s="36">
        <v>326810</v>
      </c>
      <c r="H756" s="36">
        <v>277669.28000000003</v>
      </c>
      <c r="I756" s="37">
        <v>14.75</v>
      </c>
      <c r="J756" s="38" t="s">
        <v>529</v>
      </c>
      <c r="K756" s="35" t="s">
        <v>538</v>
      </c>
      <c r="L756" s="33" t="s">
        <v>544</v>
      </c>
      <c r="M756" s="39">
        <v>1.35</v>
      </c>
      <c r="N756" s="40" t="s">
        <v>538</v>
      </c>
      <c r="O756" s="33" t="s">
        <v>544</v>
      </c>
      <c r="P756" s="41">
        <v>1.35</v>
      </c>
      <c r="Q756" s="35" t="s">
        <v>532</v>
      </c>
      <c r="R756" s="45"/>
      <c r="S756" s="36">
        <v>3972.64</v>
      </c>
      <c r="T756" s="36">
        <v>16600.38</v>
      </c>
    </row>
    <row r="757" spans="1:20" ht="25.5" x14ac:dyDescent="0.25">
      <c r="A757" s="32" t="s">
        <v>507</v>
      </c>
      <c r="B757" s="33" t="s">
        <v>888</v>
      </c>
      <c r="C757" s="34">
        <v>2015</v>
      </c>
      <c r="D757" s="40" t="s">
        <v>541</v>
      </c>
      <c r="E757" s="33" t="s">
        <v>889</v>
      </c>
      <c r="F757" s="33" t="s">
        <v>543</v>
      </c>
      <c r="G757" s="36">
        <v>893174</v>
      </c>
      <c r="H757" s="36">
        <v>861656.96</v>
      </c>
      <c r="I757" s="37">
        <v>56.75</v>
      </c>
      <c r="J757" s="38" t="s">
        <v>529</v>
      </c>
      <c r="K757" s="35" t="s">
        <v>538</v>
      </c>
      <c r="L757" s="33" t="s">
        <v>544</v>
      </c>
      <c r="M757" s="39">
        <v>1.1599999999999999</v>
      </c>
      <c r="N757" s="40" t="s">
        <v>538</v>
      </c>
      <c r="O757" s="33" t="s">
        <v>544</v>
      </c>
      <c r="P757" s="41">
        <v>1.1599999999999999</v>
      </c>
      <c r="Q757" s="35" t="s">
        <v>532</v>
      </c>
      <c r="R757" s="45"/>
      <c r="S757" s="36">
        <v>10118.49</v>
      </c>
      <c r="T757" s="36">
        <v>10627.08</v>
      </c>
    </row>
    <row r="758" spans="1:20" ht="25.5" x14ac:dyDescent="0.25">
      <c r="A758" s="32" t="s">
        <v>507</v>
      </c>
      <c r="B758" s="33" t="s">
        <v>888</v>
      </c>
      <c r="C758" s="34">
        <v>2015</v>
      </c>
      <c r="D758" s="40" t="s">
        <v>541</v>
      </c>
      <c r="E758" s="33" t="s">
        <v>889</v>
      </c>
      <c r="F758" s="33" t="s">
        <v>543</v>
      </c>
      <c r="G758" s="36">
        <v>286833</v>
      </c>
      <c r="H758" s="36">
        <v>276711.65000000002</v>
      </c>
      <c r="I758" s="37">
        <v>56.75</v>
      </c>
      <c r="J758" s="38" t="s">
        <v>529</v>
      </c>
      <c r="K758" s="35" t="s">
        <v>538</v>
      </c>
      <c r="L758" s="33" t="s">
        <v>544</v>
      </c>
      <c r="M758" s="39">
        <v>1.1599999999999999</v>
      </c>
      <c r="N758" s="40" t="s">
        <v>538</v>
      </c>
      <c r="O758" s="33" t="s">
        <v>544</v>
      </c>
      <c r="P758" s="41">
        <v>1.1599999999999999</v>
      </c>
      <c r="Q758" s="35" t="s">
        <v>532</v>
      </c>
      <c r="R758" s="45"/>
      <c r="S758" s="36">
        <v>3249.44</v>
      </c>
      <c r="T758" s="36">
        <v>3412.77</v>
      </c>
    </row>
    <row r="759" spans="1:20" ht="25.5" x14ac:dyDescent="0.25">
      <c r="A759" s="32" t="s">
        <v>507</v>
      </c>
      <c r="B759" s="33" t="s">
        <v>888</v>
      </c>
      <c r="C759" s="34">
        <v>2012</v>
      </c>
      <c r="D759" s="40" t="s">
        <v>541</v>
      </c>
      <c r="E759" s="33" t="s">
        <v>994</v>
      </c>
      <c r="F759" s="33" t="s">
        <v>543</v>
      </c>
      <c r="G759" s="36">
        <v>2592000</v>
      </c>
      <c r="H759" s="36">
        <v>1900720.5</v>
      </c>
      <c r="I759" s="37">
        <v>11.5</v>
      </c>
      <c r="J759" s="38" t="s">
        <v>529</v>
      </c>
      <c r="K759" s="35" t="s">
        <v>538</v>
      </c>
      <c r="L759" s="33" t="s">
        <v>544</v>
      </c>
      <c r="M759" s="39">
        <v>2.8479999999999999</v>
      </c>
      <c r="N759" s="40" t="s">
        <v>538</v>
      </c>
      <c r="O759" s="33" t="s">
        <v>544</v>
      </c>
      <c r="P759" s="41">
        <v>2.85</v>
      </c>
      <c r="Q759" s="35" t="s">
        <v>532</v>
      </c>
      <c r="R759" s="45"/>
      <c r="S759" s="36">
        <v>57753.91</v>
      </c>
      <c r="T759" s="36">
        <v>125732.52</v>
      </c>
    </row>
    <row r="760" spans="1:20" ht="25.5" x14ac:dyDescent="0.25">
      <c r="A760" s="32" t="s">
        <v>507</v>
      </c>
      <c r="B760" s="33" t="s">
        <v>888</v>
      </c>
      <c r="C760" s="34">
        <v>2015</v>
      </c>
      <c r="D760" s="40" t="s">
        <v>541</v>
      </c>
      <c r="E760" s="33" t="s">
        <v>941</v>
      </c>
      <c r="F760" s="33" t="s">
        <v>543</v>
      </c>
      <c r="G760" s="36">
        <v>552000</v>
      </c>
      <c r="H760" s="36">
        <v>532941.05000000005</v>
      </c>
      <c r="I760" s="37">
        <v>46.92</v>
      </c>
      <c r="J760" s="38" t="s">
        <v>529</v>
      </c>
      <c r="K760" s="35" t="s">
        <v>538</v>
      </c>
      <c r="L760" s="33" t="s">
        <v>544</v>
      </c>
      <c r="M760" s="39">
        <v>1.35</v>
      </c>
      <c r="N760" s="40" t="s">
        <v>538</v>
      </c>
      <c r="O760" s="33" t="s">
        <v>544</v>
      </c>
      <c r="P760" s="41">
        <v>1.35</v>
      </c>
      <c r="Q760" s="35" t="s">
        <v>532</v>
      </c>
      <c r="R760" s="45"/>
      <c r="S760" s="36">
        <v>7282.54</v>
      </c>
      <c r="T760" s="36">
        <v>6506.55</v>
      </c>
    </row>
    <row r="761" spans="1:20" ht="25.5" x14ac:dyDescent="0.25">
      <c r="A761" s="32" t="s">
        <v>507</v>
      </c>
      <c r="B761" s="33" t="s">
        <v>888</v>
      </c>
      <c r="C761" s="34">
        <v>2015</v>
      </c>
      <c r="D761" s="40" t="s">
        <v>541</v>
      </c>
      <c r="E761" s="33" t="s">
        <v>941</v>
      </c>
      <c r="F761" s="33" t="s">
        <v>543</v>
      </c>
      <c r="G761" s="36">
        <v>2043000</v>
      </c>
      <c r="H761" s="36">
        <v>1941327.62</v>
      </c>
      <c r="I761" s="37">
        <v>36.92</v>
      </c>
      <c r="J761" s="38" t="s">
        <v>529</v>
      </c>
      <c r="K761" s="35" t="s">
        <v>538</v>
      </c>
      <c r="L761" s="33" t="s">
        <v>544</v>
      </c>
      <c r="M761" s="39">
        <v>1.35</v>
      </c>
      <c r="N761" s="40" t="s">
        <v>538</v>
      </c>
      <c r="O761" s="33" t="s">
        <v>544</v>
      </c>
      <c r="P761" s="41">
        <v>1.35</v>
      </c>
      <c r="Q761" s="35" t="s">
        <v>532</v>
      </c>
      <c r="R761" s="45"/>
      <c r="S761" s="36">
        <v>26675.69</v>
      </c>
      <c r="T761" s="36">
        <v>34649.480000000003</v>
      </c>
    </row>
    <row r="762" spans="1:20" ht="25.5" x14ac:dyDescent="0.25">
      <c r="A762" s="32" t="s">
        <v>507</v>
      </c>
      <c r="B762" s="33" t="s">
        <v>888</v>
      </c>
      <c r="C762" s="34">
        <v>2012</v>
      </c>
      <c r="D762" s="40" t="s">
        <v>541</v>
      </c>
      <c r="E762" s="33" t="s">
        <v>994</v>
      </c>
      <c r="F762" s="33" t="s">
        <v>543</v>
      </c>
      <c r="G762" s="36">
        <v>1321000</v>
      </c>
      <c r="H762" s="36">
        <v>1102265.8799999999</v>
      </c>
      <c r="I762" s="37">
        <v>18.5</v>
      </c>
      <c r="J762" s="38" t="s">
        <v>529</v>
      </c>
      <c r="K762" s="35" t="s">
        <v>538</v>
      </c>
      <c r="L762" s="33" t="s">
        <v>544</v>
      </c>
      <c r="M762" s="39">
        <v>2.8479999999999999</v>
      </c>
      <c r="N762" s="40" t="s">
        <v>538</v>
      </c>
      <c r="O762" s="33" t="s">
        <v>544</v>
      </c>
      <c r="P762" s="41">
        <v>2.85</v>
      </c>
      <c r="Q762" s="35" t="s">
        <v>532</v>
      </c>
      <c r="R762" s="45"/>
      <c r="S762" s="36">
        <v>32553.54</v>
      </c>
      <c r="T762" s="36">
        <v>39963.550000000003</v>
      </c>
    </row>
    <row r="763" spans="1:20" ht="25.5" x14ac:dyDescent="0.25">
      <c r="A763" s="32" t="s">
        <v>507</v>
      </c>
      <c r="B763" s="33" t="s">
        <v>888</v>
      </c>
      <c r="C763" s="34">
        <v>2013</v>
      </c>
      <c r="D763" s="40" t="s">
        <v>541</v>
      </c>
      <c r="E763" s="33" t="s">
        <v>1063</v>
      </c>
      <c r="F763" s="33" t="s">
        <v>543</v>
      </c>
      <c r="G763" s="36">
        <v>2673000</v>
      </c>
      <c r="H763" s="36">
        <v>2089779.66</v>
      </c>
      <c r="I763" s="37">
        <v>12.25</v>
      </c>
      <c r="J763" s="38" t="s">
        <v>529</v>
      </c>
      <c r="K763" s="35" t="s">
        <v>538</v>
      </c>
      <c r="L763" s="33" t="s">
        <v>544</v>
      </c>
      <c r="M763" s="39">
        <v>2.8490000000000002</v>
      </c>
      <c r="N763" s="40" t="s">
        <v>538</v>
      </c>
      <c r="O763" s="33" t="s">
        <v>544</v>
      </c>
      <c r="P763" s="41">
        <v>2.85</v>
      </c>
      <c r="Q763" s="35" t="s">
        <v>532</v>
      </c>
      <c r="R763" s="45"/>
      <c r="S763" s="36">
        <v>63125.59</v>
      </c>
      <c r="T763" s="36">
        <v>125153.4</v>
      </c>
    </row>
    <row r="764" spans="1:20" ht="25.5" x14ac:dyDescent="0.25">
      <c r="A764" s="32" t="s">
        <v>507</v>
      </c>
      <c r="B764" s="33" t="s">
        <v>888</v>
      </c>
      <c r="C764" s="34">
        <v>2016</v>
      </c>
      <c r="D764" s="40" t="s">
        <v>541</v>
      </c>
      <c r="E764" s="28" t="s">
        <v>1785</v>
      </c>
      <c r="F764" s="33" t="s">
        <v>543</v>
      </c>
      <c r="G764" s="36">
        <v>173000</v>
      </c>
      <c r="H764" s="36">
        <v>162222.14000000001</v>
      </c>
      <c r="I764" s="37">
        <v>22.83</v>
      </c>
      <c r="J764" s="38" t="s">
        <v>529</v>
      </c>
      <c r="K764" s="35" t="s">
        <v>538</v>
      </c>
      <c r="L764" s="33" t="s">
        <v>544</v>
      </c>
      <c r="M764" s="39">
        <v>1.37</v>
      </c>
      <c r="N764" s="40" t="s">
        <v>538</v>
      </c>
      <c r="O764" s="33" t="s">
        <v>544</v>
      </c>
      <c r="P764" s="41">
        <v>1.35</v>
      </c>
      <c r="Q764" s="35" t="s">
        <v>532</v>
      </c>
      <c r="R764" s="45"/>
      <c r="S764" s="36">
        <v>2295.15</v>
      </c>
      <c r="T764" s="36">
        <v>5444.37</v>
      </c>
    </row>
    <row r="765" spans="1:20" ht="25.5" x14ac:dyDescent="0.25">
      <c r="A765" s="32" t="s">
        <v>507</v>
      </c>
      <c r="B765" s="33" t="s">
        <v>888</v>
      </c>
      <c r="C765" s="34">
        <v>2016</v>
      </c>
      <c r="D765" s="40" t="s">
        <v>541</v>
      </c>
      <c r="E765" s="28" t="s">
        <v>1785</v>
      </c>
      <c r="F765" s="33" t="s">
        <v>543</v>
      </c>
      <c r="G765" s="36">
        <v>133000</v>
      </c>
      <c r="H765" s="36">
        <v>124603.11</v>
      </c>
      <c r="I765" s="37">
        <v>22.83</v>
      </c>
      <c r="J765" s="38" t="s">
        <v>529</v>
      </c>
      <c r="K765" s="35" t="s">
        <v>538</v>
      </c>
      <c r="L765" s="33" t="s">
        <v>544</v>
      </c>
      <c r="M765" s="39">
        <v>1.37</v>
      </c>
      <c r="N765" s="40" t="s">
        <v>538</v>
      </c>
      <c r="O765" s="33" t="s">
        <v>544</v>
      </c>
      <c r="P765" s="41">
        <v>1.35</v>
      </c>
      <c r="Q765" s="35" t="s">
        <v>532</v>
      </c>
      <c r="R765" s="45"/>
      <c r="S765" s="36">
        <v>1789.01</v>
      </c>
      <c r="T765" s="36">
        <v>4228.97</v>
      </c>
    </row>
    <row r="766" spans="1:20" ht="25.5" x14ac:dyDescent="0.25">
      <c r="A766" s="32" t="s">
        <v>507</v>
      </c>
      <c r="B766" s="57" t="s">
        <v>888</v>
      </c>
      <c r="C766" s="58">
        <v>2016</v>
      </c>
      <c r="D766" s="59" t="s">
        <v>541</v>
      </c>
      <c r="E766" s="62" t="s">
        <v>1791</v>
      </c>
      <c r="F766" s="57" t="s">
        <v>543</v>
      </c>
      <c r="G766" s="64">
        <v>334157</v>
      </c>
      <c r="H766" s="64">
        <v>328802.67</v>
      </c>
      <c r="I766" s="68">
        <v>57.33</v>
      </c>
      <c r="J766" s="70" t="s">
        <v>529</v>
      </c>
      <c r="K766" s="72" t="s">
        <v>538</v>
      </c>
      <c r="L766" s="73" t="s">
        <v>544</v>
      </c>
      <c r="M766" s="75">
        <v>1.37</v>
      </c>
      <c r="N766" s="76" t="s">
        <v>538</v>
      </c>
      <c r="O766" s="73" t="s">
        <v>544</v>
      </c>
      <c r="P766" s="77">
        <v>1.35</v>
      </c>
      <c r="Q766" s="79" t="s">
        <v>532</v>
      </c>
      <c r="R766" s="81"/>
      <c r="S766" s="85">
        <v>4601.5600000000004</v>
      </c>
      <c r="T766" s="86">
        <v>2681.45</v>
      </c>
    </row>
    <row r="767" spans="1:20" ht="25.5" x14ac:dyDescent="0.25">
      <c r="A767" s="32" t="s">
        <v>507</v>
      </c>
      <c r="B767" s="56" t="s">
        <v>888</v>
      </c>
      <c r="C767" s="34">
        <v>2010</v>
      </c>
      <c r="D767" s="40" t="s">
        <v>541</v>
      </c>
      <c r="E767" s="56" t="s">
        <v>1023</v>
      </c>
      <c r="F767" s="56" t="s">
        <v>543</v>
      </c>
      <c r="G767" s="63">
        <v>552812</v>
      </c>
      <c r="H767" s="63">
        <v>382842.8</v>
      </c>
      <c r="I767" s="67">
        <v>11.67</v>
      </c>
      <c r="J767" s="69" t="s">
        <v>529</v>
      </c>
      <c r="K767" s="35" t="s">
        <v>538</v>
      </c>
      <c r="L767" s="33" t="s">
        <v>544</v>
      </c>
      <c r="M767" s="39">
        <v>2.3479999999999999</v>
      </c>
      <c r="N767" s="40" t="s">
        <v>538</v>
      </c>
      <c r="O767" s="33" t="s">
        <v>544</v>
      </c>
      <c r="P767" s="41">
        <v>2.85</v>
      </c>
      <c r="Q767" s="78" t="s">
        <v>532</v>
      </c>
      <c r="R767" s="80"/>
      <c r="S767" s="36">
        <v>11602.04</v>
      </c>
      <c r="T767" s="36">
        <v>24246.400000000001</v>
      </c>
    </row>
    <row r="768" spans="1:20" ht="25.5" x14ac:dyDescent="0.25">
      <c r="A768" s="32" t="s">
        <v>507</v>
      </c>
      <c r="B768" s="33" t="s">
        <v>888</v>
      </c>
      <c r="C768" s="34">
        <v>2010</v>
      </c>
      <c r="D768" s="40" t="s">
        <v>541</v>
      </c>
      <c r="E768" s="33" t="s">
        <v>1047</v>
      </c>
      <c r="F768" s="33" t="s">
        <v>543</v>
      </c>
      <c r="G768" s="36">
        <v>384705</v>
      </c>
      <c r="H768" s="36">
        <v>370559.65</v>
      </c>
      <c r="I768" s="37">
        <v>41.67</v>
      </c>
      <c r="J768" s="38" t="s">
        <v>529</v>
      </c>
      <c r="K768" s="35" t="s">
        <v>538</v>
      </c>
      <c r="L768" s="33" t="s">
        <v>544</v>
      </c>
      <c r="M768" s="39">
        <v>2.3479999999999999</v>
      </c>
      <c r="N768" s="40" t="s">
        <v>538</v>
      </c>
      <c r="O768" s="33" t="s">
        <v>544</v>
      </c>
      <c r="P768" s="41">
        <v>2.85</v>
      </c>
      <c r="Q768" s="35" t="s">
        <v>532</v>
      </c>
      <c r="R768" s="45"/>
      <c r="S768" s="36">
        <v>10621.49</v>
      </c>
      <c r="T768" s="36">
        <v>2124.2199999999998</v>
      </c>
    </row>
    <row r="769" spans="1:20" ht="25.5" x14ac:dyDescent="0.25">
      <c r="A769" s="32" t="s">
        <v>507</v>
      </c>
      <c r="B769" s="33" t="s">
        <v>888</v>
      </c>
      <c r="C769" s="34">
        <v>2009</v>
      </c>
      <c r="D769" s="40" t="s">
        <v>541</v>
      </c>
      <c r="E769" s="33" t="s">
        <v>997</v>
      </c>
      <c r="F769" s="33" t="s">
        <v>543</v>
      </c>
      <c r="G769" s="36">
        <v>394775</v>
      </c>
      <c r="H769" s="36">
        <v>374020.28</v>
      </c>
      <c r="I769" s="37">
        <v>40.67</v>
      </c>
      <c r="J769" s="38" t="s">
        <v>529</v>
      </c>
      <c r="K769" s="35" t="s">
        <v>538</v>
      </c>
      <c r="L769" s="33" t="s">
        <v>544</v>
      </c>
      <c r="M769" s="39">
        <v>2.35</v>
      </c>
      <c r="N769" s="40" t="s">
        <v>538</v>
      </c>
      <c r="O769" s="33" t="s">
        <v>544</v>
      </c>
      <c r="P769" s="41">
        <v>2.85</v>
      </c>
      <c r="Q769" s="35" t="s">
        <v>532</v>
      </c>
      <c r="R769" s="45"/>
      <c r="S769" s="36">
        <v>10727.08</v>
      </c>
      <c r="T769" s="36">
        <v>2368.52</v>
      </c>
    </row>
    <row r="770" spans="1:20" ht="25.5" x14ac:dyDescent="0.25">
      <c r="A770" s="32" t="s">
        <v>507</v>
      </c>
      <c r="B770" s="33" t="s">
        <v>888</v>
      </c>
      <c r="C770" s="34">
        <v>2009</v>
      </c>
      <c r="D770" s="40" t="s">
        <v>541</v>
      </c>
      <c r="E770" s="33" t="s">
        <v>947</v>
      </c>
      <c r="F770" s="33" t="s">
        <v>543</v>
      </c>
      <c r="G770" s="36">
        <v>108000</v>
      </c>
      <c r="H770" s="36">
        <v>105200.24</v>
      </c>
      <c r="I770" s="37">
        <v>40.75</v>
      </c>
      <c r="J770" s="38" t="s">
        <v>529</v>
      </c>
      <c r="K770" s="35" t="s">
        <v>538</v>
      </c>
      <c r="L770" s="33" t="s">
        <v>544</v>
      </c>
      <c r="M770" s="39">
        <v>2.3260000000000001</v>
      </c>
      <c r="N770" s="40" t="s">
        <v>538</v>
      </c>
      <c r="O770" s="33" t="s">
        <v>544</v>
      </c>
      <c r="P770" s="41">
        <v>2.85</v>
      </c>
      <c r="Q770" s="35" t="s">
        <v>532</v>
      </c>
      <c r="R770" s="45"/>
      <c r="S770" s="36">
        <v>3008.06</v>
      </c>
      <c r="T770" s="42">
        <v>345.67</v>
      </c>
    </row>
    <row r="771" spans="1:20" ht="25.5" x14ac:dyDescent="0.25">
      <c r="A771" s="32" t="s">
        <v>507</v>
      </c>
      <c r="B771" s="33" t="s">
        <v>888</v>
      </c>
      <c r="C771" s="34">
        <v>2008</v>
      </c>
      <c r="D771" s="40" t="s">
        <v>541</v>
      </c>
      <c r="E771" s="33" t="s">
        <v>1064</v>
      </c>
      <c r="F771" s="33" t="s">
        <v>543</v>
      </c>
      <c r="G771" s="36">
        <v>3120000</v>
      </c>
      <c r="H771" s="36">
        <v>1769265.46</v>
      </c>
      <c r="I771" s="37">
        <v>9.58</v>
      </c>
      <c r="J771" s="38" t="s">
        <v>529</v>
      </c>
      <c r="K771" s="35" t="s">
        <v>538</v>
      </c>
      <c r="L771" s="33" t="s">
        <v>544</v>
      </c>
      <c r="M771" s="39">
        <v>3.948</v>
      </c>
      <c r="N771" s="40" t="s">
        <v>538</v>
      </c>
      <c r="O771" s="33" t="s">
        <v>544</v>
      </c>
      <c r="P771" s="41">
        <v>2.7</v>
      </c>
      <c r="Q771" s="35" t="s">
        <v>532</v>
      </c>
      <c r="R771" s="45"/>
      <c r="S771" s="36">
        <v>51884.02</v>
      </c>
      <c r="T771" s="36">
        <v>152364.82999999999</v>
      </c>
    </row>
    <row r="772" spans="1:20" ht="25.5" x14ac:dyDescent="0.25">
      <c r="A772" s="32" t="s">
        <v>507</v>
      </c>
      <c r="B772" s="33" t="s">
        <v>888</v>
      </c>
      <c r="C772" s="34">
        <v>2005</v>
      </c>
      <c r="D772" s="40" t="s">
        <v>541</v>
      </c>
      <c r="E772" s="33" t="s">
        <v>1065</v>
      </c>
      <c r="F772" s="33" t="s">
        <v>543</v>
      </c>
      <c r="G772" s="36">
        <v>2620000</v>
      </c>
      <c r="H772" s="36">
        <v>434627.35</v>
      </c>
      <c r="I772" s="37">
        <v>1.42</v>
      </c>
      <c r="J772" s="38" t="s">
        <v>529</v>
      </c>
      <c r="K772" s="35" t="s">
        <v>538</v>
      </c>
      <c r="L772" s="33" t="s">
        <v>544</v>
      </c>
      <c r="M772" s="39">
        <v>2.9260000000000002</v>
      </c>
      <c r="N772" s="40" t="s">
        <v>538</v>
      </c>
      <c r="O772" s="33" t="s">
        <v>544</v>
      </c>
      <c r="P772" s="41">
        <v>2.95</v>
      </c>
      <c r="Q772" s="35" t="s">
        <v>532</v>
      </c>
      <c r="R772" s="45"/>
      <c r="S772" s="36">
        <v>18909.79</v>
      </c>
      <c r="T772" s="36">
        <v>206382.32</v>
      </c>
    </row>
    <row r="773" spans="1:20" ht="25.5" x14ac:dyDescent="0.25">
      <c r="A773" s="32" t="s">
        <v>507</v>
      </c>
      <c r="B773" s="33" t="s">
        <v>888</v>
      </c>
      <c r="C773" s="34">
        <v>2018</v>
      </c>
      <c r="D773" s="40" t="s">
        <v>541</v>
      </c>
      <c r="E773" s="28" t="s">
        <v>1786</v>
      </c>
      <c r="F773" s="33" t="s">
        <v>543</v>
      </c>
      <c r="G773" s="36">
        <v>362046</v>
      </c>
      <c r="H773" s="36">
        <v>362046</v>
      </c>
      <c r="I773" s="37">
        <v>59.58</v>
      </c>
      <c r="J773" s="38" t="s">
        <v>529</v>
      </c>
      <c r="K773" s="35" t="s">
        <v>538</v>
      </c>
      <c r="L773" s="33" t="s">
        <v>544</v>
      </c>
      <c r="M773" s="39">
        <v>1.1499999999999999</v>
      </c>
      <c r="N773" s="40" t="s">
        <v>538</v>
      </c>
      <c r="O773" s="33" t="s">
        <v>544</v>
      </c>
      <c r="P773" s="41">
        <v>1.1499999999999999</v>
      </c>
      <c r="Q773" s="35" t="s">
        <v>532</v>
      </c>
      <c r="R773" s="45"/>
      <c r="S773" s="42">
        <v>0</v>
      </c>
      <c r="T773" s="42">
        <v>0</v>
      </c>
    </row>
    <row r="774" spans="1:20" ht="25.5" x14ac:dyDescent="0.25">
      <c r="A774" s="32" t="s">
        <v>507</v>
      </c>
      <c r="B774" s="33" t="s">
        <v>888</v>
      </c>
      <c r="C774" s="34">
        <v>2013</v>
      </c>
      <c r="D774" s="40" t="s">
        <v>541</v>
      </c>
      <c r="E774" s="28" t="s">
        <v>1817</v>
      </c>
      <c r="F774" s="33" t="s">
        <v>543</v>
      </c>
      <c r="G774" s="36">
        <v>2197000</v>
      </c>
      <c r="H774" s="36">
        <v>1717637.82</v>
      </c>
      <c r="I774" s="37">
        <v>12.17</v>
      </c>
      <c r="J774" s="38" t="s">
        <v>529</v>
      </c>
      <c r="K774" s="35" t="s">
        <v>538</v>
      </c>
      <c r="L774" s="33" t="s">
        <v>544</v>
      </c>
      <c r="M774" s="39">
        <v>2.8519999999999999</v>
      </c>
      <c r="N774" s="40" t="s">
        <v>538</v>
      </c>
      <c r="O774" s="33" t="s">
        <v>544</v>
      </c>
      <c r="P774" s="41">
        <v>2.85</v>
      </c>
      <c r="Q774" s="35" t="s">
        <v>532</v>
      </c>
      <c r="R774" s="45"/>
      <c r="S774" s="36">
        <v>51884.37</v>
      </c>
      <c r="T774" s="36">
        <v>102866.45</v>
      </c>
    </row>
    <row r="775" spans="1:20" ht="25.5" x14ac:dyDescent="0.25">
      <c r="A775" s="32" t="s">
        <v>507</v>
      </c>
      <c r="B775" s="33" t="s">
        <v>888</v>
      </c>
      <c r="C775" s="34">
        <v>2005</v>
      </c>
      <c r="D775" s="35" t="s">
        <v>526</v>
      </c>
      <c r="E775" s="33" t="s">
        <v>1066</v>
      </c>
      <c r="F775" s="33" t="s">
        <v>553</v>
      </c>
      <c r="G775" s="36">
        <v>3000000</v>
      </c>
      <c r="H775" s="36">
        <v>1318493.1200000001</v>
      </c>
      <c r="I775" s="37">
        <v>6.75</v>
      </c>
      <c r="J775" s="38" t="s">
        <v>554</v>
      </c>
      <c r="K775" s="35" t="s">
        <v>530</v>
      </c>
      <c r="L775" s="33" t="s">
        <v>531</v>
      </c>
      <c r="M775" s="39">
        <v>3.6819999999999999</v>
      </c>
      <c r="N775" s="40" t="s">
        <v>530</v>
      </c>
      <c r="O775" s="33" t="s">
        <v>531</v>
      </c>
      <c r="P775" s="41">
        <v>3.85</v>
      </c>
      <c r="Q775" s="35" t="s">
        <v>532</v>
      </c>
      <c r="R775" s="45"/>
      <c r="S775" s="36">
        <v>54657.45</v>
      </c>
      <c r="T775" s="36">
        <v>161117.87</v>
      </c>
    </row>
    <row r="776" spans="1:20" ht="25.5" x14ac:dyDescent="0.25">
      <c r="A776" s="32" t="s">
        <v>507</v>
      </c>
      <c r="B776" s="33" t="s">
        <v>888</v>
      </c>
      <c r="C776" s="34">
        <v>2009</v>
      </c>
      <c r="D776" s="35" t="s">
        <v>526</v>
      </c>
      <c r="E776" s="33" t="s">
        <v>1066</v>
      </c>
      <c r="F776" s="33" t="s">
        <v>553</v>
      </c>
      <c r="G776" s="36">
        <v>3085000</v>
      </c>
      <c r="H776" s="36">
        <v>2287762.6</v>
      </c>
      <c r="I776" s="37">
        <v>15.25</v>
      </c>
      <c r="J776" s="38" t="s">
        <v>529</v>
      </c>
      <c r="K776" s="35" t="s">
        <v>530</v>
      </c>
      <c r="L776" s="33" t="s">
        <v>531</v>
      </c>
      <c r="M776" s="39">
        <v>3.8180000000000001</v>
      </c>
      <c r="N776" s="40" t="s">
        <v>538</v>
      </c>
      <c r="O776" s="33" t="s">
        <v>613</v>
      </c>
      <c r="P776" s="41">
        <v>4.25</v>
      </c>
      <c r="Q776" s="35" t="s">
        <v>532</v>
      </c>
      <c r="R776" s="45"/>
      <c r="S776" s="36">
        <v>102994.16</v>
      </c>
      <c r="T776" s="36">
        <v>102432.25</v>
      </c>
    </row>
    <row r="777" spans="1:20" ht="25.5" x14ac:dyDescent="0.25">
      <c r="A777" s="32" t="s">
        <v>507</v>
      </c>
      <c r="B777" s="33" t="s">
        <v>888</v>
      </c>
      <c r="C777" s="34">
        <v>2007</v>
      </c>
      <c r="D777" s="35" t="s">
        <v>863</v>
      </c>
      <c r="E777" s="33" t="s">
        <v>1050</v>
      </c>
      <c r="F777" s="33" t="s">
        <v>553</v>
      </c>
      <c r="G777" s="36">
        <v>4820907.4800000004</v>
      </c>
      <c r="H777" s="36">
        <v>2723601.8</v>
      </c>
      <c r="I777" s="37">
        <v>10.58</v>
      </c>
      <c r="J777" s="38" t="s">
        <v>1067</v>
      </c>
      <c r="K777" s="35" t="s">
        <v>569</v>
      </c>
      <c r="L777" s="33" t="s">
        <v>571</v>
      </c>
      <c r="M777" s="39">
        <v>3.6819999999999999</v>
      </c>
      <c r="N777" s="40" t="s">
        <v>569</v>
      </c>
      <c r="O777" s="33" t="s">
        <v>571</v>
      </c>
      <c r="P777" s="41">
        <v>3.65</v>
      </c>
      <c r="Q777" s="35" t="s">
        <v>532</v>
      </c>
      <c r="R777" s="45"/>
      <c r="S777" s="36">
        <v>105227.95</v>
      </c>
      <c r="T777" s="36">
        <v>212474.29</v>
      </c>
    </row>
    <row r="778" spans="1:20" ht="25.5" x14ac:dyDescent="0.25">
      <c r="A778" s="32" t="s">
        <v>507</v>
      </c>
      <c r="B778" s="33" t="s">
        <v>888</v>
      </c>
      <c r="C778" s="34">
        <v>1996</v>
      </c>
      <c r="D778" s="35" t="s">
        <v>526</v>
      </c>
      <c r="E778" s="33" t="s">
        <v>1068</v>
      </c>
      <c r="F778" s="33" t="s">
        <v>659</v>
      </c>
      <c r="G778" s="36">
        <v>144064.32000000001</v>
      </c>
      <c r="H778" s="36">
        <v>24436.69</v>
      </c>
      <c r="I778" s="37">
        <v>2.75</v>
      </c>
      <c r="J778" s="38" t="s">
        <v>529</v>
      </c>
      <c r="K778" s="35" t="s">
        <v>530</v>
      </c>
      <c r="L778" s="33" t="s">
        <v>531</v>
      </c>
      <c r="M778" s="39">
        <v>1.5029999999999999</v>
      </c>
      <c r="N778" s="40" t="s">
        <v>530</v>
      </c>
      <c r="O778" s="33" t="s">
        <v>531</v>
      </c>
      <c r="P778" s="41">
        <v>1.5</v>
      </c>
      <c r="Q778" s="35" t="s">
        <v>532</v>
      </c>
      <c r="R778" s="45"/>
      <c r="S778" s="42">
        <v>485.14</v>
      </c>
      <c r="T778" s="36">
        <v>7905.99</v>
      </c>
    </row>
    <row r="779" spans="1:20" ht="25.5" x14ac:dyDescent="0.25">
      <c r="A779" s="32" t="s">
        <v>507</v>
      </c>
      <c r="B779" s="33" t="s">
        <v>888</v>
      </c>
      <c r="C779" s="34">
        <v>1988</v>
      </c>
      <c r="D779" s="40" t="s">
        <v>541</v>
      </c>
      <c r="E779" s="33" t="s">
        <v>1069</v>
      </c>
      <c r="F779" s="33" t="s">
        <v>543</v>
      </c>
      <c r="G779" s="36">
        <v>93124.55</v>
      </c>
      <c r="H779" s="36">
        <v>33086.04</v>
      </c>
      <c r="I779" s="37">
        <v>6.5</v>
      </c>
      <c r="J779" s="38" t="s">
        <v>529</v>
      </c>
      <c r="K779" s="35" t="s">
        <v>538</v>
      </c>
      <c r="L779" s="33" t="s">
        <v>544</v>
      </c>
      <c r="M779" s="39">
        <v>4.4640000000000004</v>
      </c>
      <c r="N779" s="40" t="s">
        <v>538</v>
      </c>
      <c r="O779" s="33" t="s">
        <v>544</v>
      </c>
      <c r="P779" s="41">
        <v>2.77</v>
      </c>
      <c r="Q779" s="35" t="s">
        <v>532</v>
      </c>
      <c r="R779" s="45"/>
      <c r="S779" s="36">
        <v>1527.26</v>
      </c>
      <c r="T779" s="36">
        <v>3824.01</v>
      </c>
    </row>
    <row r="780" spans="1:20" ht="25.5" x14ac:dyDescent="0.25">
      <c r="A780" s="32" t="s">
        <v>507</v>
      </c>
      <c r="B780" s="33" t="s">
        <v>888</v>
      </c>
      <c r="C780" s="34">
        <v>1987</v>
      </c>
      <c r="D780" s="40" t="s">
        <v>541</v>
      </c>
      <c r="E780" s="33" t="s">
        <v>1070</v>
      </c>
      <c r="F780" s="33" t="s">
        <v>543</v>
      </c>
      <c r="G780" s="36">
        <v>50186.83</v>
      </c>
      <c r="H780" s="36">
        <v>15496.96</v>
      </c>
      <c r="I780" s="37">
        <v>5.17</v>
      </c>
      <c r="J780" s="38" t="s">
        <v>529</v>
      </c>
      <c r="K780" s="35" t="s">
        <v>538</v>
      </c>
      <c r="L780" s="33" t="s">
        <v>544</v>
      </c>
      <c r="M780" s="39">
        <v>4.758</v>
      </c>
      <c r="N780" s="40" t="s">
        <v>538</v>
      </c>
      <c r="O780" s="33" t="s">
        <v>544</v>
      </c>
      <c r="P780" s="41">
        <v>2.77</v>
      </c>
      <c r="Q780" s="35" t="s">
        <v>532</v>
      </c>
      <c r="R780" s="45"/>
      <c r="S780" s="42">
        <v>781.61</v>
      </c>
      <c r="T780" s="36">
        <v>2147.38</v>
      </c>
    </row>
    <row r="781" spans="1:20" ht="25.5" x14ac:dyDescent="0.25">
      <c r="A781" s="32" t="s">
        <v>507</v>
      </c>
      <c r="B781" s="33" t="s">
        <v>888</v>
      </c>
      <c r="C781" s="34">
        <v>1986</v>
      </c>
      <c r="D781" s="40" t="s">
        <v>541</v>
      </c>
      <c r="E781" s="33" t="s">
        <v>1071</v>
      </c>
      <c r="F781" s="33" t="s">
        <v>543</v>
      </c>
      <c r="G781" s="36">
        <v>2134286.2400000002</v>
      </c>
      <c r="H781" s="36">
        <v>454778.21</v>
      </c>
      <c r="I781" s="37">
        <v>4.42</v>
      </c>
      <c r="J781" s="38" t="s">
        <v>529</v>
      </c>
      <c r="K781" s="35" t="s">
        <v>538</v>
      </c>
      <c r="L781" s="33" t="s">
        <v>544</v>
      </c>
      <c r="M781" s="39">
        <v>4.2190000000000003</v>
      </c>
      <c r="N781" s="40" t="s">
        <v>538</v>
      </c>
      <c r="O781" s="33" t="s">
        <v>544</v>
      </c>
      <c r="P781" s="41">
        <v>2.15</v>
      </c>
      <c r="Q781" s="35" t="s">
        <v>532</v>
      </c>
      <c r="R781" s="45"/>
      <c r="S781" s="36">
        <v>11685.94</v>
      </c>
      <c r="T781" s="36">
        <v>88753.87</v>
      </c>
    </row>
    <row r="782" spans="1:20" ht="25.5" x14ac:dyDescent="0.25">
      <c r="A782" s="32" t="s">
        <v>507</v>
      </c>
      <c r="B782" s="33" t="s">
        <v>888</v>
      </c>
      <c r="C782" s="34">
        <v>1982</v>
      </c>
      <c r="D782" s="40" t="s">
        <v>541</v>
      </c>
      <c r="E782" s="28" t="s">
        <v>1818</v>
      </c>
      <c r="F782" s="33" t="s">
        <v>543</v>
      </c>
      <c r="G782" s="36">
        <v>77863.179999999993</v>
      </c>
      <c r="H782" s="36">
        <v>4871.24</v>
      </c>
      <c r="I782" s="37">
        <v>0.42</v>
      </c>
      <c r="J782" s="38" t="s">
        <v>529</v>
      </c>
      <c r="K782" s="35" t="s">
        <v>538</v>
      </c>
      <c r="L782" s="33" t="s">
        <v>544</v>
      </c>
      <c r="M782" s="39">
        <v>5.0430000000000001</v>
      </c>
      <c r="N782" s="40" t="s">
        <v>538</v>
      </c>
      <c r="O782" s="33" t="s">
        <v>544</v>
      </c>
      <c r="P782" s="41">
        <v>3.55</v>
      </c>
      <c r="Q782" s="35" t="s">
        <v>532</v>
      </c>
      <c r="R782" s="45"/>
      <c r="S782" s="42">
        <v>478</v>
      </c>
      <c r="T782" s="36">
        <v>4626.04</v>
      </c>
    </row>
    <row r="783" spans="1:20" ht="25.5" x14ac:dyDescent="0.25">
      <c r="A783" s="32" t="s">
        <v>507</v>
      </c>
      <c r="B783" s="33" t="s">
        <v>888</v>
      </c>
      <c r="C783" s="34">
        <v>1984</v>
      </c>
      <c r="D783" s="40" t="s">
        <v>541</v>
      </c>
      <c r="E783" s="33" t="s">
        <v>1072</v>
      </c>
      <c r="F783" s="33" t="s">
        <v>543</v>
      </c>
      <c r="G783" s="36">
        <v>1826.95</v>
      </c>
      <c r="H783" s="42">
        <v>315.7</v>
      </c>
      <c r="I783" s="37">
        <v>2.42</v>
      </c>
      <c r="J783" s="38" t="s">
        <v>529</v>
      </c>
      <c r="K783" s="35" t="s">
        <v>538</v>
      </c>
      <c r="L783" s="33" t="s">
        <v>544</v>
      </c>
      <c r="M783" s="39">
        <v>5.1360000000000001</v>
      </c>
      <c r="N783" s="40" t="s">
        <v>538</v>
      </c>
      <c r="O783" s="33" t="s">
        <v>544</v>
      </c>
      <c r="P783" s="41">
        <v>3.55</v>
      </c>
      <c r="Q783" s="35" t="s">
        <v>532</v>
      </c>
      <c r="R783" s="45"/>
      <c r="S783" s="42">
        <v>23.8</v>
      </c>
      <c r="T783" s="42">
        <v>94.82</v>
      </c>
    </row>
    <row r="784" spans="1:20" ht="25.5" x14ac:dyDescent="0.25">
      <c r="A784" s="32" t="s">
        <v>507</v>
      </c>
      <c r="B784" s="33" t="s">
        <v>888</v>
      </c>
      <c r="C784" s="34">
        <v>1982</v>
      </c>
      <c r="D784" s="40" t="s">
        <v>541</v>
      </c>
      <c r="E784" s="33" t="s">
        <v>1073</v>
      </c>
      <c r="F784" s="33" t="s">
        <v>543</v>
      </c>
      <c r="G784" s="36">
        <v>2515408.7799999998</v>
      </c>
      <c r="H784" s="36">
        <v>156392.69</v>
      </c>
      <c r="I784" s="37">
        <v>0.17</v>
      </c>
      <c r="J784" s="38" t="s">
        <v>529</v>
      </c>
      <c r="K784" s="35" t="s">
        <v>538</v>
      </c>
      <c r="L784" s="33" t="s">
        <v>544</v>
      </c>
      <c r="M784" s="39">
        <v>5.1210000000000004</v>
      </c>
      <c r="N784" s="40" t="s">
        <v>538</v>
      </c>
      <c r="O784" s="33" t="s">
        <v>544</v>
      </c>
      <c r="P784" s="41">
        <v>3.55</v>
      </c>
      <c r="Q784" s="35" t="s">
        <v>532</v>
      </c>
      <c r="R784" s="45"/>
      <c r="S784" s="36">
        <v>16853.36</v>
      </c>
      <c r="T784" s="36">
        <v>148521.07999999999</v>
      </c>
    </row>
    <row r="785" spans="1:20" ht="25.5" x14ac:dyDescent="0.25">
      <c r="A785" s="32" t="s">
        <v>507</v>
      </c>
      <c r="B785" s="33" t="s">
        <v>888</v>
      </c>
      <c r="C785" s="34">
        <v>1986</v>
      </c>
      <c r="D785" s="40" t="s">
        <v>541</v>
      </c>
      <c r="E785" s="33" t="s">
        <v>1074</v>
      </c>
      <c r="F785" s="33" t="s">
        <v>543</v>
      </c>
      <c r="G785" s="36">
        <v>389747.35</v>
      </c>
      <c r="H785" s="36">
        <v>102788.2</v>
      </c>
      <c r="I785" s="37">
        <v>4.67</v>
      </c>
      <c r="J785" s="38" t="s">
        <v>529</v>
      </c>
      <c r="K785" s="35" t="s">
        <v>538</v>
      </c>
      <c r="L785" s="33" t="s">
        <v>544</v>
      </c>
      <c r="M785" s="39">
        <v>4.8010000000000002</v>
      </c>
      <c r="N785" s="40" t="s">
        <v>538</v>
      </c>
      <c r="O785" s="33" t="s">
        <v>544</v>
      </c>
      <c r="P785" s="41">
        <v>2.77</v>
      </c>
      <c r="Q785" s="35" t="s">
        <v>532</v>
      </c>
      <c r="R785" s="45"/>
      <c r="S785" s="36">
        <v>5460.31</v>
      </c>
      <c r="T785" s="36">
        <v>17560.240000000002</v>
      </c>
    </row>
    <row r="786" spans="1:20" ht="25.5" x14ac:dyDescent="0.25">
      <c r="A786" s="32" t="s">
        <v>507</v>
      </c>
      <c r="B786" s="33" t="s">
        <v>888</v>
      </c>
      <c r="C786" s="34">
        <v>1988</v>
      </c>
      <c r="D786" s="40" t="s">
        <v>541</v>
      </c>
      <c r="E786" s="28" t="s">
        <v>1819</v>
      </c>
      <c r="F786" s="33" t="s">
        <v>543</v>
      </c>
      <c r="G786" s="36">
        <v>51492.7</v>
      </c>
      <c r="H786" s="36">
        <v>18203.41</v>
      </c>
      <c r="I786" s="37">
        <v>6.17</v>
      </c>
      <c r="J786" s="38" t="s">
        <v>529</v>
      </c>
      <c r="K786" s="35" t="s">
        <v>538</v>
      </c>
      <c r="L786" s="33" t="s">
        <v>544</v>
      </c>
      <c r="M786" s="39">
        <v>4.7119999999999997</v>
      </c>
      <c r="N786" s="40" t="s">
        <v>538</v>
      </c>
      <c r="O786" s="33" t="s">
        <v>544</v>
      </c>
      <c r="P786" s="41">
        <v>2.77</v>
      </c>
      <c r="Q786" s="35" t="s">
        <v>532</v>
      </c>
      <c r="R786" s="45"/>
      <c r="S786" s="42">
        <v>857.09</v>
      </c>
      <c r="T786" s="36">
        <v>2103.91</v>
      </c>
    </row>
    <row r="787" spans="1:20" ht="25.5" x14ac:dyDescent="0.25">
      <c r="A787" s="32" t="s">
        <v>507</v>
      </c>
      <c r="B787" s="57" t="s">
        <v>888</v>
      </c>
      <c r="C787" s="58">
        <v>1986</v>
      </c>
      <c r="D787" s="59" t="s">
        <v>541</v>
      </c>
      <c r="E787" s="57" t="s">
        <v>1075</v>
      </c>
      <c r="F787" s="57" t="s">
        <v>543</v>
      </c>
      <c r="G787" s="64">
        <v>51123.78</v>
      </c>
      <c r="H787" s="64">
        <v>10893.57</v>
      </c>
      <c r="I787" s="68">
        <v>4.42</v>
      </c>
      <c r="J787" s="70" t="s">
        <v>529</v>
      </c>
      <c r="K787" s="72" t="s">
        <v>538</v>
      </c>
      <c r="L787" s="73" t="s">
        <v>544</v>
      </c>
      <c r="M787" s="75">
        <v>4.2190000000000003</v>
      </c>
      <c r="N787" s="76" t="s">
        <v>538</v>
      </c>
      <c r="O787" s="73" t="s">
        <v>544</v>
      </c>
      <c r="P787" s="77">
        <v>2.15</v>
      </c>
      <c r="Q787" s="79" t="s">
        <v>532</v>
      </c>
      <c r="R787" s="81"/>
      <c r="S787" s="84">
        <v>279.92</v>
      </c>
      <c r="T787" s="86">
        <v>2125.9699999999998</v>
      </c>
    </row>
    <row r="788" spans="1:20" ht="25.5" x14ac:dyDescent="0.25">
      <c r="A788" s="32" t="s">
        <v>507</v>
      </c>
      <c r="B788" s="56" t="s">
        <v>888</v>
      </c>
      <c r="C788" s="34">
        <v>1988</v>
      </c>
      <c r="D788" s="40" t="s">
        <v>541</v>
      </c>
      <c r="E788" s="56" t="s">
        <v>1076</v>
      </c>
      <c r="F788" s="56" t="s">
        <v>543</v>
      </c>
      <c r="G788" s="63">
        <v>77479.320000000007</v>
      </c>
      <c r="H788" s="63">
        <v>27390.06</v>
      </c>
      <c r="I788" s="67">
        <v>6.25</v>
      </c>
      <c r="J788" s="69" t="s">
        <v>529</v>
      </c>
      <c r="K788" s="35" t="s">
        <v>538</v>
      </c>
      <c r="L788" s="33" t="s">
        <v>544</v>
      </c>
      <c r="M788" s="39">
        <v>4.7119999999999997</v>
      </c>
      <c r="N788" s="40" t="s">
        <v>538</v>
      </c>
      <c r="O788" s="33" t="s">
        <v>544</v>
      </c>
      <c r="P788" s="41">
        <v>2.77</v>
      </c>
      <c r="Q788" s="78" t="s">
        <v>532</v>
      </c>
      <c r="R788" s="80"/>
      <c r="S788" s="36">
        <v>1289.6300000000001</v>
      </c>
      <c r="T788" s="36">
        <v>3165.68</v>
      </c>
    </row>
    <row r="789" spans="1:20" ht="25.5" x14ac:dyDescent="0.25">
      <c r="A789" s="32" t="s">
        <v>507</v>
      </c>
      <c r="B789" s="33" t="s">
        <v>888</v>
      </c>
      <c r="C789" s="34">
        <v>1988</v>
      </c>
      <c r="D789" s="40" t="s">
        <v>541</v>
      </c>
      <c r="E789" s="33" t="s">
        <v>1077</v>
      </c>
      <c r="F789" s="33" t="s">
        <v>543</v>
      </c>
      <c r="G789" s="36">
        <v>169702.59</v>
      </c>
      <c r="H789" s="36">
        <v>59992.31</v>
      </c>
      <c r="I789" s="37">
        <v>6.25</v>
      </c>
      <c r="J789" s="38" t="s">
        <v>529</v>
      </c>
      <c r="K789" s="35" t="s">
        <v>538</v>
      </c>
      <c r="L789" s="33" t="s">
        <v>544</v>
      </c>
      <c r="M789" s="39">
        <v>4.7119999999999997</v>
      </c>
      <c r="N789" s="40" t="s">
        <v>538</v>
      </c>
      <c r="O789" s="33" t="s">
        <v>544</v>
      </c>
      <c r="P789" s="41">
        <v>2.77</v>
      </c>
      <c r="Q789" s="35" t="s">
        <v>532</v>
      </c>
      <c r="R789" s="45"/>
      <c r="S789" s="36">
        <v>2824.66</v>
      </c>
      <c r="T789" s="36">
        <v>6933.78</v>
      </c>
    </row>
    <row r="790" spans="1:20" ht="25.5" x14ac:dyDescent="0.25">
      <c r="A790" s="32" t="s">
        <v>507</v>
      </c>
      <c r="B790" s="33" t="s">
        <v>888</v>
      </c>
      <c r="C790" s="34">
        <v>1988</v>
      </c>
      <c r="D790" s="40" t="s">
        <v>541</v>
      </c>
      <c r="E790" s="33" t="s">
        <v>1078</v>
      </c>
      <c r="F790" s="33" t="s">
        <v>543</v>
      </c>
      <c r="G790" s="36">
        <v>96957.57</v>
      </c>
      <c r="H790" s="36">
        <v>34275.919999999998</v>
      </c>
      <c r="I790" s="37">
        <v>6.33</v>
      </c>
      <c r="J790" s="38" t="s">
        <v>529</v>
      </c>
      <c r="K790" s="35" t="s">
        <v>538</v>
      </c>
      <c r="L790" s="33" t="s">
        <v>544</v>
      </c>
      <c r="M790" s="39">
        <v>4.7119999999999997</v>
      </c>
      <c r="N790" s="40" t="s">
        <v>538</v>
      </c>
      <c r="O790" s="33" t="s">
        <v>544</v>
      </c>
      <c r="P790" s="41">
        <v>2.77</v>
      </c>
      <c r="Q790" s="35" t="s">
        <v>532</v>
      </c>
      <c r="R790" s="45"/>
      <c r="S790" s="36">
        <v>1573.25</v>
      </c>
      <c r="T790" s="36">
        <v>3961.53</v>
      </c>
    </row>
    <row r="791" spans="1:20" ht="25.5" x14ac:dyDescent="0.25">
      <c r="A791" s="32" t="s">
        <v>507</v>
      </c>
      <c r="B791" s="33" t="s">
        <v>888</v>
      </c>
      <c r="C791" s="34">
        <v>1984</v>
      </c>
      <c r="D791" s="40" t="s">
        <v>541</v>
      </c>
      <c r="E791" s="33" t="s">
        <v>1079</v>
      </c>
      <c r="F791" s="33" t="s">
        <v>543</v>
      </c>
      <c r="G791" s="36">
        <v>86895.94</v>
      </c>
      <c r="H791" s="36">
        <v>15015.4</v>
      </c>
      <c r="I791" s="37">
        <v>2.42</v>
      </c>
      <c r="J791" s="38" t="s">
        <v>529</v>
      </c>
      <c r="K791" s="35" t="s">
        <v>538</v>
      </c>
      <c r="L791" s="33" t="s">
        <v>544</v>
      </c>
      <c r="M791" s="39">
        <v>5.1719999999999997</v>
      </c>
      <c r="N791" s="40" t="s">
        <v>538</v>
      </c>
      <c r="O791" s="33" t="s">
        <v>544</v>
      </c>
      <c r="P791" s="41">
        <v>3.55</v>
      </c>
      <c r="Q791" s="35" t="s">
        <v>532</v>
      </c>
      <c r="R791" s="45"/>
      <c r="S791" s="36">
        <v>1131.81</v>
      </c>
      <c r="T791" s="36">
        <v>4509.97</v>
      </c>
    </row>
    <row r="792" spans="1:20" ht="25.5" x14ac:dyDescent="0.25">
      <c r="A792" s="32" t="s">
        <v>505</v>
      </c>
      <c r="B792" s="33" t="s">
        <v>540</v>
      </c>
      <c r="C792" s="34">
        <v>2016</v>
      </c>
      <c r="D792" s="40" t="s">
        <v>541</v>
      </c>
      <c r="E792" s="33" t="s">
        <v>542</v>
      </c>
      <c r="F792" s="33" t="s">
        <v>543</v>
      </c>
      <c r="G792" s="36">
        <v>9500000</v>
      </c>
      <c r="H792" s="36">
        <v>9104166.6699999999</v>
      </c>
      <c r="I792" s="37">
        <v>22.5</v>
      </c>
      <c r="J792" s="38" t="s">
        <v>529</v>
      </c>
      <c r="K792" s="35" t="s">
        <v>538</v>
      </c>
      <c r="L792" s="33" t="s">
        <v>544</v>
      </c>
      <c r="M792" s="39">
        <v>1.35</v>
      </c>
      <c r="N792" s="40" t="s">
        <v>538</v>
      </c>
      <c r="O792" s="33" t="s">
        <v>544</v>
      </c>
      <c r="P792" s="41">
        <v>1.35</v>
      </c>
      <c r="Q792" s="35" t="s">
        <v>532</v>
      </c>
      <c r="R792" s="45"/>
      <c r="S792" s="36">
        <v>128250</v>
      </c>
      <c r="T792" s="36">
        <v>395833.34</v>
      </c>
    </row>
    <row r="793" spans="1:20" ht="25.5" x14ac:dyDescent="0.25">
      <c r="A793" s="32" t="s">
        <v>506</v>
      </c>
      <c r="B793" s="33" t="s">
        <v>540</v>
      </c>
      <c r="C793" s="34">
        <v>2010</v>
      </c>
      <c r="D793" s="35" t="s">
        <v>569</v>
      </c>
      <c r="E793" s="33" t="s">
        <v>570</v>
      </c>
      <c r="F793" s="33" t="s">
        <v>553</v>
      </c>
      <c r="G793" s="36">
        <v>30000000</v>
      </c>
      <c r="H793" s="36">
        <v>22000000</v>
      </c>
      <c r="I793" s="37">
        <v>21.42</v>
      </c>
      <c r="J793" s="38" t="s">
        <v>529</v>
      </c>
      <c r="K793" s="35" t="s">
        <v>569</v>
      </c>
      <c r="L793" s="33" t="s">
        <v>571</v>
      </c>
      <c r="M793" s="39">
        <v>1.9770000000000001</v>
      </c>
      <c r="N793" s="40" t="s">
        <v>569</v>
      </c>
      <c r="O793" s="33" t="s">
        <v>571</v>
      </c>
      <c r="P793" s="41">
        <v>1.95</v>
      </c>
      <c r="Q793" s="35" t="s">
        <v>572</v>
      </c>
      <c r="R793" s="45"/>
      <c r="S793" s="36">
        <v>454729.17</v>
      </c>
      <c r="T793" s="36">
        <v>1000000</v>
      </c>
    </row>
    <row r="794" spans="1:20" ht="25.5" x14ac:dyDescent="0.25">
      <c r="A794" s="32" t="s">
        <v>506</v>
      </c>
      <c r="B794" s="33" t="s">
        <v>540</v>
      </c>
      <c r="C794" s="34">
        <v>2010</v>
      </c>
      <c r="D794" s="35" t="s">
        <v>569</v>
      </c>
      <c r="E794" s="33" t="s">
        <v>570</v>
      </c>
      <c r="F794" s="33" t="s">
        <v>543</v>
      </c>
      <c r="G794" s="36">
        <v>42608695.659999996</v>
      </c>
      <c r="H794" s="36">
        <v>40231910.439999998</v>
      </c>
      <c r="I794" s="37">
        <v>17</v>
      </c>
      <c r="J794" s="38" t="s">
        <v>529</v>
      </c>
      <c r="K794" s="35" t="s">
        <v>538</v>
      </c>
      <c r="L794" s="33" t="s">
        <v>544</v>
      </c>
      <c r="M794" s="39">
        <v>2.6709999999999998</v>
      </c>
      <c r="N794" s="40" t="s">
        <v>538</v>
      </c>
      <c r="O794" s="33" t="s">
        <v>544</v>
      </c>
      <c r="P794" s="41">
        <v>1.45</v>
      </c>
      <c r="Q794" s="35" t="s">
        <v>532</v>
      </c>
      <c r="R794" s="45"/>
      <c r="S794" s="36">
        <v>590375.56000000006</v>
      </c>
      <c r="T794" s="36">
        <v>2034666.03</v>
      </c>
    </row>
    <row r="795" spans="1:20" ht="25.5" x14ac:dyDescent="0.25">
      <c r="A795" s="32" t="s">
        <v>506</v>
      </c>
      <c r="B795" s="33" t="s">
        <v>540</v>
      </c>
      <c r="C795" s="34">
        <v>2009</v>
      </c>
      <c r="D795" s="35" t="s">
        <v>526</v>
      </c>
      <c r="E795" s="33" t="s">
        <v>570</v>
      </c>
      <c r="F795" s="33" t="s">
        <v>543</v>
      </c>
      <c r="G795" s="36">
        <v>32728571.420000002</v>
      </c>
      <c r="H795" s="36">
        <v>31676106.329999998</v>
      </c>
      <c r="I795" s="37">
        <v>26.5</v>
      </c>
      <c r="J795" s="38" t="s">
        <v>529</v>
      </c>
      <c r="K795" s="35" t="s">
        <v>530</v>
      </c>
      <c r="L795" s="33" t="s">
        <v>531</v>
      </c>
      <c r="M795" s="39">
        <v>3.6890000000000001</v>
      </c>
      <c r="N795" s="40" t="s">
        <v>538</v>
      </c>
      <c r="O795" s="33" t="s">
        <v>544</v>
      </c>
      <c r="P795" s="41">
        <v>1.89</v>
      </c>
      <c r="Q795" s="35" t="s">
        <v>532</v>
      </c>
      <c r="R795" s="45"/>
      <c r="S795" s="36">
        <v>596838.94999999995</v>
      </c>
      <c r="T795" s="36">
        <v>907250.77</v>
      </c>
    </row>
    <row r="796" spans="1:20" ht="25.5" x14ac:dyDescent="0.25">
      <c r="A796" s="32" t="s">
        <v>506</v>
      </c>
      <c r="B796" s="33" t="s">
        <v>540</v>
      </c>
      <c r="C796" s="34">
        <v>2009</v>
      </c>
      <c r="D796" s="35" t="s">
        <v>569</v>
      </c>
      <c r="E796" s="33" t="s">
        <v>570</v>
      </c>
      <c r="F796" s="33" t="s">
        <v>543</v>
      </c>
      <c r="G796" s="36">
        <v>2987878.72</v>
      </c>
      <c r="H796" s="36">
        <v>2842944.94</v>
      </c>
      <c r="I796" s="37">
        <v>26</v>
      </c>
      <c r="J796" s="38" t="s">
        <v>554</v>
      </c>
      <c r="K796" s="35" t="s">
        <v>530</v>
      </c>
      <c r="L796" s="33" t="s">
        <v>531</v>
      </c>
      <c r="M796" s="39">
        <v>3.5070000000000001</v>
      </c>
      <c r="N796" s="40" t="s">
        <v>538</v>
      </c>
      <c r="O796" s="33" t="s">
        <v>544</v>
      </c>
      <c r="P796" s="41">
        <v>1.89</v>
      </c>
      <c r="Q796" s="35" t="s">
        <v>532</v>
      </c>
      <c r="R796" s="45"/>
      <c r="S796" s="36">
        <v>53589.37</v>
      </c>
      <c r="T796" s="36">
        <v>83392.39</v>
      </c>
    </row>
    <row r="797" spans="1:20" ht="25.5" x14ac:dyDescent="0.25">
      <c r="A797" s="32" t="s">
        <v>507</v>
      </c>
      <c r="B797" s="33" t="s">
        <v>1080</v>
      </c>
      <c r="C797" s="34">
        <v>2011</v>
      </c>
      <c r="D797" s="40" t="s">
        <v>541</v>
      </c>
      <c r="E797" s="33" t="s">
        <v>1081</v>
      </c>
      <c r="F797" s="33" t="s">
        <v>543</v>
      </c>
      <c r="G797" s="36">
        <v>58672.9</v>
      </c>
      <c r="H797" s="36">
        <v>45121.13</v>
      </c>
      <c r="I797" s="37">
        <v>17.920000000000002</v>
      </c>
      <c r="J797" s="38" t="s">
        <v>529</v>
      </c>
      <c r="K797" s="35" t="s">
        <v>538</v>
      </c>
      <c r="L797" s="33" t="s">
        <v>544</v>
      </c>
      <c r="M797" s="39">
        <v>2.048</v>
      </c>
      <c r="N797" s="40" t="s">
        <v>538</v>
      </c>
      <c r="O797" s="33" t="s">
        <v>544</v>
      </c>
      <c r="P797" s="41">
        <v>2.0499999999999998</v>
      </c>
      <c r="Q797" s="35" t="s">
        <v>532</v>
      </c>
      <c r="R797" s="45"/>
      <c r="S797" s="42">
        <v>967.13</v>
      </c>
      <c r="T797" s="36">
        <v>2055.8000000000002</v>
      </c>
    </row>
    <row r="798" spans="1:20" ht="25.5" x14ac:dyDescent="0.25">
      <c r="A798" s="32" t="s">
        <v>506</v>
      </c>
      <c r="B798" s="33" t="s">
        <v>573</v>
      </c>
      <c r="C798" s="34">
        <v>2006</v>
      </c>
      <c r="D798" s="40" t="s">
        <v>541</v>
      </c>
      <c r="E798" s="33" t="s">
        <v>574</v>
      </c>
      <c r="F798" s="33" t="s">
        <v>543</v>
      </c>
      <c r="G798" s="36">
        <v>3000000</v>
      </c>
      <c r="H798" s="36">
        <v>964741.03</v>
      </c>
      <c r="I798" s="37">
        <v>3.83</v>
      </c>
      <c r="J798" s="38" t="s">
        <v>529</v>
      </c>
      <c r="K798" s="35" t="s">
        <v>538</v>
      </c>
      <c r="L798" s="33" t="s">
        <v>544</v>
      </c>
      <c r="M798" s="39">
        <v>4.0640000000000001</v>
      </c>
      <c r="N798" s="40" t="s">
        <v>538</v>
      </c>
      <c r="O798" s="33" t="s">
        <v>544</v>
      </c>
      <c r="P798" s="41">
        <v>2.4500000000000002</v>
      </c>
      <c r="Q798" s="35" t="s">
        <v>532</v>
      </c>
      <c r="R798" s="45"/>
      <c r="S798" s="36">
        <v>29196.2</v>
      </c>
      <c r="T798" s="36">
        <v>226940.41</v>
      </c>
    </row>
    <row r="799" spans="1:20" ht="25.5" x14ac:dyDescent="0.25">
      <c r="A799" s="32" t="s">
        <v>507</v>
      </c>
      <c r="B799" s="33" t="s">
        <v>1082</v>
      </c>
      <c r="C799" s="34">
        <v>2017</v>
      </c>
      <c r="D799" s="40" t="s">
        <v>541</v>
      </c>
      <c r="E799" s="28" t="s">
        <v>1820</v>
      </c>
      <c r="F799" s="33" t="s">
        <v>543</v>
      </c>
      <c r="G799" s="36">
        <v>9763895.9000000004</v>
      </c>
      <c r="H799" s="36">
        <v>9516346.6199999992</v>
      </c>
      <c r="I799" s="37">
        <v>28.17</v>
      </c>
      <c r="J799" s="38" t="s">
        <v>529</v>
      </c>
      <c r="K799" s="35" t="s">
        <v>538</v>
      </c>
      <c r="L799" s="33" t="s">
        <v>544</v>
      </c>
      <c r="M799" s="39">
        <v>1.887</v>
      </c>
      <c r="N799" s="40" t="s">
        <v>538</v>
      </c>
      <c r="O799" s="33" t="s">
        <v>544</v>
      </c>
      <c r="P799" s="41">
        <v>1.86</v>
      </c>
      <c r="Q799" s="35" t="s">
        <v>532</v>
      </c>
      <c r="R799" s="45"/>
      <c r="S799" s="36">
        <v>181608.47</v>
      </c>
      <c r="T799" s="36">
        <v>247549.28</v>
      </c>
    </row>
    <row r="800" spans="1:20" x14ac:dyDescent="0.25">
      <c r="A800" s="32" t="s">
        <v>507</v>
      </c>
      <c r="B800" s="33" t="s">
        <v>1082</v>
      </c>
      <c r="C800" s="34">
        <v>2014</v>
      </c>
      <c r="D800" s="40" t="s">
        <v>541</v>
      </c>
      <c r="E800" s="33" t="s">
        <v>1083</v>
      </c>
      <c r="F800" s="33" t="s">
        <v>543</v>
      </c>
      <c r="G800" s="36">
        <v>731497.25</v>
      </c>
      <c r="H800" s="36">
        <v>691211.94</v>
      </c>
      <c r="I800" s="37">
        <v>30</v>
      </c>
      <c r="J800" s="38" t="s">
        <v>529</v>
      </c>
      <c r="K800" s="35" t="s">
        <v>538</v>
      </c>
      <c r="L800" s="33" t="s">
        <v>544</v>
      </c>
      <c r="M800" s="39">
        <v>1.625</v>
      </c>
      <c r="N800" s="40" t="s">
        <v>538</v>
      </c>
      <c r="O800" s="33" t="s">
        <v>544</v>
      </c>
      <c r="P800" s="41">
        <v>1.6</v>
      </c>
      <c r="Q800" s="35" t="s">
        <v>532</v>
      </c>
      <c r="R800" s="45"/>
      <c r="S800" s="36">
        <v>11381.54</v>
      </c>
      <c r="T800" s="36">
        <v>10312.379999999999</v>
      </c>
    </row>
    <row r="801" spans="1:20" x14ac:dyDescent="0.25">
      <c r="A801" s="32" t="s">
        <v>507</v>
      </c>
      <c r="B801" s="33" t="s">
        <v>1082</v>
      </c>
      <c r="C801" s="34">
        <v>2014</v>
      </c>
      <c r="D801" s="40" t="s">
        <v>541</v>
      </c>
      <c r="E801" s="33" t="s">
        <v>1083</v>
      </c>
      <c r="F801" s="33" t="s">
        <v>543</v>
      </c>
      <c r="G801" s="36">
        <v>839918.2</v>
      </c>
      <c r="H801" s="36">
        <v>793503.88</v>
      </c>
      <c r="I801" s="37">
        <v>25</v>
      </c>
      <c r="J801" s="38" t="s">
        <v>529</v>
      </c>
      <c r="K801" s="35" t="s">
        <v>538</v>
      </c>
      <c r="L801" s="33" t="s">
        <v>544</v>
      </c>
      <c r="M801" s="39">
        <v>2.14</v>
      </c>
      <c r="N801" s="40" t="s">
        <v>538</v>
      </c>
      <c r="O801" s="33" t="s">
        <v>544</v>
      </c>
      <c r="P801" s="41">
        <v>2.11</v>
      </c>
      <c r="Q801" s="35" t="s">
        <v>532</v>
      </c>
      <c r="R801" s="45"/>
      <c r="S801" s="36">
        <v>17234.05</v>
      </c>
      <c r="T801" s="36">
        <v>11969.5</v>
      </c>
    </row>
    <row r="802" spans="1:20" x14ac:dyDescent="0.25">
      <c r="A802" s="32" t="s">
        <v>507</v>
      </c>
      <c r="B802" s="33" t="s">
        <v>1082</v>
      </c>
      <c r="C802" s="34">
        <v>2009</v>
      </c>
      <c r="D802" s="40" t="s">
        <v>541</v>
      </c>
      <c r="E802" s="33" t="s">
        <v>1084</v>
      </c>
      <c r="F802" s="33" t="s">
        <v>543</v>
      </c>
      <c r="G802" s="36">
        <v>640373.80000000005</v>
      </c>
      <c r="H802" s="36">
        <v>551661.37</v>
      </c>
      <c r="I802" s="37">
        <v>25.92</v>
      </c>
      <c r="J802" s="38" t="s">
        <v>529</v>
      </c>
      <c r="K802" s="35" t="s">
        <v>538</v>
      </c>
      <c r="L802" s="33" t="s">
        <v>544</v>
      </c>
      <c r="M802" s="39">
        <v>2.3079999999999998</v>
      </c>
      <c r="N802" s="40" t="s">
        <v>538</v>
      </c>
      <c r="O802" s="33" t="s">
        <v>544</v>
      </c>
      <c r="P802" s="41">
        <v>2.85</v>
      </c>
      <c r="Q802" s="35" t="s">
        <v>532</v>
      </c>
      <c r="R802" s="45"/>
      <c r="S802" s="36">
        <v>16032.64</v>
      </c>
      <c r="T802" s="36">
        <v>10887.45</v>
      </c>
    </row>
    <row r="803" spans="1:20" x14ac:dyDescent="0.25">
      <c r="A803" s="32" t="s">
        <v>507</v>
      </c>
      <c r="B803" s="33" t="s">
        <v>1082</v>
      </c>
      <c r="C803" s="34">
        <v>2009</v>
      </c>
      <c r="D803" s="40" t="s">
        <v>541</v>
      </c>
      <c r="E803" s="33" t="s">
        <v>1085</v>
      </c>
      <c r="F803" s="33" t="s">
        <v>543</v>
      </c>
      <c r="G803" s="36">
        <v>1041463.5</v>
      </c>
      <c r="H803" s="36">
        <v>859238.88</v>
      </c>
      <c r="I803" s="37">
        <v>25.25</v>
      </c>
      <c r="J803" s="38" t="s">
        <v>529</v>
      </c>
      <c r="K803" s="35" t="s">
        <v>538</v>
      </c>
      <c r="L803" s="33" t="s">
        <v>544</v>
      </c>
      <c r="M803" s="39">
        <v>4.5750000000000002</v>
      </c>
      <c r="N803" s="40" t="s">
        <v>538</v>
      </c>
      <c r="O803" s="33" t="s">
        <v>544</v>
      </c>
      <c r="P803" s="41">
        <v>2.85</v>
      </c>
      <c r="Q803" s="35" t="s">
        <v>532</v>
      </c>
      <c r="R803" s="45"/>
      <c r="S803" s="36">
        <v>25118.720000000001</v>
      </c>
      <c r="T803" s="36">
        <v>22119.71</v>
      </c>
    </row>
    <row r="804" spans="1:20" x14ac:dyDescent="0.25">
      <c r="A804" s="32" t="s">
        <v>507</v>
      </c>
      <c r="B804" s="33" t="s">
        <v>1082</v>
      </c>
      <c r="C804" s="34">
        <v>1981</v>
      </c>
      <c r="D804" s="40" t="s">
        <v>541</v>
      </c>
      <c r="E804" s="33" t="s">
        <v>1086</v>
      </c>
      <c r="F804" s="33" t="s">
        <v>543</v>
      </c>
      <c r="G804" s="36">
        <v>438156.77</v>
      </c>
      <c r="H804" s="42">
        <v>0</v>
      </c>
      <c r="I804" s="37">
        <v>0</v>
      </c>
      <c r="J804" s="38" t="s">
        <v>529</v>
      </c>
      <c r="K804" s="35" t="s">
        <v>538</v>
      </c>
      <c r="L804" s="33" t="s">
        <v>544</v>
      </c>
      <c r="M804" s="39">
        <v>5.0039999999999996</v>
      </c>
      <c r="N804" s="40" t="s">
        <v>538</v>
      </c>
      <c r="O804" s="33" t="s">
        <v>544</v>
      </c>
      <c r="P804" s="41">
        <v>7.5</v>
      </c>
      <c r="Q804" s="35" t="s">
        <v>532</v>
      </c>
      <c r="R804" s="45"/>
      <c r="S804" s="36">
        <v>8412.36</v>
      </c>
      <c r="T804" s="36">
        <v>27826.74</v>
      </c>
    </row>
    <row r="805" spans="1:20" ht="25.5" x14ac:dyDescent="0.25">
      <c r="A805" s="32" t="s">
        <v>507</v>
      </c>
      <c r="B805" s="33" t="s">
        <v>1082</v>
      </c>
      <c r="C805" s="34">
        <v>2018</v>
      </c>
      <c r="D805" s="40" t="s">
        <v>541</v>
      </c>
      <c r="E805" s="28" t="s">
        <v>1821</v>
      </c>
      <c r="F805" s="33" t="s">
        <v>543</v>
      </c>
      <c r="G805" s="36">
        <v>1499097.05</v>
      </c>
      <c r="H805" s="36">
        <v>1499097.05</v>
      </c>
      <c r="I805" s="37">
        <v>14.33</v>
      </c>
      <c r="J805" s="38" t="s">
        <v>529</v>
      </c>
      <c r="K805" s="35" t="s">
        <v>538</v>
      </c>
      <c r="L805" s="33" t="s">
        <v>544</v>
      </c>
      <c r="M805" s="39">
        <v>1.35</v>
      </c>
      <c r="N805" s="40" t="s">
        <v>538</v>
      </c>
      <c r="O805" s="33" t="s">
        <v>544</v>
      </c>
      <c r="P805" s="41">
        <v>1.35</v>
      </c>
      <c r="Q805" s="35" t="s">
        <v>532</v>
      </c>
      <c r="R805" s="45"/>
      <c r="S805" s="42">
        <v>0</v>
      </c>
      <c r="T805" s="42">
        <v>0</v>
      </c>
    </row>
    <row r="806" spans="1:20" x14ac:dyDescent="0.25">
      <c r="A806" s="32" t="s">
        <v>507</v>
      </c>
      <c r="B806" s="33" t="s">
        <v>1082</v>
      </c>
      <c r="C806" s="34">
        <v>2018</v>
      </c>
      <c r="D806" s="40" t="s">
        <v>541</v>
      </c>
      <c r="E806" s="33" t="s">
        <v>1087</v>
      </c>
      <c r="F806" s="33" t="s">
        <v>543</v>
      </c>
      <c r="G806" s="36">
        <v>2360284.2999999998</v>
      </c>
      <c r="H806" s="36">
        <v>2360284.2999999998</v>
      </c>
      <c r="I806" s="37">
        <v>34.08</v>
      </c>
      <c r="J806" s="38" t="s">
        <v>529</v>
      </c>
      <c r="K806" s="35" t="s">
        <v>538</v>
      </c>
      <c r="L806" s="33" t="s">
        <v>544</v>
      </c>
      <c r="M806" s="39">
        <v>1.35</v>
      </c>
      <c r="N806" s="40" t="s">
        <v>538</v>
      </c>
      <c r="O806" s="33" t="s">
        <v>544</v>
      </c>
      <c r="P806" s="41">
        <v>1.35</v>
      </c>
      <c r="Q806" s="35" t="s">
        <v>532</v>
      </c>
      <c r="R806" s="45"/>
      <c r="S806" s="42">
        <v>0</v>
      </c>
      <c r="T806" s="42">
        <v>0</v>
      </c>
    </row>
    <row r="807" spans="1:20" x14ac:dyDescent="0.25">
      <c r="A807" s="32" t="s">
        <v>507</v>
      </c>
      <c r="B807" s="33" t="s">
        <v>1082</v>
      </c>
      <c r="C807" s="34">
        <v>2007</v>
      </c>
      <c r="D807" s="40" t="s">
        <v>541</v>
      </c>
      <c r="E807" s="33" t="s">
        <v>1088</v>
      </c>
      <c r="F807" s="33" t="s">
        <v>543</v>
      </c>
      <c r="G807" s="36">
        <v>1071010.6000000001</v>
      </c>
      <c r="H807" s="36">
        <v>782045.91</v>
      </c>
      <c r="I807" s="37">
        <v>18.420000000000002</v>
      </c>
      <c r="J807" s="38" t="s">
        <v>529</v>
      </c>
      <c r="K807" s="35" t="s">
        <v>538</v>
      </c>
      <c r="L807" s="33" t="s">
        <v>544</v>
      </c>
      <c r="M807" s="39">
        <v>4.3470000000000004</v>
      </c>
      <c r="N807" s="40" t="s">
        <v>538</v>
      </c>
      <c r="O807" s="33" t="s">
        <v>544</v>
      </c>
      <c r="P807" s="41">
        <v>3.88</v>
      </c>
      <c r="Q807" s="35" t="s">
        <v>532</v>
      </c>
      <c r="R807" s="45"/>
      <c r="S807" s="36">
        <v>31506.42</v>
      </c>
      <c r="T807" s="36">
        <v>29975.3</v>
      </c>
    </row>
    <row r="808" spans="1:20" ht="25.5" x14ac:dyDescent="0.25">
      <c r="A808" s="32" t="s">
        <v>507</v>
      </c>
      <c r="B808" s="57" t="s">
        <v>1082</v>
      </c>
      <c r="C808" s="58">
        <v>2004</v>
      </c>
      <c r="D808" s="59" t="s">
        <v>541</v>
      </c>
      <c r="E808" s="62" t="s">
        <v>1822</v>
      </c>
      <c r="F808" s="57" t="s">
        <v>543</v>
      </c>
      <c r="G808" s="64">
        <v>222516.8</v>
      </c>
      <c r="H808" s="64">
        <v>21799.75</v>
      </c>
      <c r="I808" s="68">
        <v>0.92</v>
      </c>
      <c r="J808" s="70" t="s">
        <v>529</v>
      </c>
      <c r="K808" s="72" t="s">
        <v>538</v>
      </c>
      <c r="L808" s="73" t="s">
        <v>544</v>
      </c>
      <c r="M808" s="75">
        <v>3.415</v>
      </c>
      <c r="N808" s="76" t="s">
        <v>538</v>
      </c>
      <c r="O808" s="73" t="s">
        <v>544</v>
      </c>
      <c r="P808" s="77">
        <v>3.45</v>
      </c>
      <c r="Q808" s="79" t="s">
        <v>532</v>
      </c>
      <c r="R808" s="81"/>
      <c r="S808" s="85">
        <v>1475.36</v>
      </c>
      <c r="T808" s="86">
        <v>20964.259999999998</v>
      </c>
    </row>
    <row r="809" spans="1:20" x14ac:dyDescent="0.25">
      <c r="A809" s="32" t="s">
        <v>507</v>
      </c>
      <c r="B809" s="56" t="s">
        <v>1082</v>
      </c>
      <c r="C809" s="34">
        <v>1986</v>
      </c>
      <c r="D809" s="40" t="s">
        <v>541</v>
      </c>
      <c r="E809" s="56" t="s">
        <v>1086</v>
      </c>
      <c r="F809" s="56" t="s">
        <v>543</v>
      </c>
      <c r="G809" s="63">
        <v>955641.91</v>
      </c>
      <c r="H809" s="63">
        <v>202888.64</v>
      </c>
      <c r="I809" s="67">
        <v>4.42</v>
      </c>
      <c r="J809" s="69" t="s">
        <v>529</v>
      </c>
      <c r="K809" s="35" t="s">
        <v>538</v>
      </c>
      <c r="L809" s="33" t="s">
        <v>544</v>
      </c>
      <c r="M809" s="39">
        <v>4.2149999999999999</v>
      </c>
      <c r="N809" s="40" t="s">
        <v>538</v>
      </c>
      <c r="O809" s="33" t="s">
        <v>544</v>
      </c>
      <c r="P809" s="41">
        <v>2.15</v>
      </c>
      <c r="Q809" s="78" t="s">
        <v>532</v>
      </c>
      <c r="R809" s="80"/>
      <c r="S809" s="36">
        <v>5213.41</v>
      </c>
      <c r="T809" s="36">
        <v>39595.46</v>
      </c>
    </row>
    <row r="810" spans="1:20" ht="25.5" x14ac:dyDescent="0.25">
      <c r="A810" s="32" t="s">
        <v>507</v>
      </c>
      <c r="B810" s="33" t="s">
        <v>1082</v>
      </c>
      <c r="C810" s="34">
        <v>2017</v>
      </c>
      <c r="D810" s="40" t="s">
        <v>541</v>
      </c>
      <c r="E810" s="28" t="s">
        <v>1823</v>
      </c>
      <c r="F810" s="33" t="s">
        <v>543</v>
      </c>
      <c r="G810" s="36">
        <v>153908.70000000001</v>
      </c>
      <c r="H810" s="36">
        <v>149902.5</v>
      </c>
      <c r="I810" s="37">
        <v>33.42</v>
      </c>
      <c r="J810" s="38" t="s">
        <v>529</v>
      </c>
      <c r="K810" s="35" t="s">
        <v>538</v>
      </c>
      <c r="L810" s="33" t="s">
        <v>544</v>
      </c>
      <c r="M810" s="39">
        <v>0.55800000000000005</v>
      </c>
      <c r="N810" s="40" t="s">
        <v>538</v>
      </c>
      <c r="O810" s="33" t="s">
        <v>544</v>
      </c>
      <c r="P810" s="41">
        <v>0.55000000000000004</v>
      </c>
      <c r="Q810" s="35" t="s">
        <v>532</v>
      </c>
      <c r="R810" s="45"/>
      <c r="S810" s="42">
        <v>846.5</v>
      </c>
      <c r="T810" s="36">
        <v>4006.2</v>
      </c>
    </row>
    <row r="811" spans="1:20" x14ac:dyDescent="0.25">
      <c r="A811" s="32" t="s">
        <v>507</v>
      </c>
      <c r="B811" s="33" t="s">
        <v>1082</v>
      </c>
      <c r="C811" s="34">
        <v>2006</v>
      </c>
      <c r="D811" s="40" t="s">
        <v>541</v>
      </c>
      <c r="E811" s="33" t="s">
        <v>1089</v>
      </c>
      <c r="F811" s="33" t="s">
        <v>543</v>
      </c>
      <c r="G811" s="36">
        <v>84376.6</v>
      </c>
      <c r="H811" s="36">
        <v>72701.88</v>
      </c>
      <c r="I811" s="37">
        <v>28.25</v>
      </c>
      <c r="J811" s="38" t="s">
        <v>529</v>
      </c>
      <c r="K811" s="35" t="s">
        <v>538</v>
      </c>
      <c r="L811" s="33" t="s">
        <v>544</v>
      </c>
      <c r="M811" s="39">
        <v>1.597</v>
      </c>
      <c r="N811" s="40" t="s">
        <v>538</v>
      </c>
      <c r="O811" s="33" t="s">
        <v>544</v>
      </c>
      <c r="P811" s="41">
        <v>2.75</v>
      </c>
      <c r="Q811" s="35" t="s">
        <v>532</v>
      </c>
      <c r="R811" s="45"/>
      <c r="S811" s="36">
        <v>2040.92</v>
      </c>
      <c r="T811" s="36">
        <v>1513.57</v>
      </c>
    </row>
    <row r="812" spans="1:20" x14ac:dyDescent="0.25">
      <c r="A812" s="32" t="s">
        <v>507</v>
      </c>
      <c r="B812" s="33" t="s">
        <v>1082</v>
      </c>
      <c r="C812" s="34">
        <v>2017</v>
      </c>
      <c r="D812" s="40" t="s">
        <v>541</v>
      </c>
      <c r="E812" s="33" t="s">
        <v>1090</v>
      </c>
      <c r="F812" s="33" t="s">
        <v>543</v>
      </c>
      <c r="G812" s="36">
        <v>31851.599999999999</v>
      </c>
      <c r="H812" s="36">
        <v>31022.51</v>
      </c>
      <c r="I812" s="37">
        <v>33.5</v>
      </c>
      <c r="J812" s="38" t="s">
        <v>529</v>
      </c>
      <c r="K812" s="35" t="s">
        <v>538</v>
      </c>
      <c r="L812" s="33" t="s">
        <v>544</v>
      </c>
      <c r="M812" s="39">
        <v>0.55800000000000005</v>
      </c>
      <c r="N812" s="40" t="s">
        <v>538</v>
      </c>
      <c r="O812" s="33" t="s">
        <v>544</v>
      </c>
      <c r="P812" s="41">
        <v>0.55000000000000004</v>
      </c>
      <c r="Q812" s="35" t="s">
        <v>532</v>
      </c>
      <c r="R812" s="45"/>
      <c r="S812" s="42">
        <v>175.19</v>
      </c>
      <c r="T812" s="42">
        <v>829.09</v>
      </c>
    </row>
    <row r="813" spans="1:20" x14ac:dyDescent="0.25">
      <c r="A813" s="32" t="s">
        <v>507</v>
      </c>
      <c r="B813" s="33" t="s">
        <v>1082</v>
      </c>
      <c r="C813" s="34">
        <v>2009</v>
      </c>
      <c r="D813" s="40" t="s">
        <v>541</v>
      </c>
      <c r="E813" s="33" t="s">
        <v>1091</v>
      </c>
      <c r="F813" s="33" t="s">
        <v>543</v>
      </c>
      <c r="G813" s="36">
        <v>182596.7</v>
      </c>
      <c r="H813" s="36">
        <v>152689.82</v>
      </c>
      <c r="I813" s="37">
        <v>25.92</v>
      </c>
      <c r="J813" s="38" t="s">
        <v>529</v>
      </c>
      <c r="K813" s="35" t="s">
        <v>538</v>
      </c>
      <c r="L813" s="33" t="s">
        <v>544</v>
      </c>
      <c r="M813" s="39">
        <v>1.5129999999999999</v>
      </c>
      <c r="N813" s="40" t="s">
        <v>538</v>
      </c>
      <c r="O813" s="33" t="s">
        <v>544</v>
      </c>
      <c r="P813" s="41">
        <v>2.0499999999999998</v>
      </c>
      <c r="Q813" s="35" t="s">
        <v>532</v>
      </c>
      <c r="R813" s="45"/>
      <c r="S813" s="36">
        <v>3202.68</v>
      </c>
      <c r="T813" s="36">
        <v>3538.64</v>
      </c>
    </row>
    <row r="814" spans="1:20" x14ac:dyDescent="0.25">
      <c r="A814" s="32" t="s">
        <v>507</v>
      </c>
      <c r="B814" s="33" t="s">
        <v>1082</v>
      </c>
      <c r="C814" s="34">
        <v>2018</v>
      </c>
      <c r="D814" s="40" t="s">
        <v>541</v>
      </c>
      <c r="E814" s="33" t="s">
        <v>1087</v>
      </c>
      <c r="F814" s="33" t="s">
        <v>543</v>
      </c>
      <c r="G814" s="36">
        <v>735819.15</v>
      </c>
      <c r="H814" s="36">
        <v>735819.15</v>
      </c>
      <c r="I814" s="37">
        <v>34.08</v>
      </c>
      <c r="J814" s="38" t="s">
        <v>529</v>
      </c>
      <c r="K814" s="35" t="s">
        <v>538</v>
      </c>
      <c r="L814" s="33" t="s">
        <v>544</v>
      </c>
      <c r="M814" s="39">
        <v>0.55000000000000004</v>
      </c>
      <c r="N814" s="40" t="s">
        <v>538</v>
      </c>
      <c r="O814" s="33" t="s">
        <v>544</v>
      </c>
      <c r="P814" s="41">
        <v>0.55000000000000004</v>
      </c>
      <c r="Q814" s="35" t="s">
        <v>532</v>
      </c>
      <c r="R814" s="45"/>
      <c r="S814" s="42">
        <v>0</v>
      </c>
      <c r="T814" s="42">
        <v>0</v>
      </c>
    </row>
    <row r="815" spans="1:20" x14ac:dyDescent="0.25">
      <c r="A815" s="32" t="s">
        <v>507</v>
      </c>
      <c r="B815" s="33" t="s">
        <v>1082</v>
      </c>
      <c r="C815" s="34">
        <v>2006</v>
      </c>
      <c r="D815" s="40" t="s">
        <v>541</v>
      </c>
      <c r="E815" s="33" t="s">
        <v>1092</v>
      </c>
      <c r="F815" s="33" t="s">
        <v>543</v>
      </c>
      <c r="G815" s="36">
        <v>77674.850000000006</v>
      </c>
      <c r="H815" s="36">
        <v>62180.67</v>
      </c>
      <c r="I815" s="37">
        <v>22.5</v>
      </c>
      <c r="J815" s="38" t="s">
        <v>529</v>
      </c>
      <c r="K815" s="35" t="s">
        <v>530</v>
      </c>
      <c r="L815" s="33" t="s">
        <v>531</v>
      </c>
      <c r="M815" s="39">
        <v>3.2709999999999999</v>
      </c>
      <c r="N815" s="40" t="s">
        <v>530</v>
      </c>
      <c r="O815" s="33" t="s">
        <v>531</v>
      </c>
      <c r="P815" s="41">
        <v>2.75</v>
      </c>
      <c r="Q815" s="35" t="s">
        <v>532</v>
      </c>
      <c r="R815" s="45"/>
      <c r="S815" s="36">
        <v>1755.08</v>
      </c>
      <c r="T815" s="36">
        <v>1640.52</v>
      </c>
    </row>
    <row r="816" spans="1:20" x14ac:dyDescent="0.25">
      <c r="A816" s="32" t="s">
        <v>507</v>
      </c>
      <c r="B816" s="33" t="s">
        <v>1082</v>
      </c>
      <c r="C816" s="34">
        <v>1958</v>
      </c>
      <c r="D816" s="35" t="s">
        <v>526</v>
      </c>
      <c r="E816" s="33" t="s">
        <v>1086</v>
      </c>
      <c r="F816" s="33" t="s">
        <v>543</v>
      </c>
      <c r="G816" s="36">
        <v>120510.95</v>
      </c>
      <c r="H816" s="42">
        <v>0</v>
      </c>
      <c r="I816" s="37">
        <v>0</v>
      </c>
      <c r="J816" s="38" t="s">
        <v>529</v>
      </c>
      <c r="K816" s="35" t="s">
        <v>530</v>
      </c>
      <c r="L816" s="33" t="s">
        <v>531</v>
      </c>
      <c r="M816" s="39">
        <v>1.9790000000000001</v>
      </c>
      <c r="N816" s="40" t="s">
        <v>530</v>
      </c>
      <c r="O816" s="33" t="s">
        <v>531</v>
      </c>
      <c r="P816" s="41">
        <v>2</v>
      </c>
      <c r="Q816" s="35" t="s">
        <v>532</v>
      </c>
      <c r="R816" s="45"/>
      <c r="S816" s="42">
        <v>67.98</v>
      </c>
      <c r="T816" s="36">
        <v>3398.94</v>
      </c>
    </row>
    <row r="817" spans="1:20" ht="25.5" x14ac:dyDescent="0.25">
      <c r="A817" s="32" t="s">
        <v>507</v>
      </c>
      <c r="B817" s="33" t="s">
        <v>1082</v>
      </c>
      <c r="C817" s="34">
        <v>2015</v>
      </c>
      <c r="D817" s="40" t="s">
        <v>541</v>
      </c>
      <c r="E817" s="33" t="s">
        <v>1093</v>
      </c>
      <c r="F817" s="33" t="s">
        <v>543</v>
      </c>
      <c r="G817" s="36">
        <v>803092.4</v>
      </c>
      <c r="H817" s="36">
        <v>745879.65</v>
      </c>
      <c r="I817" s="37">
        <v>31.58</v>
      </c>
      <c r="J817" s="38" t="s">
        <v>529</v>
      </c>
      <c r="K817" s="35" t="s">
        <v>538</v>
      </c>
      <c r="L817" s="33" t="s">
        <v>544</v>
      </c>
      <c r="M817" s="39">
        <v>0.55000000000000004</v>
      </c>
      <c r="N817" s="40" t="s">
        <v>538</v>
      </c>
      <c r="O817" s="33" t="s">
        <v>544</v>
      </c>
      <c r="P817" s="41">
        <v>0.55000000000000004</v>
      </c>
      <c r="Q817" s="35" t="s">
        <v>532</v>
      </c>
      <c r="R817" s="45"/>
      <c r="S817" s="36">
        <v>4208.45</v>
      </c>
      <c r="T817" s="36">
        <v>19292.12</v>
      </c>
    </row>
    <row r="818" spans="1:20" ht="25.5" x14ac:dyDescent="0.25">
      <c r="A818" s="32" t="s">
        <v>507</v>
      </c>
      <c r="B818" s="33" t="s">
        <v>1082</v>
      </c>
      <c r="C818" s="34">
        <v>2017</v>
      </c>
      <c r="D818" s="40" t="s">
        <v>541</v>
      </c>
      <c r="E818" s="28" t="s">
        <v>1823</v>
      </c>
      <c r="F818" s="33" t="s">
        <v>543</v>
      </c>
      <c r="G818" s="36">
        <v>572667.15</v>
      </c>
      <c r="H818" s="36">
        <v>559695.26</v>
      </c>
      <c r="I818" s="37">
        <v>33.42</v>
      </c>
      <c r="J818" s="38" t="s">
        <v>529</v>
      </c>
      <c r="K818" s="35" t="s">
        <v>538</v>
      </c>
      <c r="L818" s="33" t="s">
        <v>544</v>
      </c>
      <c r="M818" s="39">
        <v>1.37</v>
      </c>
      <c r="N818" s="40" t="s">
        <v>538</v>
      </c>
      <c r="O818" s="33" t="s">
        <v>544</v>
      </c>
      <c r="P818" s="41">
        <v>1.35</v>
      </c>
      <c r="Q818" s="35" t="s">
        <v>532</v>
      </c>
      <c r="R818" s="45"/>
      <c r="S818" s="36">
        <v>7731.01</v>
      </c>
      <c r="T818" s="36">
        <v>12971.89</v>
      </c>
    </row>
    <row r="819" spans="1:20" x14ac:dyDescent="0.25">
      <c r="A819" s="32" t="s">
        <v>507</v>
      </c>
      <c r="B819" s="33" t="s">
        <v>1082</v>
      </c>
      <c r="C819" s="34">
        <v>2011</v>
      </c>
      <c r="D819" s="40" t="s">
        <v>541</v>
      </c>
      <c r="E819" s="33" t="s">
        <v>1094</v>
      </c>
      <c r="F819" s="33" t="s">
        <v>543</v>
      </c>
      <c r="G819" s="36">
        <v>741375.25</v>
      </c>
      <c r="H819" s="36">
        <v>657546.51</v>
      </c>
      <c r="I819" s="37">
        <v>27.17</v>
      </c>
      <c r="J819" s="38" t="s">
        <v>529</v>
      </c>
      <c r="K819" s="35" t="s">
        <v>538</v>
      </c>
      <c r="L819" s="33" t="s">
        <v>544</v>
      </c>
      <c r="M819" s="39">
        <v>2.3420000000000001</v>
      </c>
      <c r="N819" s="40" t="s">
        <v>538</v>
      </c>
      <c r="O819" s="33" t="s">
        <v>544</v>
      </c>
      <c r="P819" s="41">
        <v>2.85</v>
      </c>
      <c r="Q819" s="35" t="s">
        <v>532</v>
      </c>
      <c r="R819" s="45"/>
      <c r="S819" s="36">
        <v>19116.28</v>
      </c>
      <c r="T819" s="36">
        <v>13200.21</v>
      </c>
    </row>
    <row r="820" spans="1:20" x14ac:dyDescent="0.25">
      <c r="A820" s="32" t="s">
        <v>507</v>
      </c>
      <c r="B820" s="33" t="s">
        <v>1082</v>
      </c>
      <c r="C820" s="34">
        <v>2008</v>
      </c>
      <c r="D820" s="40" t="s">
        <v>541</v>
      </c>
      <c r="E820" s="33" t="s">
        <v>1095</v>
      </c>
      <c r="F820" s="33" t="s">
        <v>543</v>
      </c>
      <c r="G820" s="36">
        <v>3091674</v>
      </c>
      <c r="H820" s="36">
        <v>2324930.2000000002</v>
      </c>
      <c r="I820" s="37">
        <v>19</v>
      </c>
      <c r="J820" s="38" t="s">
        <v>529</v>
      </c>
      <c r="K820" s="35" t="s">
        <v>538</v>
      </c>
      <c r="L820" s="33" t="s">
        <v>544</v>
      </c>
      <c r="M820" s="39">
        <v>5.5069999999999997</v>
      </c>
      <c r="N820" s="40" t="s">
        <v>538</v>
      </c>
      <c r="O820" s="33" t="s">
        <v>544</v>
      </c>
      <c r="P820" s="41">
        <v>3.83</v>
      </c>
      <c r="Q820" s="35" t="s">
        <v>532</v>
      </c>
      <c r="R820" s="45"/>
      <c r="S820" s="36">
        <v>92398.91</v>
      </c>
      <c r="T820" s="36">
        <v>87573.88</v>
      </c>
    </row>
    <row r="821" spans="1:20" x14ac:dyDescent="0.25">
      <c r="A821" s="32" t="s">
        <v>507</v>
      </c>
      <c r="B821" s="33" t="s">
        <v>1082</v>
      </c>
      <c r="C821" s="34">
        <v>2009</v>
      </c>
      <c r="D821" s="40" t="s">
        <v>541</v>
      </c>
      <c r="E821" s="33" t="s">
        <v>1096</v>
      </c>
      <c r="F821" s="33" t="s">
        <v>568</v>
      </c>
      <c r="G821" s="36">
        <v>2200000</v>
      </c>
      <c r="H821" s="36">
        <v>1841032.51</v>
      </c>
      <c r="I821" s="37">
        <v>20.079999999999998</v>
      </c>
      <c r="J821" s="38" t="s">
        <v>529</v>
      </c>
      <c r="K821" s="35" t="s">
        <v>538</v>
      </c>
      <c r="L821" s="33" t="s">
        <v>544</v>
      </c>
      <c r="M821" s="39">
        <v>5.133</v>
      </c>
      <c r="N821" s="40" t="s">
        <v>538</v>
      </c>
      <c r="O821" s="33" t="s">
        <v>544</v>
      </c>
      <c r="P821" s="41">
        <v>5.13</v>
      </c>
      <c r="Q821" s="35" t="s">
        <v>532</v>
      </c>
      <c r="R821" s="45"/>
      <c r="S821" s="36">
        <v>96923.65</v>
      </c>
      <c r="T821" s="36">
        <v>48317.26</v>
      </c>
    </row>
    <row r="822" spans="1:20" ht="25.5" x14ac:dyDescent="0.25">
      <c r="A822" s="32" t="s">
        <v>507</v>
      </c>
      <c r="B822" s="33" t="s">
        <v>1082</v>
      </c>
      <c r="C822" s="34">
        <v>2010</v>
      </c>
      <c r="D822" s="40" t="s">
        <v>541</v>
      </c>
      <c r="E822" s="33" t="s">
        <v>1097</v>
      </c>
      <c r="F822" s="33" t="s">
        <v>543</v>
      </c>
      <c r="G822" s="36">
        <v>742901.5</v>
      </c>
      <c r="H822" s="36">
        <v>397519.74</v>
      </c>
      <c r="I822" s="37">
        <v>6.33</v>
      </c>
      <c r="J822" s="38" t="s">
        <v>529</v>
      </c>
      <c r="K822" s="35" t="s">
        <v>538</v>
      </c>
      <c r="L822" s="33" t="s">
        <v>544</v>
      </c>
      <c r="M822" s="39">
        <v>2.4590000000000001</v>
      </c>
      <c r="N822" s="40" t="s">
        <v>538</v>
      </c>
      <c r="O822" s="33" t="s">
        <v>544</v>
      </c>
      <c r="P822" s="41">
        <v>2.85</v>
      </c>
      <c r="Q822" s="35" t="s">
        <v>532</v>
      </c>
      <c r="R822" s="45"/>
      <c r="S822" s="36">
        <v>12707.58</v>
      </c>
      <c r="T822" s="36">
        <v>48360.32</v>
      </c>
    </row>
    <row r="823" spans="1:20" x14ac:dyDescent="0.25">
      <c r="A823" s="32" t="s">
        <v>507</v>
      </c>
      <c r="B823" s="33" t="s">
        <v>1082</v>
      </c>
      <c r="C823" s="34">
        <v>2009</v>
      </c>
      <c r="D823" s="40" t="s">
        <v>541</v>
      </c>
      <c r="E823" s="33" t="s">
        <v>1096</v>
      </c>
      <c r="F823" s="33" t="s">
        <v>543</v>
      </c>
      <c r="G823" s="36">
        <v>1222064.8</v>
      </c>
      <c r="H823" s="36">
        <v>1008240.41</v>
      </c>
      <c r="I823" s="37">
        <v>25.25</v>
      </c>
      <c r="J823" s="38" t="s">
        <v>529</v>
      </c>
      <c r="K823" s="35" t="s">
        <v>538</v>
      </c>
      <c r="L823" s="33" t="s">
        <v>544</v>
      </c>
      <c r="M823" s="39">
        <v>4.5750000000000002</v>
      </c>
      <c r="N823" s="40" t="s">
        <v>538</v>
      </c>
      <c r="O823" s="33" t="s">
        <v>544</v>
      </c>
      <c r="P823" s="41">
        <v>2.85</v>
      </c>
      <c r="Q823" s="35" t="s">
        <v>532</v>
      </c>
      <c r="R823" s="45"/>
      <c r="S823" s="36">
        <v>29474.58</v>
      </c>
      <c r="T823" s="36">
        <v>25955.52</v>
      </c>
    </row>
    <row r="824" spans="1:20" x14ac:dyDescent="0.25">
      <c r="A824" s="32" t="s">
        <v>507</v>
      </c>
      <c r="B824" s="33" t="s">
        <v>1082</v>
      </c>
      <c r="C824" s="34">
        <v>2017</v>
      </c>
      <c r="D824" s="40" t="s">
        <v>541</v>
      </c>
      <c r="E824" s="33" t="s">
        <v>1090</v>
      </c>
      <c r="F824" s="33" t="s">
        <v>543</v>
      </c>
      <c r="G824" s="36">
        <v>80372.600000000006</v>
      </c>
      <c r="H824" s="36">
        <v>78552.02</v>
      </c>
      <c r="I824" s="37">
        <v>33.5</v>
      </c>
      <c r="J824" s="38" t="s">
        <v>529</v>
      </c>
      <c r="K824" s="35" t="s">
        <v>538</v>
      </c>
      <c r="L824" s="33" t="s">
        <v>544</v>
      </c>
      <c r="M824" s="39">
        <v>1.37</v>
      </c>
      <c r="N824" s="40" t="s">
        <v>538</v>
      </c>
      <c r="O824" s="33" t="s">
        <v>544</v>
      </c>
      <c r="P824" s="41">
        <v>1.35</v>
      </c>
      <c r="Q824" s="35" t="s">
        <v>532</v>
      </c>
      <c r="R824" s="45"/>
      <c r="S824" s="36">
        <v>1085.03</v>
      </c>
      <c r="T824" s="36">
        <v>1820.58</v>
      </c>
    </row>
    <row r="825" spans="1:20" x14ac:dyDescent="0.25">
      <c r="A825" s="32" t="s">
        <v>507</v>
      </c>
      <c r="B825" s="33" t="s">
        <v>1082</v>
      </c>
      <c r="C825" s="34">
        <v>2004</v>
      </c>
      <c r="D825" s="40" t="s">
        <v>541</v>
      </c>
      <c r="E825" s="33" t="s">
        <v>1098</v>
      </c>
      <c r="F825" s="33" t="s">
        <v>543</v>
      </c>
      <c r="G825" s="36">
        <v>23369.5</v>
      </c>
      <c r="H825" s="36">
        <v>16970.47</v>
      </c>
      <c r="I825" s="37">
        <v>20.25</v>
      </c>
      <c r="J825" s="38" t="s">
        <v>529</v>
      </c>
      <c r="K825" s="35" t="s">
        <v>538</v>
      </c>
      <c r="L825" s="33" t="s">
        <v>544</v>
      </c>
      <c r="M825" s="39">
        <v>2.9420000000000002</v>
      </c>
      <c r="N825" s="40" t="s">
        <v>538</v>
      </c>
      <c r="O825" s="33" t="s">
        <v>544</v>
      </c>
      <c r="P825" s="41">
        <v>2.95</v>
      </c>
      <c r="Q825" s="35" t="s">
        <v>532</v>
      </c>
      <c r="R825" s="45"/>
      <c r="S825" s="42">
        <v>517.67999999999995</v>
      </c>
      <c r="T825" s="42">
        <v>577.92999999999995</v>
      </c>
    </row>
    <row r="826" spans="1:20" ht="25.5" x14ac:dyDescent="0.25">
      <c r="A826" s="32" t="s">
        <v>507</v>
      </c>
      <c r="B826" s="33" t="s">
        <v>1082</v>
      </c>
      <c r="C826" s="34">
        <v>2017</v>
      </c>
      <c r="D826" s="40" t="s">
        <v>541</v>
      </c>
      <c r="E826" s="28" t="s">
        <v>1820</v>
      </c>
      <c r="F826" s="33" t="s">
        <v>543</v>
      </c>
      <c r="G826" s="36">
        <v>2245031.7999999998</v>
      </c>
      <c r="H826" s="36">
        <v>2188112.31</v>
      </c>
      <c r="I826" s="37">
        <v>28.17</v>
      </c>
      <c r="J826" s="38" t="s">
        <v>529</v>
      </c>
      <c r="K826" s="35" t="s">
        <v>538</v>
      </c>
      <c r="L826" s="33" t="s">
        <v>544</v>
      </c>
      <c r="M826" s="39">
        <v>1.887</v>
      </c>
      <c r="N826" s="40" t="s">
        <v>538</v>
      </c>
      <c r="O826" s="33" t="s">
        <v>544</v>
      </c>
      <c r="P826" s="41">
        <v>1.86</v>
      </c>
      <c r="Q826" s="35" t="s">
        <v>532</v>
      </c>
      <c r="R826" s="45"/>
      <c r="S826" s="36">
        <v>41757.589999999997</v>
      </c>
      <c r="T826" s="36">
        <v>56919.49</v>
      </c>
    </row>
    <row r="827" spans="1:20" ht="25.5" x14ac:dyDescent="0.25">
      <c r="A827" s="32" t="s">
        <v>507</v>
      </c>
      <c r="B827" s="33" t="s">
        <v>1082</v>
      </c>
      <c r="C827" s="34">
        <v>2015</v>
      </c>
      <c r="D827" s="40" t="s">
        <v>541</v>
      </c>
      <c r="E827" s="33" t="s">
        <v>1093</v>
      </c>
      <c r="F827" s="33" t="s">
        <v>543</v>
      </c>
      <c r="G827" s="36">
        <v>1947767.8</v>
      </c>
      <c r="H827" s="36">
        <v>1829558.01</v>
      </c>
      <c r="I827" s="37">
        <v>31.58</v>
      </c>
      <c r="J827" s="38" t="s">
        <v>529</v>
      </c>
      <c r="K827" s="35" t="s">
        <v>538</v>
      </c>
      <c r="L827" s="33" t="s">
        <v>544</v>
      </c>
      <c r="M827" s="39">
        <v>1.35</v>
      </c>
      <c r="N827" s="40" t="s">
        <v>538</v>
      </c>
      <c r="O827" s="33" t="s">
        <v>544</v>
      </c>
      <c r="P827" s="41">
        <v>1.35</v>
      </c>
      <c r="Q827" s="35" t="s">
        <v>532</v>
      </c>
      <c r="R827" s="45"/>
      <c r="S827" s="36">
        <v>25242.5</v>
      </c>
      <c r="T827" s="36">
        <v>40256.68</v>
      </c>
    </row>
    <row r="828" spans="1:20" x14ac:dyDescent="0.25">
      <c r="A828" s="32" t="s">
        <v>507</v>
      </c>
      <c r="B828" s="33" t="s">
        <v>1082</v>
      </c>
      <c r="C828" s="34">
        <v>2015</v>
      </c>
      <c r="D828" s="40" t="s">
        <v>541</v>
      </c>
      <c r="E828" s="33" t="s">
        <v>1099</v>
      </c>
      <c r="F828" s="33" t="s">
        <v>543</v>
      </c>
      <c r="G828" s="36">
        <v>1033513.25</v>
      </c>
      <c r="H828" s="36">
        <v>959885.18</v>
      </c>
      <c r="I828" s="37">
        <v>31.5</v>
      </c>
      <c r="J828" s="38" t="s">
        <v>529</v>
      </c>
      <c r="K828" s="35" t="s">
        <v>538</v>
      </c>
      <c r="L828" s="33" t="s">
        <v>544</v>
      </c>
      <c r="M828" s="39">
        <v>0.55000000000000004</v>
      </c>
      <c r="N828" s="40" t="s">
        <v>538</v>
      </c>
      <c r="O828" s="33" t="s">
        <v>544</v>
      </c>
      <c r="P828" s="41">
        <v>0.55000000000000004</v>
      </c>
      <c r="Q828" s="35" t="s">
        <v>532</v>
      </c>
      <c r="R828" s="45"/>
      <c r="S828" s="36">
        <v>5415.92</v>
      </c>
      <c r="T828" s="36">
        <v>24827.360000000001</v>
      </c>
    </row>
    <row r="829" spans="1:20" x14ac:dyDescent="0.25">
      <c r="A829" s="32" t="s">
        <v>507</v>
      </c>
      <c r="B829" s="57" t="s">
        <v>1082</v>
      </c>
      <c r="C829" s="58">
        <v>2015</v>
      </c>
      <c r="D829" s="59" t="s">
        <v>541</v>
      </c>
      <c r="E829" s="57" t="s">
        <v>1099</v>
      </c>
      <c r="F829" s="57" t="s">
        <v>543</v>
      </c>
      <c r="G829" s="64">
        <v>683102.75</v>
      </c>
      <c r="H829" s="64">
        <v>630504.11</v>
      </c>
      <c r="I829" s="68">
        <v>26.5</v>
      </c>
      <c r="J829" s="70" t="s">
        <v>529</v>
      </c>
      <c r="K829" s="72" t="s">
        <v>538</v>
      </c>
      <c r="L829" s="73" t="s">
        <v>544</v>
      </c>
      <c r="M829" s="75">
        <v>1.86</v>
      </c>
      <c r="N829" s="76" t="s">
        <v>538</v>
      </c>
      <c r="O829" s="73" t="s">
        <v>544</v>
      </c>
      <c r="P829" s="77">
        <v>1.86</v>
      </c>
      <c r="Q829" s="79" t="s">
        <v>532</v>
      </c>
      <c r="R829" s="81"/>
      <c r="S829" s="85">
        <v>12059.51</v>
      </c>
      <c r="T829" s="86">
        <v>17856.97</v>
      </c>
    </row>
    <row r="830" spans="1:20" x14ac:dyDescent="0.25">
      <c r="A830" s="32" t="s">
        <v>507</v>
      </c>
      <c r="B830" s="56" t="s">
        <v>1082</v>
      </c>
      <c r="C830" s="34">
        <v>2015</v>
      </c>
      <c r="D830" s="40" t="s">
        <v>541</v>
      </c>
      <c r="E830" s="56" t="s">
        <v>1099</v>
      </c>
      <c r="F830" s="56" t="s">
        <v>543</v>
      </c>
      <c r="G830" s="63">
        <v>1615873.6</v>
      </c>
      <c r="H830" s="63">
        <v>1517806.42</v>
      </c>
      <c r="I830" s="67">
        <v>31.5</v>
      </c>
      <c r="J830" s="69" t="s">
        <v>529</v>
      </c>
      <c r="K830" s="35" t="s">
        <v>538</v>
      </c>
      <c r="L830" s="33" t="s">
        <v>544</v>
      </c>
      <c r="M830" s="39">
        <v>1.35</v>
      </c>
      <c r="N830" s="40" t="s">
        <v>538</v>
      </c>
      <c r="O830" s="33" t="s">
        <v>544</v>
      </c>
      <c r="P830" s="41">
        <v>1.35</v>
      </c>
      <c r="Q830" s="78" t="s">
        <v>532</v>
      </c>
      <c r="R830" s="80"/>
      <c r="S830" s="36">
        <v>20941.240000000002</v>
      </c>
      <c r="T830" s="36">
        <v>33397.050000000003</v>
      </c>
    </row>
    <row r="831" spans="1:20" x14ac:dyDescent="0.25">
      <c r="A831" s="32" t="s">
        <v>507</v>
      </c>
      <c r="B831" s="33" t="s">
        <v>1082</v>
      </c>
      <c r="C831" s="34">
        <v>2011</v>
      </c>
      <c r="D831" s="40" t="s">
        <v>541</v>
      </c>
      <c r="E831" s="33" t="s">
        <v>1100</v>
      </c>
      <c r="F831" s="33" t="s">
        <v>543</v>
      </c>
      <c r="G831" s="36">
        <v>127749.6</v>
      </c>
      <c r="H831" s="36">
        <v>110870.27</v>
      </c>
      <c r="I831" s="37">
        <v>27.17</v>
      </c>
      <c r="J831" s="38" t="s">
        <v>529</v>
      </c>
      <c r="K831" s="35" t="s">
        <v>538</v>
      </c>
      <c r="L831" s="33" t="s">
        <v>544</v>
      </c>
      <c r="M831" s="39">
        <v>1.5449999999999999</v>
      </c>
      <c r="N831" s="40" t="s">
        <v>538</v>
      </c>
      <c r="O831" s="33" t="s">
        <v>544</v>
      </c>
      <c r="P831" s="41">
        <v>2.0499999999999998</v>
      </c>
      <c r="Q831" s="35" t="s">
        <v>532</v>
      </c>
      <c r="R831" s="45"/>
      <c r="S831" s="36">
        <v>2325.83</v>
      </c>
      <c r="T831" s="36">
        <v>2585.16</v>
      </c>
    </row>
    <row r="832" spans="1:20" x14ac:dyDescent="0.25">
      <c r="A832" s="32" t="s">
        <v>507</v>
      </c>
      <c r="B832" s="33" t="s">
        <v>1082</v>
      </c>
      <c r="C832" s="34">
        <v>2006</v>
      </c>
      <c r="D832" s="40" t="s">
        <v>541</v>
      </c>
      <c r="E832" s="33" t="s">
        <v>1089</v>
      </c>
      <c r="F832" s="33" t="s">
        <v>543</v>
      </c>
      <c r="G832" s="36">
        <v>266363.90000000002</v>
      </c>
      <c r="H832" s="36">
        <v>234448.42</v>
      </c>
      <c r="I832" s="37">
        <v>28.25</v>
      </c>
      <c r="J832" s="38" t="s">
        <v>529</v>
      </c>
      <c r="K832" s="35" t="s">
        <v>538</v>
      </c>
      <c r="L832" s="33" t="s">
        <v>544</v>
      </c>
      <c r="M832" s="39">
        <v>1.6379999999999999</v>
      </c>
      <c r="N832" s="40" t="s">
        <v>538</v>
      </c>
      <c r="O832" s="33" t="s">
        <v>544</v>
      </c>
      <c r="P832" s="41">
        <v>3.25</v>
      </c>
      <c r="Q832" s="35" t="s">
        <v>532</v>
      </c>
      <c r="R832" s="45"/>
      <c r="S832" s="36">
        <v>7764.32</v>
      </c>
      <c r="T832" s="36">
        <v>4453.88</v>
      </c>
    </row>
    <row r="833" spans="1:20" x14ac:dyDescent="0.25">
      <c r="A833" s="32" t="s">
        <v>507</v>
      </c>
      <c r="B833" s="33" t="s">
        <v>1082</v>
      </c>
      <c r="C833" s="34">
        <v>2006</v>
      </c>
      <c r="D833" s="40" t="s">
        <v>541</v>
      </c>
      <c r="E833" s="33" t="s">
        <v>1089</v>
      </c>
      <c r="F833" s="33" t="s">
        <v>543</v>
      </c>
      <c r="G833" s="36">
        <v>164712.35</v>
      </c>
      <c r="H833" s="36">
        <v>154854.99</v>
      </c>
      <c r="I833" s="37">
        <v>38.25</v>
      </c>
      <c r="J833" s="38" t="s">
        <v>529</v>
      </c>
      <c r="K833" s="35" t="s">
        <v>538</v>
      </c>
      <c r="L833" s="33" t="s">
        <v>544</v>
      </c>
      <c r="M833" s="39">
        <v>1.5649999999999999</v>
      </c>
      <c r="N833" s="40" t="s">
        <v>538</v>
      </c>
      <c r="O833" s="33" t="s">
        <v>544</v>
      </c>
      <c r="P833" s="41">
        <v>3.25</v>
      </c>
      <c r="Q833" s="35" t="s">
        <v>532</v>
      </c>
      <c r="R833" s="45"/>
      <c r="S833" s="36">
        <v>5088.08</v>
      </c>
      <c r="T833" s="36">
        <v>1701.36</v>
      </c>
    </row>
    <row r="834" spans="1:20" x14ac:dyDescent="0.25">
      <c r="A834" s="32" t="s">
        <v>507</v>
      </c>
      <c r="B834" s="33" t="s">
        <v>1082</v>
      </c>
      <c r="C834" s="34">
        <v>2009</v>
      </c>
      <c r="D834" s="40" t="s">
        <v>541</v>
      </c>
      <c r="E834" s="33" t="s">
        <v>1101</v>
      </c>
      <c r="F834" s="33" t="s">
        <v>543</v>
      </c>
      <c r="G834" s="36">
        <v>1026374.8</v>
      </c>
      <c r="H834" s="36">
        <v>884188.76</v>
      </c>
      <c r="I834" s="37">
        <v>25.92</v>
      </c>
      <c r="J834" s="38" t="s">
        <v>529</v>
      </c>
      <c r="K834" s="35" t="s">
        <v>538</v>
      </c>
      <c r="L834" s="33" t="s">
        <v>544</v>
      </c>
      <c r="M834" s="39">
        <v>2.3119999999999998</v>
      </c>
      <c r="N834" s="40" t="s">
        <v>538</v>
      </c>
      <c r="O834" s="33" t="s">
        <v>544</v>
      </c>
      <c r="P834" s="41">
        <v>2.85</v>
      </c>
      <c r="Q834" s="35" t="s">
        <v>532</v>
      </c>
      <c r="R834" s="45"/>
      <c r="S834" s="36">
        <v>25696.71</v>
      </c>
      <c r="T834" s="36">
        <v>17450.13</v>
      </c>
    </row>
    <row r="835" spans="1:20" x14ac:dyDescent="0.25">
      <c r="A835" s="32" t="s">
        <v>507</v>
      </c>
      <c r="B835" s="33" t="s">
        <v>1082</v>
      </c>
      <c r="C835" s="34">
        <v>2009</v>
      </c>
      <c r="D835" s="40" t="s">
        <v>541</v>
      </c>
      <c r="E835" s="33" t="s">
        <v>1102</v>
      </c>
      <c r="F835" s="33" t="s">
        <v>543</v>
      </c>
      <c r="G835" s="36">
        <v>1021383.55</v>
      </c>
      <c r="H835" s="36">
        <v>842672.33</v>
      </c>
      <c r="I835" s="37">
        <v>25.25</v>
      </c>
      <c r="J835" s="38" t="s">
        <v>529</v>
      </c>
      <c r="K835" s="35" t="s">
        <v>538</v>
      </c>
      <c r="L835" s="33" t="s">
        <v>544</v>
      </c>
      <c r="M835" s="39">
        <v>1.9159999999999999</v>
      </c>
      <c r="N835" s="40" t="s">
        <v>538</v>
      </c>
      <c r="O835" s="33" t="s">
        <v>544</v>
      </c>
      <c r="P835" s="41">
        <v>2.85</v>
      </c>
      <c r="Q835" s="35" t="s">
        <v>532</v>
      </c>
      <c r="R835" s="45"/>
      <c r="S835" s="36">
        <v>24634.42</v>
      </c>
      <c r="T835" s="36">
        <v>21693.23</v>
      </c>
    </row>
    <row r="836" spans="1:20" x14ac:dyDescent="0.25">
      <c r="A836" s="32" t="s">
        <v>507</v>
      </c>
      <c r="B836" s="33" t="s">
        <v>1082</v>
      </c>
      <c r="C836" s="34">
        <v>2006</v>
      </c>
      <c r="D836" s="40" t="s">
        <v>541</v>
      </c>
      <c r="E836" s="33" t="s">
        <v>1092</v>
      </c>
      <c r="F836" s="33" t="s">
        <v>543</v>
      </c>
      <c r="G836" s="36">
        <v>20028.25</v>
      </c>
      <c r="H836" s="36">
        <v>18439.650000000001</v>
      </c>
      <c r="I836" s="37">
        <v>37.5</v>
      </c>
      <c r="J836" s="38" t="s">
        <v>529</v>
      </c>
      <c r="K836" s="35" t="s">
        <v>538</v>
      </c>
      <c r="L836" s="33" t="s">
        <v>544</v>
      </c>
      <c r="M836" s="39">
        <v>3.2650000000000001</v>
      </c>
      <c r="N836" s="40" t="s">
        <v>538</v>
      </c>
      <c r="O836" s="33" t="s">
        <v>544</v>
      </c>
      <c r="P836" s="41">
        <v>2.75</v>
      </c>
      <c r="Q836" s="35" t="s">
        <v>532</v>
      </c>
      <c r="R836" s="45"/>
      <c r="S836" s="42">
        <v>512.15</v>
      </c>
      <c r="T836" s="42">
        <v>184.08</v>
      </c>
    </row>
    <row r="837" spans="1:20" x14ac:dyDescent="0.25">
      <c r="A837" s="32" t="s">
        <v>507</v>
      </c>
      <c r="B837" s="33" t="s">
        <v>1082</v>
      </c>
      <c r="C837" s="34">
        <v>2011</v>
      </c>
      <c r="D837" s="40" t="s">
        <v>541</v>
      </c>
      <c r="E837" s="33" t="s">
        <v>1103</v>
      </c>
      <c r="F837" s="33" t="s">
        <v>568</v>
      </c>
      <c r="G837" s="36">
        <v>615545.69999999995</v>
      </c>
      <c r="H837" s="36">
        <v>516665.51</v>
      </c>
      <c r="I837" s="37">
        <v>22.17</v>
      </c>
      <c r="J837" s="38" t="s">
        <v>529</v>
      </c>
      <c r="K837" s="35" t="s">
        <v>538</v>
      </c>
      <c r="L837" s="33" t="s">
        <v>544</v>
      </c>
      <c r="M837" s="39">
        <v>3.194</v>
      </c>
      <c r="N837" s="40" t="s">
        <v>538</v>
      </c>
      <c r="O837" s="33" t="s">
        <v>544</v>
      </c>
      <c r="P837" s="41">
        <v>3.15</v>
      </c>
      <c r="Q837" s="35" t="s">
        <v>532</v>
      </c>
      <c r="R837" s="45"/>
      <c r="S837" s="36">
        <v>16998.87</v>
      </c>
      <c r="T837" s="36">
        <v>15473.33</v>
      </c>
    </row>
    <row r="838" spans="1:20" x14ac:dyDescent="0.25">
      <c r="A838" s="32" t="s">
        <v>507</v>
      </c>
      <c r="B838" s="33" t="s">
        <v>1082</v>
      </c>
      <c r="C838" s="34">
        <v>2011</v>
      </c>
      <c r="D838" s="40" t="s">
        <v>541</v>
      </c>
      <c r="E838" s="33" t="s">
        <v>1104</v>
      </c>
      <c r="F838" s="33" t="s">
        <v>543</v>
      </c>
      <c r="G838" s="36">
        <v>1017339.95</v>
      </c>
      <c r="H838" s="36">
        <v>905721.71</v>
      </c>
      <c r="I838" s="37">
        <v>28</v>
      </c>
      <c r="J838" s="38" t="s">
        <v>529</v>
      </c>
      <c r="K838" s="35" t="s">
        <v>538</v>
      </c>
      <c r="L838" s="33" t="s">
        <v>544</v>
      </c>
      <c r="M838" s="39">
        <v>2.8450000000000002</v>
      </c>
      <c r="N838" s="40" t="s">
        <v>538</v>
      </c>
      <c r="O838" s="33" t="s">
        <v>544</v>
      </c>
      <c r="P838" s="41">
        <v>2.85</v>
      </c>
      <c r="Q838" s="35" t="s">
        <v>532</v>
      </c>
      <c r="R838" s="45"/>
      <c r="S838" s="36">
        <v>26381.19</v>
      </c>
      <c r="T838" s="36">
        <v>19934.009999999998</v>
      </c>
    </row>
    <row r="839" spans="1:20" x14ac:dyDescent="0.25">
      <c r="A839" s="32" t="s">
        <v>507</v>
      </c>
      <c r="B839" s="33" t="s">
        <v>1082</v>
      </c>
      <c r="C839" s="34">
        <v>2011</v>
      </c>
      <c r="D839" s="40" t="s">
        <v>541</v>
      </c>
      <c r="E839" s="33" t="s">
        <v>1104</v>
      </c>
      <c r="F839" s="33" t="s">
        <v>543</v>
      </c>
      <c r="G839" s="36">
        <v>239118.55</v>
      </c>
      <c r="H839" s="36">
        <v>209190</v>
      </c>
      <c r="I839" s="37">
        <v>28</v>
      </c>
      <c r="J839" s="38" t="s">
        <v>529</v>
      </c>
      <c r="K839" s="35" t="s">
        <v>538</v>
      </c>
      <c r="L839" s="33" t="s">
        <v>544</v>
      </c>
      <c r="M839" s="39">
        <v>2.0470000000000002</v>
      </c>
      <c r="N839" s="40" t="s">
        <v>538</v>
      </c>
      <c r="O839" s="33" t="s">
        <v>544</v>
      </c>
      <c r="P839" s="41">
        <v>2.0499999999999998</v>
      </c>
      <c r="Q839" s="35" t="s">
        <v>532</v>
      </c>
      <c r="R839" s="45"/>
      <c r="S839" s="36">
        <v>4395.91</v>
      </c>
      <c r="T839" s="36">
        <v>5244.53</v>
      </c>
    </row>
    <row r="840" spans="1:20" x14ac:dyDescent="0.25">
      <c r="A840" s="32" t="s">
        <v>507</v>
      </c>
      <c r="B840" s="33" t="s">
        <v>1082</v>
      </c>
      <c r="C840" s="34">
        <v>2015</v>
      </c>
      <c r="D840" s="40" t="s">
        <v>541</v>
      </c>
      <c r="E840" s="33" t="s">
        <v>1105</v>
      </c>
      <c r="F840" s="33" t="s">
        <v>543</v>
      </c>
      <c r="G840" s="36">
        <v>2595818.5</v>
      </c>
      <c r="H840" s="36">
        <v>2438278.6</v>
      </c>
      <c r="I840" s="37">
        <v>31.5</v>
      </c>
      <c r="J840" s="38" t="s">
        <v>529</v>
      </c>
      <c r="K840" s="35" t="s">
        <v>538</v>
      </c>
      <c r="L840" s="33" t="s">
        <v>544</v>
      </c>
      <c r="M840" s="39">
        <v>1.35</v>
      </c>
      <c r="N840" s="40" t="s">
        <v>538</v>
      </c>
      <c r="O840" s="33" t="s">
        <v>544</v>
      </c>
      <c r="P840" s="41">
        <v>1.35</v>
      </c>
      <c r="Q840" s="35" t="s">
        <v>532</v>
      </c>
      <c r="R840" s="45"/>
      <c r="S840" s="36">
        <v>33641.050000000003</v>
      </c>
      <c r="T840" s="36">
        <v>53650.65</v>
      </c>
    </row>
    <row r="841" spans="1:20" x14ac:dyDescent="0.25">
      <c r="A841" s="32" t="s">
        <v>507</v>
      </c>
      <c r="B841" s="33" t="s">
        <v>1082</v>
      </c>
      <c r="C841" s="34">
        <v>2006</v>
      </c>
      <c r="D841" s="40" t="s">
        <v>541</v>
      </c>
      <c r="E841" s="33" t="s">
        <v>1106</v>
      </c>
      <c r="F841" s="33" t="s">
        <v>543</v>
      </c>
      <c r="G841" s="36">
        <v>52176.3</v>
      </c>
      <c r="H841" s="36">
        <v>48121.81</v>
      </c>
      <c r="I841" s="37">
        <v>38.25</v>
      </c>
      <c r="J841" s="38" t="s">
        <v>529</v>
      </c>
      <c r="K841" s="35" t="s">
        <v>538</v>
      </c>
      <c r="L841" s="33" t="s">
        <v>544</v>
      </c>
      <c r="M841" s="39">
        <v>1.5229999999999999</v>
      </c>
      <c r="N841" s="40" t="s">
        <v>538</v>
      </c>
      <c r="O841" s="33" t="s">
        <v>544</v>
      </c>
      <c r="P841" s="41">
        <v>2.75</v>
      </c>
      <c r="Q841" s="35" t="s">
        <v>532</v>
      </c>
      <c r="R841" s="45"/>
      <c r="S841" s="36">
        <v>1340.01</v>
      </c>
      <c r="T841" s="42">
        <v>605.85</v>
      </c>
    </row>
    <row r="842" spans="1:20" x14ac:dyDescent="0.25">
      <c r="A842" s="32" t="s">
        <v>507</v>
      </c>
      <c r="B842" s="33" t="s">
        <v>1082</v>
      </c>
      <c r="C842" s="34">
        <v>2006</v>
      </c>
      <c r="D842" s="40" t="s">
        <v>541</v>
      </c>
      <c r="E842" s="33" t="s">
        <v>1107</v>
      </c>
      <c r="F842" s="33" t="s">
        <v>543</v>
      </c>
      <c r="G842" s="36">
        <v>30501.9</v>
      </c>
      <c r="H842" s="36">
        <v>28647.89</v>
      </c>
      <c r="I842" s="37">
        <v>37.5</v>
      </c>
      <c r="J842" s="38" t="s">
        <v>529</v>
      </c>
      <c r="K842" s="35" t="s">
        <v>538</v>
      </c>
      <c r="L842" s="33" t="s">
        <v>544</v>
      </c>
      <c r="M842" s="39">
        <v>3.77</v>
      </c>
      <c r="N842" s="40" t="s">
        <v>538</v>
      </c>
      <c r="O842" s="33" t="s">
        <v>544</v>
      </c>
      <c r="P842" s="41">
        <v>3.25</v>
      </c>
      <c r="Q842" s="35" t="s">
        <v>532</v>
      </c>
      <c r="R842" s="45"/>
      <c r="S842" s="42">
        <v>938.71</v>
      </c>
      <c r="T842" s="42">
        <v>235.49</v>
      </c>
    </row>
    <row r="843" spans="1:20" ht="25.5" x14ac:dyDescent="0.25">
      <c r="A843" s="32" t="s">
        <v>507</v>
      </c>
      <c r="B843" s="33" t="s">
        <v>1082</v>
      </c>
      <c r="C843" s="34">
        <v>2015</v>
      </c>
      <c r="D843" s="35" t="s">
        <v>526</v>
      </c>
      <c r="E843" s="33" t="s">
        <v>1108</v>
      </c>
      <c r="F843" s="33" t="s">
        <v>568</v>
      </c>
      <c r="G843" s="36">
        <v>1150461.3999999999</v>
      </c>
      <c r="H843" s="36">
        <v>1117272.29</v>
      </c>
      <c r="I843" s="37">
        <v>25.58</v>
      </c>
      <c r="J843" s="38" t="s">
        <v>529</v>
      </c>
      <c r="K843" s="35" t="s">
        <v>538</v>
      </c>
      <c r="L843" s="33" t="s">
        <v>544</v>
      </c>
      <c r="M843" s="39">
        <v>1.843</v>
      </c>
      <c r="N843" s="40" t="s">
        <v>538</v>
      </c>
      <c r="O843" s="33" t="s">
        <v>544</v>
      </c>
      <c r="P843" s="41">
        <v>1.86</v>
      </c>
      <c r="Q843" s="35" t="s">
        <v>532</v>
      </c>
      <c r="R843" s="45"/>
      <c r="S843" s="36">
        <v>21398.58</v>
      </c>
      <c r="T843" s="36">
        <v>33189.11</v>
      </c>
    </row>
    <row r="844" spans="1:20" x14ac:dyDescent="0.25">
      <c r="A844" s="32" t="s">
        <v>507</v>
      </c>
      <c r="B844" s="33" t="s">
        <v>1082</v>
      </c>
      <c r="C844" s="34">
        <v>2015</v>
      </c>
      <c r="D844" s="40" t="s">
        <v>541</v>
      </c>
      <c r="E844" s="33" t="s">
        <v>1105</v>
      </c>
      <c r="F844" s="33" t="s">
        <v>543</v>
      </c>
      <c r="G844" s="36">
        <v>972309.8</v>
      </c>
      <c r="H844" s="36">
        <v>903041.9</v>
      </c>
      <c r="I844" s="37">
        <v>31.5</v>
      </c>
      <c r="J844" s="38" t="s">
        <v>529</v>
      </c>
      <c r="K844" s="35" t="s">
        <v>538</v>
      </c>
      <c r="L844" s="33" t="s">
        <v>544</v>
      </c>
      <c r="M844" s="39">
        <v>0.55000000000000004</v>
      </c>
      <c r="N844" s="40" t="s">
        <v>538</v>
      </c>
      <c r="O844" s="33" t="s">
        <v>544</v>
      </c>
      <c r="P844" s="41">
        <v>0.55000000000000004</v>
      </c>
      <c r="Q844" s="35" t="s">
        <v>532</v>
      </c>
      <c r="R844" s="45"/>
      <c r="S844" s="36">
        <v>5095.1899999999996</v>
      </c>
      <c r="T844" s="36">
        <v>23357.119999999999</v>
      </c>
    </row>
    <row r="845" spans="1:20" x14ac:dyDescent="0.25">
      <c r="A845" s="32" t="s">
        <v>507</v>
      </c>
      <c r="B845" s="33" t="s">
        <v>1082</v>
      </c>
      <c r="C845" s="34">
        <v>2006</v>
      </c>
      <c r="D845" s="40" t="s">
        <v>541</v>
      </c>
      <c r="E845" s="33" t="s">
        <v>1089</v>
      </c>
      <c r="F845" s="33" t="s">
        <v>543</v>
      </c>
      <c r="G845" s="36">
        <v>320402</v>
      </c>
      <c r="H845" s="36">
        <v>261786.59</v>
      </c>
      <c r="I845" s="37">
        <v>23.25</v>
      </c>
      <c r="J845" s="38" t="s">
        <v>529</v>
      </c>
      <c r="K845" s="35" t="s">
        <v>538</v>
      </c>
      <c r="L845" s="33" t="s">
        <v>544</v>
      </c>
      <c r="M845" s="39">
        <v>1.6319999999999999</v>
      </c>
      <c r="N845" s="40" t="s">
        <v>538</v>
      </c>
      <c r="O845" s="33" t="s">
        <v>544</v>
      </c>
      <c r="P845" s="41">
        <v>2.75</v>
      </c>
      <c r="Q845" s="35" t="s">
        <v>532</v>
      </c>
      <c r="R845" s="45"/>
      <c r="S845" s="36">
        <v>7398.2</v>
      </c>
      <c r="T845" s="36">
        <v>7239.03</v>
      </c>
    </row>
    <row r="846" spans="1:20" ht="25.5" x14ac:dyDescent="0.25">
      <c r="A846" s="32" t="s">
        <v>507</v>
      </c>
      <c r="B846" s="33" t="s">
        <v>1082</v>
      </c>
      <c r="C846" s="34">
        <v>2010</v>
      </c>
      <c r="D846" s="40" t="s">
        <v>541</v>
      </c>
      <c r="E846" s="33" t="s">
        <v>1109</v>
      </c>
      <c r="F846" s="33" t="s">
        <v>543</v>
      </c>
      <c r="G846" s="36">
        <v>424568.65</v>
      </c>
      <c r="H846" s="36">
        <v>227182.76</v>
      </c>
      <c r="I846" s="37">
        <v>6.33</v>
      </c>
      <c r="J846" s="38" t="s">
        <v>529</v>
      </c>
      <c r="K846" s="35" t="s">
        <v>538</v>
      </c>
      <c r="L846" s="33" t="s">
        <v>544</v>
      </c>
      <c r="M846" s="39">
        <v>2.4590000000000001</v>
      </c>
      <c r="N846" s="40" t="s">
        <v>538</v>
      </c>
      <c r="O846" s="33" t="s">
        <v>544</v>
      </c>
      <c r="P846" s="41">
        <v>2.85</v>
      </c>
      <c r="Q846" s="35" t="s">
        <v>532</v>
      </c>
      <c r="R846" s="45"/>
      <c r="S846" s="36">
        <v>7262.39</v>
      </c>
      <c r="T846" s="36">
        <v>27637.95</v>
      </c>
    </row>
    <row r="847" spans="1:20" x14ac:dyDescent="0.25">
      <c r="A847" s="32" t="s">
        <v>507</v>
      </c>
      <c r="B847" s="33" t="s">
        <v>1082</v>
      </c>
      <c r="C847" s="34">
        <v>2017</v>
      </c>
      <c r="D847" s="40" t="s">
        <v>541</v>
      </c>
      <c r="E847" s="33" t="s">
        <v>1110</v>
      </c>
      <c r="F847" s="33" t="s">
        <v>543</v>
      </c>
      <c r="G847" s="36">
        <v>3909306.5</v>
      </c>
      <c r="H847" s="36">
        <v>3802311.34</v>
      </c>
      <c r="I847" s="37">
        <v>28.67</v>
      </c>
      <c r="J847" s="38" t="s">
        <v>529</v>
      </c>
      <c r="K847" s="35" t="s">
        <v>538</v>
      </c>
      <c r="L847" s="33" t="s">
        <v>544</v>
      </c>
      <c r="M847" s="39">
        <v>1.37</v>
      </c>
      <c r="N847" s="40" t="s">
        <v>538</v>
      </c>
      <c r="O847" s="33" t="s">
        <v>544</v>
      </c>
      <c r="P847" s="41">
        <v>1.35</v>
      </c>
      <c r="Q847" s="35" t="s">
        <v>532</v>
      </c>
      <c r="R847" s="45"/>
      <c r="S847" s="36">
        <v>52775.64</v>
      </c>
      <c r="T847" s="36">
        <v>106995.16</v>
      </c>
    </row>
    <row r="848" spans="1:20" x14ac:dyDescent="0.25">
      <c r="A848" s="32" t="s">
        <v>507</v>
      </c>
      <c r="B848" s="33" t="s">
        <v>1082</v>
      </c>
      <c r="C848" s="34">
        <v>2004</v>
      </c>
      <c r="D848" s="40" t="s">
        <v>541</v>
      </c>
      <c r="E848" s="33" t="s">
        <v>1111</v>
      </c>
      <c r="F848" s="33" t="s">
        <v>543</v>
      </c>
      <c r="G848" s="36">
        <v>27402.65</v>
      </c>
      <c r="H848" s="36">
        <v>23563.200000000001</v>
      </c>
      <c r="I848" s="37">
        <v>35.25</v>
      </c>
      <c r="J848" s="38" t="s">
        <v>529</v>
      </c>
      <c r="K848" s="35" t="s">
        <v>538</v>
      </c>
      <c r="L848" s="33" t="s">
        <v>544</v>
      </c>
      <c r="M848" s="39">
        <v>2.9430000000000001</v>
      </c>
      <c r="N848" s="40" t="s">
        <v>538</v>
      </c>
      <c r="O848" s="33" t="s">
        <v>544</v>
      </c>
      <c r="P848" s="41">
        <v>2.95</v>
      </c>
      <c r="Q848" s="35" t="s">
        <v>532</v>
      </c>
      <c r="R848" s="45"/>
      <c r="S848" s="42">
        <v>705.89</v>
      </c>
      <c r="T848" s="42">
        <v>365.35</v>
      </c>
    </row>
    <row r="849" spans="1:20" x14ac:dyDescent="0.25">
      <c r="A849" s="32" t="s">
        <v>507</v>
      </c>
      <c r="B849" s="33" t="s">
        <v>1082</v>
      </c>
      <c r="C849" s="34">
        <v>1959</v>
      </c>
      <c r="D849" s="35" t="s">
        <v>526</v>
      </c>
      <c r="E849" s="33" t="s">
        <v>1112</v>
      </c>
      <c r="F849" s="33" t="s">
        <v>543</v>
      </c>
      <c r="G849" s="36">
        <v>10537.28</v>
      </c>
      <c r="H849" s="42">
        <v>297.17</v>
      </c>
      <c r="I849" s="37">
        <v>0.25</v>
      </c>
      <c r="J849" s="38" t="s">
        <v>529</v>
      </c>
      <c r="K849" s="35" t="s">
        <v>530</v>
      </c>
      <c r="L849" s="33" t="s">
        <v>531</v>
      </c>
      <c r="M849" s="39">
        <v>1.9790000000000001</v>
      </c>
      <c r="N849" s="40" t="s">
        <v>530</v>
      </c>
      <c r="O849" s="33" t="s">
        <v>531</v>
      </c>
      <c r="P849" s="41">
        <v>2</v>
      </c>
      <c r="Q849" s="35" t="s">
        <v>532</v>
      </c>
      <c r="R849" s="45"/>
      <c r="S849" s="42">
        <v>11.77</v>
      </c>
      <c r="T849" s="42">
        <v>291.37</v>
      </c>
    </row>
    <row r="850" spans="1:20" x14ac:dyDescent="0.25">
      <c r="A850" s="32" t="s">
        <v>507</v>
      </c>
      <c r="B850" s="57" t="s">
        <v>1082</v>
      </c>
      <c r="C850" s="58">
        <v>2014</v>
      </c>
      <c r="D850" s="59" t="s">
        <v>541</v>
      </c>
      <c r="E850" s="57" t="s">
        <v>1083</v>
      </c>
      <c r="F850" s="57" t="s">
        <v>543</v>
      </c>
      <c r="G850" s="64">
        <v>556749.05000000005</v>
      </c>
      <c r="H850" s="64">
        <v>509403.88</v>
      </c>
      <c r="I850" s="68">
        <v>30</v>
      </c>
      <c r="J850" s="70" t="s">
        <v>529</v>
      </c>
      <c r="K850" s="72" t="s">
        <v>538</v>
      </c>
      <c r="L850" s="73" t="s">
        <v>544</v>
      </c>
      <c r="M850" s="75">
        <v>0.81200000000000006</v>
      </c>
      <c r="N850" s="76" t="s">
        <v>538</v>
      </c>
      <c r="O850" s="73" t="s">
        <v>544</v>
      </c>
      <c r="P850" s="77">
        <v>0.8</v>
      </c>
      <c r="Q850" s="79" t="s">
        <v>532</v>
      </c>
      <c r="R850" s="81"/>
      <c r="S850" s="85">
        <v>4229.22</v>
      </c>
      <c r="T850" s="86">
        <v>11978.14</v>
      </c>
    </row>
    <row r="851" spans="1:20" x14ac:dyDescent="0.25">
      <c r="A851" s="32" t="s">
        <v>507</v>
      </c>
      <c r="B851" s="56" t="s">
        <v>1082</v>
      </c>
      <c r="C851" s="34">
        <v>2006</v>
      </c>
      <c r="D851" s="40" t="s">
        <v>541</v>
      </c>
      <c r="E851" s="56" t="s">
        <v>1089</v>
      </c>
      <c r="F851" s="56" t="s">
        <v>543</v>
      </c>
      <c r="G851" s="63">
        <v>108970.4</v>
      </c>
      <c r="H851" s="63">
        <v>100502.58</v>
      </c>
      <c r="I851" s="67">
        <v>38.25</v>
      </c>
      <c r="J851" s="69" t="s">
        <v>529</v>
      </c>
      <c r="K851" s="35" t="s">
        <v>538</v>
      </c>
      <c r="L851" s="33" t="s">
        <v>544</v>
      </c>
      <c r="M851" s="39">
        <v>1.5289999999999999</v>
      </c>
      <c r="N851" s="40" t="s">
        <v>538</v>
      </c>
      <c r="O851" s="33" t="s">
        <v>544</v>
      </c>
      <c r="P851" s="41">
        <v>2.75</v>
      </c>
      <c r="Q851" s="78" t="s">
        <v>532</v>
      </c>
      <c r="R851" s="80"/>
      <c r="S851" s="36">
        <v>2798.62</v>
      </c>
      <c r="T851" s="36">
        <v>1265.32</v>
      </c>
    </row>
    <row r="852" spans="1:20" ht="25.5" x14ac:dyDescent="0.25">
      <c r="A852" s="32" t="s">
        <v>506</v>
      </c>
      <c r="B852" s="33" t="s">
        <v>575</v>
      </c>
      <c r="C852" s="34">
        <v>2013</v>
      </c>
      <c r="D852" s="35" t="s">
        <v>526</v>
      </c>
      <c r="E852" s="33" t="s">
        <v>576</v>
      </c>
      <c r="F852" s="33" t="s">
        <v>543</v>
      </c>
      <c r="G852" s="36">
        <v>4865000</v>
      </c>
      <c r="H852" s="36">
        <v>4062371.98</v>
      </c>
      <c r="I852" s="37">
        <v>20.58</v>
      </c>
      <c r="J852" s="38" t="s">
        <v>554</v>
      </c>
      <c r="K852" s="35" t="s">
        <v>538</v>
      </c>
      <c r="L852" s="33" t="s">
        <v>577</v>
      </c>
      <c r="M852" s="39">
        <v>0.29099999999999998</v>
      </c>
      <c r="N852" s="40" t="s">
        <v>538</v>
      </c>
      <c r="O852" s="33" t="s">
        <v>577</v>
      </c>
      <c r="P852" s="41">
        <v>0.28699999999999998</v>
      </c>
      <c r="Q852" s="35" t="s">
        <v>532</v>
      </c>
      <c r="R852" s="45"/>
      <c r="S852" s="36">
        <v>12165.55</v>
      </c>
      <c r="T852" s="36">
        <v>189735.05</v>
      </c>
    </row>
    <row r="853" spans="1:20" ht="25.5" x14ac:dyDescent="0.25">
      <c r="A853" s="32" t="s">
        <v>507</v>
      </c>
      <c r="B853" s="33" t="s">
        <v>1113</v>
      </c>
      <c r="C853" s="34">
        <v>2016</v>
      </c>
      <c r="D853" s="40" t="s">
        <v>541</v>
      </c>
      <c r="E853" s="28" t="s">
        <v>1824</v>
      </c>
      <c r="F853" s="33" t="s">
        <v>543</v>
      </c>
      <c r="G853" s="36">
        <v>1250000</v>
      </c>
      <c r="H853" s="36">
        <v>1186426.72</v>
      </c>
      <c r="I853" s="37">
        <v>27.58</v>
      </c>
      <c r="J853" s="38" t="s">
        <v>529</v>
      </c>
      <c r="K853" s="35" t="s">
        <v>538</v>
      </c>
      <c r="L853" s="33" t="s">
        <v>544</v>
      </c>
      <c r="M853" s="39">
        <v>1.86</v>
      </c>
      <c r="N853" s="40" t="s">
        <v>538</v>
      </c>
      <c r="O853" s="33" t="s">
        <v>544</v>
      </c>
      <c r="P853" s="41">
        <v>1.86</v>
      </c>
      <c r="Q853" s="35" t="s">
        <v>532</v>
      </c>
      <c r="R853" s="45"/>
      <c r="S853" s="36">
        <v>22664.22</v>
      </c>
      <c r="T853" s="36">
        <v>32079.54</v>
      </c>
    </row>
    <row r="854" spans="1:20" ht="25.5" x14ac:dyDescent="0.25">
      <c r="A854" s="32" t="s">
        <v>506</v>
      </c>
      <c r="B854" s="33" t="s">
        <v>578</v>
      </c>
      <c r="C854" s="34">
        <v>2007</v>
      </c>
      <c r="D854" s="35" t="s">
        <v>569</v>
      </c>
      <c r="E854" s="33" t="s">
        <v>579</v>
      </c>
      <c r="F854" s="33" t="s">
        <v>580</v>
      </c>
      <c r="G854" s="36">
        <v>442500</v>
      </c>
      <c r="H854" s="42">
        <v>0</v>
      </c>
      <c r="I854" s="37">
        <v>0</v>
      </c>
      <c r="J854" s="40" t="s">
        <v>549</v>
      </c>
      <c r="K854" s="35" t="s">
        <v>530</v>
      </c>
      <c r="L854" s="33" t="s">
        <v>531</v>
      </c>
      <c r="M854" s="39">
        <v>4.5880000000000001</v>
      </c>
      <c r="N854" s="40" t="s">
        <v>530</v>
      </c>
      <c r="O854" s="33" t="s">
        <v>531</v>
      </c>
      <c r="P854" s="41">
        <v>4.5</v>
      </c>
      <c r="Q854" s="35" t="s">
        <v>532</v>
      </c>
      <c r="R854" s="45"/>
      <c r="S854" s="42">
        <v>37.71</v>
      </c>
      <c r="T854" s="36">
        <v>6704.26</v>
      </c>
    </row>
    <row r="855" spans="1:20" ht="25.5" x14ac:dyDescent="0.25">
      <c r="A855" s="32" t="s">
        <v>506</v>
      </c>
      <c r="B855" s="33" t="s">
        <v>581</v>
      </c>
      <c r="C855" s="34">
        <v>2012</v>
      </c>
      <c r="D855" s="35" t="s">
        <v>526</v>
      </c>
      <c r="E855" s="33" t="s">
        <v>582</v>
      </c>
      <c r="F855" s="33" t="s">
        <v>528</v>
      </c>
      <c r="G855" s="36">
        <v>265747.5</v>
      </c>
      <c r="H855" s="36">
        <v>221474.5</v>
      </c>
      <c r="I855" s="37">
        <v>17.170000000000002</v>
      </c>
      <c r="J855" s="38" t="s">
        <v>529</v>
      </c>
      <c r="K855" s="35" t="s">
        <v>530</v>
      </c>
      <c r="L855" s="33" t="s">
        <v>531</v>
      </c>
      <c r="M855" s="39">
        <v>5.2930000000000001</v>
      </c>
      <c r="N855" s="40" t="s">
        <v>530</v>
      </c>
      <c r="O855" s="33" t="s">
        <v>531</v>
      </c>
      <c r="P855" s="41">
        <v>5.22</v>
      </c>
      <c r="Q855" s="35" t="s">
        <v>532</v>
      </c>
      <c r="R855" s="45"/>
      <c r="S855" s="36">
        <v>12109.47</v>
      </c>
      <c r="T855" s="36">
        <v>7329.76</v>
      </c>
    </row>
    <row r="856" spans="1:20" x14ac:dyDescent="0.25">
      <c r="A856" s="32" t="s">
        <v>505</v>
      </c>
      <c r="B856" s="33" t="s">
        <v>545</v>
      </c>
      <c r="C856" s="34">
        <v>2018</v>
      </c>
      <c r="D856" s="40" t="s">
        <v>541</v>
      </c>
      <c r="E856" s="33" t="s">
        <v>546</v>
      </c>
      <c r="F856" s="33" t="s">
        <v>543</v>
      </c>
      <c r="G856" s="36">
        <v>904443.5</v>
      </c>
      <c r="H856" s="36">
        <v>904443.5</v>
      </c>
      <c r="I856" s="37">
        <v>19.170000000000002</v>
      </c>
      <c r="J856" s="38" t="s">
        <v>529</v>
      </c>
      <c r="K856" s="35" t="s">
        <v>530</v>
      </c>
      <c r="L856" s="33" t="s">
        <v>531</v>
      </c>
      <c r="M856" s="39">
        <v>0</v>
      </c>
      <c r="N856" s="40" t="s">
        <v>530</v>
      </c>
      <c r="O856" s="33" t="s">
        <v>531</v>
      </c>
      <c r="P856" s="41">
        <v>0</v>
      </c>
      <c r="Q856" s="35" t="s">
        <v>532</v>
      </c>
      <c r="R856" s="45"/>
      <c r="S856" s="42">
        <v>0</v>
      </c>
      <c r="T856" s="42">
        <v>0</v>
      </c>
    </row>
    <row r="857" spans="1:20" ht="25.5" x14ac:dyDescent="0.25">
      <c r="A857" s="32" t="s">
        <v>507</v>
      </c>
      <c r="B857" s="33" t="s">
        <v>1114</v>
      </c>
      <c r="C857" s="34">
        <v>2009</v>
      </c>
      <c r="D857" s="40" t="s">
        <v>541</v>
      </c>
      <c r="E857" s="33" t="s">
        <v>1115</v>
      </c>
      <c r="F857" s="33" t="s">
        <v>543</v>
      </c>
      <c r="G857" s="36">
        <v>30250</v>
      </c>
      <c r="H857" s="36">
        <v>25391.75</v>
      </c>
      <c r="I857" s="37">
        <v>21.67</v>
      </c>
      <c r="J857" s="38" t="s">
        <v>529</v>
      </c>
      <c r="K857" s="35" t="s">
        <v>538</v>
      </c>
      <c r="L857" s="33" t="s">
        <v>544</v>
      </c>
      <c r="M857" s="39">
        <v>1.2330000000000001</v>
      </c>
      <c r="N857" s="40" t="s">
        <v>538</v>
      </c>
      <c r="O857" s="33" t="s">
        <v>544</v>
      </c>
      <c r="P857" s="41">
        <v>2.0499999999999998</v>
      </c>
      <c r="Q857" s="35" t="s">
        <v>532</v>
      </c>
      <c r="R857" s="45"/>
      <c r="S857" s="42">
        <v>534.75</v>
      </c>
      <c r="T857" s="42">
        <v>693.45</v>
      </c>
    </row>
    <row r="858" spans="1:20" x14ac:dyDescent="0.25">
      <c r="A858" s="32" t="s">
        <v>507</v>
      </c>
      <c r="B858" s="33" t="s">
        <v>1116</v>
      </c>
      <c r="C858" s="34">
        <v>2013</v>
      </c>
      <c r="D858" s="40" t="s">
        <v>541</v>
      </c>
      <c r="E858" s="33" t="s">
        <v>1117</v>
      </c>
      <c r="F858" s="33" t="s">
        <v>543</v>
      </c>
      <c r="G858" s="36">
        <v>7000</v>
      </c>
      <c r="H858" s="36">
        <v>6276.37</v>
      </c>
      <c r="I858" s="37">
        <v>34.75</v>
      </c>
      <c r="J858" s="38" t="s">
        <v>529</v>
      </c>
      <c r="K858" s="35" t="s">
        <v>538</v>
      </c>
      <c r="L858" s="33" t="s">
        <v>544</v>
      </c>
      <c r="M858" s="39">
        <v>1.05</v>
      </c>
      <c r="N858" s="40" t="s">
        <v>538</v>
      </c>
      <c r="O858" s="33" t="s">
        <v>544</v>
      </c>
      <c r="P858" s="41">
        <v>1.05</v>
      </c>
      <c r="Q858" s="35" t="s">
        <v>532</v>
      </c>
      <c r="R858" s="45"/>
      <c r="S858" s="42">
        <v>67.459999999999994</v>
      </c>
      <c r="T858" s="42">
        <v>147.77000000000001</v>
      </c>
    </row>
    <row r="859" spans="1:20" x14ac:dyDescent="0.25">
      <c r="A859" s="32" t="s">
        <v>507</v>
      </c>
      <c r="B859" s="33" t="s">
        <v>1116</v>
      </c>
      <c r="C859" s="34">
        <v>2013</v>
      </c>
      <c r="D859" s="40" t="s">
        <v>541</v>
      </c>
      <c r="E859" s="33" t="s">
        <v>1118</v>
      </c>
      <c r="F859" s="33" t="s">
        <v>543</v>
      </c>
      <c r="G859" s="36">
        <v>16500</v>
      </c>
      <c r="H859" s="36">
        <v>14948.42</v>
      </c>
      <c r="I859" s="37">
        <v>34.33</v>
      </c>
      <c r="J859" s="38" t="s">
        <v>529</v>
      </c>
      <c r="K859" s="35" t="s">
        <v>538</v>
      </c>
      <c r="L859" s="33" t="s">
        <v>544</v>
      </c>
      <c r="M859" s="39">
        <v>1.55</v>
      </c>
      <c r="N859" s="40" t="s">
        <v>538</v>
      </c>
      <c r="O859" s="33" t="s">
        <v>544</v>
      </c>
      <c r="P859" s="41">
        <v>1.55</v>
      </c>
      <c r="Q859" s="35" t="s">
        <v>532</v>
      </c>
      <c r="R859" s="45"/>
      <c r="S859" s="42">
        <v>236.66</v>
      </c>
      <c r="T859" s="42">
        <v>319.94</v>
      </c>
    </row>
    <row r="860" spans="1:20" x14ac:dyDescent="0.25">
      <c r="A860" s="32" t="s">
        <v>507</v>
      </c>
      <c r="B860" s="33" t="s">
        <v>1116</v>
      </c>
      <c r="C860" s="34">
        <v>2009</v>
      </c>
      <c r="D860" s="40" t="s">
        <v>541</v>
      </c>
      <c r="E860" s="33" t="s">
        <v>1119</v>
      </c>
      <c r="F860" s="33" t="s">
        <v>543</v>
      </c>
      <c r="G860" s="36">
        <v>97900</v>
      </c>
      <c r="H860" s="36">
        <v>88201.25</v>
      </c>
      <c r="I860" s="37">
        <v>30.58</v>
      </c>
      <c r="J860" s="38" t="s">
        <v>529</v>
      </c>
      <c r="K860" s="35" t="s">
        <v>538</v>
      </c>
      <c r="L860" s="33" t="s">
        <v>544</v>
      </c>
      <c r="M860" s="39">
        <v>1.8260000000000001</v>
      </c>
      <c r="N860" s="40" t="s">
        <v>538</v>
      </c>
      <c r="O860" s="33" t="s">
        <v>544</v>
      </c>
      <c r="P860" s="41">
        <v>2.8</v>
      </c>
      <c r="Q860" s="35" t="s">
        <v>532</v>
      </c>
      <c r="R860" s="45"/>
      <c r="S860" s="36">
        <v>2504.0300000000002</v>
      </c>
      <c r="T860" s="36">
        <v>1228.51</v>
      </c>
    </row>
    <row r="861" spans="1:20" x14ac:dyDescent="0.25">
      <c r="A861" s="32" t="s">
        <v>507</v>
      </c>
      <c r="B861" s="33" t="s">
        <v>1116</v>
      </c>
      <c r="C861" s="34">
        <v>2015</v>
      </c>
      <c r="D861" s="40" t="s">
        <v>541</v>
      </c>
      <c r="E861" s="33" t="s">
        <v>1120</v>
      </c>
      <c r="F861" s="33" t="s">
        <v>543</v>
      </c>
      <c r="G861" s="36">
        <v>57750</v>
      </c>
      <c r="H861" s="36">
        <v>54264.39</v>
      </c>
      <c r="I861" s="37">
        <v>36.58</v>
      </c>
      <c r="J861" s="38" t="s">
        <v>529</v>
      </c>
      <c r="K861" s="35" t="s">
        <v>538</v>
      </c>
      <c r="L861" s="33" t="s">
        <v>544</v>
      </c>
      <c r="M861" s="39">
        <v>0.55000000000000004</v>
      </c>
      <c r="N861" s="40" t="s">
        <v>538</v>
      </c>
      <c r="O861" s="33" t="s">
        <v>544</v>
      </c>
      <c r="P861" s="41">
        <v>0.55000000000000004</v>
      </c>
      <c r="Q861" s="35" t="s">
        <v>532</v>
      </c>
      <c r="R861" s="45"/>
      <c r="S861" s="42">
        <v>304.92</v>
      </c>
      <c r="T861" s="36">
        <v>1175.5899999999999</v>
      </c>
    </row>
    <row r="862" spans="1:20" x14ac:dyDescent="0.25">
      <c r="A862" s="32" t="s">
        <v>507</v>
      </c>
      <c r="B862" s="33" t="s">
        <v>1724</v>
      </c>
      <c r="C862" s="34">
        <v>2017</v>
      </c>
      <c r="D862" s="40" t="s">
        <v>541</v>
      </c>
      <c r="E862" s="33" t="s">
        <v>1725</v>
      </c>
      <c r="F862" s="33" t="s">
        <v>543</v>
      </c>
      <c r="G862" s="36">
        <v>71500</v>
      </c>
      <c r="H862" s="36">
        <v>69894.02</v>
      </c>
      <c r="I862" s="37">
        <v>38.25</v>
      </c>
      <c r="J862" s="38" t="s">
        <v>529</v>
      </c>
      <c r="K862" s="35" t="s">
        <v>538</v>
      </c>
      <c r="L862" s="33" t="s">
        <v>544</v>
      </c>
      <c r="M862" s="39">
        <v>0.55800000000000005</v>
      </c>
      <c r="N862" s="40" t="s">
        <v>538</v>
      </c>
      <c r="O862" s="33" t="s">
        <v>544</v>
      </c>
      <c r="P862" s="41">
        <v>0.55000000000000004</v>
      </c>
      <c r="Q862" s="35" t="s">
        <v>532</v>
      </c>
      <c r="R862" s="45"/>
      <c r="S862" s="42">
        <v>393.25</v>
      </c>
      <c r="T862" s="36">
        <v>1605.98</v>
      </c>
    </row>
    <row r="863" spans="1:20" x14ac:dyDescent="0.25">
      <c r="A863" s="32" t="s">
        <v>507</v>
      </c>
      <c r="B863" s="33" t="s">
        <v>1724</v>
      </c>
      <c r="C863" s="34">
        <v>2017</v>
      </c>
      <c r="D863" s="40" t="s">
        <v>541</v>
      </c>
      <c r="E863" s="33" t="s">
        <v>1726</v>
      </c>
      <c r="F863" s="33" t="s">
        <v>543</v>
      </c>
      <c r="G863" s="36">
        <v>88000</v>
      </c>
      <c r="H863" s="36">
        <v>86023.41</v>
      </c>
      <c r="I863" s="37">
        <v>38.25</v>
      </c>
      <c r="J863" s="38" t="s">
        <v>529</v>
      </c>
      <c r="K863" s="35" t="s">
        <v>538</v>
      </c>
      <c r="L863" s="33" t="s">
        <v>544</v>
      </c>
      <c r="M863" s="39">
        <v>0.55800000000000005</v>
      </c>
      <c r="N863" s="40" t="s">
        <v>538</v>
      </c>
      <c r="O863" s="33" t="s">
        <v>544</v>
      </c>
      <c r="P863" s="41">
        <v>0.55000000000000004</v>
      </c>
      <c r="Q863" s="35" t="s">
        <v>532</v>
      </c>
      <c r="R863" s="45"/>
      <c r="S863" s="42">
        <v>484</v>
      </c>
      <c r="T863" s="36">
        <v>1976.59</v>
      </c>
    </row>
    <row r="864" spans="1:20" x14ac:dyDescent="0.25">
      <c r="A864" s="32" t="s">
        <v>507</v>
      </c>
      <c r="B864" s="33" t="s">
        <v>1121</v>
      </c>
      <c r="C864" s="34">
        <v>2016</v>
      </c>
      <c r="D864" s="40" t="s">
        <v>541</v>
      </c>
      <c r="E864" s="33" t="s">
        <v>1122</v>
      </c>
      <c r="F864" s="33" t="s">
        <v>543</v>
      </c>
      <c r="G864" s="36">
        <v>27044.05</v>
      </c>
      <c r="H864" s="36">
        <v>26273.24</v>
      </c>
      <c r="I864" s="37">
        <v>47.92</v>
      </c>
      <c r="J864" s="38" t="s">
        <v>529</v>
      </c>
      <c r="K864" s="35" t="s">
        <v>538</v>
      </c>
      <c r="L864" s="33" t="s">
        <v>544</v>
      </c>
      <c r="M864" s="39">
        <v>1.37</v>
      </c>
      <c r="N864" s="40" t="s">
        <v>538</v>
      </c>
      <c r="O864" s="33" t="s">
        <v>544</v>
      </c>
      <c r="P864" s="41">
        <v>1.35</v>
      </c>
      <c r="Q864" s="35" t="s">
        <v>532</v>
      </c>
      <c r="R864" s="45"/>
      <c r="S864" s="42">
        <v>370.1</v>
      </c>
      <c r="T864" s="42">
        <v>385.42</v>
      </c>
    </row>
    <row r="865" spans="1:20" x14ac:dyDescent="0.25">
      <c r="A865" s="32" t="s">
        <v>507</v>
      </c>
      <c r="B865" s="33" t="s">
        <v>1121</v>
      </c>
      <c r="C865" s="34">
        <v>2014</v>
      </c>
      <c r="D865" s="40" t="s">
        <v>541</v>
      </c>
      <c r="E865" s="33" t="s">
        <v>1123</v>
      </c>
      <c r="F865" s="33" t="s">
        <v>543</v>
      </c>
      <c r="G865" s="36">
        <v>177742.95</v>
      </c>
      <c r="H865" s="36">
        <v>173724.54</v>
      </c>
      <c r="I865" s="37">
        <v>46</v>
      </c>
      <c r="J865" s="38" t="s">
        <v>529</v>
      </c>
      <c r="K865" s="35" t="s">
        <v>538</v>
      </c>
      <c r="L865" s="33" t="s">
        <v>544</v>
      </c>
      <c r="M865" s="39">
        <v>1.6459999999999999</v>
      </c>
      <c r="N865" s="40" t="s">
        <v>538</v>
      </c>
      <c r="O865" s="33" t="s">
        <v>544</v>
      </c>
      <c r="P865" s="41">
        <v>1.6</v>
      </c>
      <c r="Q865" s="35" t="s">
        <v>532</v>
      </c>
      <c r="R865" s="45"/>
      <c r="S865" s="36">
        <v>2859</v>
      </c>
      <c r="T865" s="36">
        <v>2495.63</v>
      </c>
    </row>
    <row r="866" spans="1:20" x14ac:dyDescent="0.25">
      <c r="A866" s="32" t="s">
        <v>507</v>
      </c>
      <c r="B866" s="33" t="s">
        <v>1121</v>
      </c>
      <c r="C866" s="34">
        <v>2014</v>
      </c>
      <c r="D866" s="40" t="s">
        <v>541</v>
      </c>
      <c r="E866" s="33" t="s">
        <v>1123</v>
      </c>
      <c r="F866" s="33" t="s">
        <v>543</v>
      </c>
      <c r="G866" s="36">
        <v>892062.6</v>
      </c>
      <c r="H866" s="36">
        <v>858517.62</v>
      </c>
      <c r="I866" s="37">
        <v>36</v>
      </c>
      <c r="J866" s="38" t="s">
        <v>529</v>
      </c>
      <c r="K866" s="35" t="s">
        <v>538</v>
      </c>
      <c r="L866" s="33" t="s">
        <v>544</v>
      </c>
      <c r="M866" s="39">
        <v>1.65</v>
      </c>
      <c r="N866" s="40" t="s">
        <v>538</v>
      </c>
      <c r="O866" s="33" t="s">
        <v>544</v>
      </c>
      <c r="P866" s="41">
        <v>1.6</v>
      </c>
      <c r="Q866" s="35" t="s">
        <v>532</v>
      </c>
      <c r="R866" s="45"/>
      <c r="S866" s="36">
        <v>14205.31</v>
      </c>
      <c r="T866" s="36">
        <v>17055.2</v>
      </c>
    </row>
    <row r="867" spans="1:20" x14ac:dyDescent="0.25">
      <c r="A867" s="32" t="s">
        <v>507</v>
      </c>
      <c r="B867" s="33" t="s">
        <v>1121</v>
      </c>
      <c r="C867" s="34">
        <v>2014</v>
      </c>
      <c r="D867" s="40" t="s">
        <v>541</v>
      </c>
      <c r="E867" s="33" t="s">
        <v>1124</v>
      </c>
      <c r="F867" s="33" t="s">
        <v>543</v>
      </c>
      <c r="G867" s="36">
        <v>332721.40000000002</v>
      </c>
      <c r="H867" s="36">
        <v>315750.5</v>
      </c>
      <c r="I867" s="37">
        <v>36</v>
      </c>
      <c r="J867" s="38" t="s">
        <v>529</v>
      </c>
      <c r="K867" s="35" t="s">
        <v>538</v>
      </c>
      <c r="L867" s="33" t="s">
        <v>544</v>
      </c>
      <c r="M867" s="39">
        <v>1.63</v>
      </c>
      <c r="N867" s="40" t="s">
        <v>538</v>
      </c>
      <c r="O867" s="33" t="s">
        <v>544</v>
      </c>
      <c r="P867" s="41">
        <v>1.6</v>
      </c>
      <c r="Q867" s="35" t="s">
        <v>532</v>
      </c>
      <c r="R867" s="45"/>
      <c r="S867" s="36">
        <v>5224.51</v>
      </c>
      <c r="T867" s="36">
        <v>6272.66</v>
      </c>
    </row>
    <row r="868" spans="1:20" ht="25.5" x14ac:dyDescent="0.25">
      <c r="A868" s="32" t="s">
        <v>507</v>
      </c>
      <c r="B868" s="33" t="s">
        <v>1121</v>
      </c>
      <c r="C868" s="34">
        <v>2018</v>
      </c>
      <c r="D868" s="40" t="s">
        <v>541</v>
      </c>
      <c r="E868" s="28" t="s">
        <v>1825</v>
      </c>
      <c r="F868" s="33" t="s">
        <v>543</v>
      </c>
      <c r="G868" s="36">
        <v>39760.6</v>
      </c>
      <c r="H868" s="36">
        <v>39760.6</v>
      </c>
      <c r="I868" s="37">
        <v>49.25</v>
      </c>
      <c r="J868" s="38" t="s">
        <v>529</v>
      </c>
      <c r="K868" s="35" t="s">
        <v>538</v>
      </c>
      <c r="L868" s="33" t="s">
        <v>544</v>
      </c>
      <c r="M868" s="39">
        <v>0.55000000000000004</v>
      </c>
      <c r="N868" s="40" t="s">
        <v>538</v>
      </c>
      <c r="O868" s="33" t="s">
        <v>544</v>
      </c>
      <c r="P868" s="41">
        <v>0.55000000000000004</v>
      </c>
      <c r="Q868" s="35" t="s">
        <v>532</v>
      </c>
      <c r="R868" s="45"/>
      <c r="S868" s="42">
        <v>0</v>
      </c>
      <c r="T868" s="42">
        <v>0</v>
      </c>
    </row>
    <row r="869" spans="1:20" ht="25.5" x14ac:dyDescent="0.25">
      <c r="A869" s="32" t="s">
        <v>507</v>
      </c>
      <c r="B869" s="33" t="s">
        <v>1121</v>
      </c>
      <c r="C869" s="34">
        <v>2018</v>
      </c>
      <c r="D869" s="40" t="s">
        <v>541</v>
      </c>
      <c r="E869" s="28" t="s">
        <v>1825</v>
      </c>
      <c r="F869" s="33" t="s">
        <v>543</v>
      </c>
      <c r="G869" s="36">
        <v>65590.8</v>
      </c>
      <c r="H869" s="36">
        <v>65590.8</v>
      </c>
      <c r="I869" s="37">
        <v>39.25</v>
      </c>
      <c r="J869" s="38" t="s">
        <v>529</v>
      </c>
      <c r="K869" s="35" t="s">
        <v>538</v>
      </c>
      <c r="L869" s="33" t="s">
        <v>544</v>
      </c>
      <c r="M869" s="39">
        <v>0.55000000000000004</v>
      </c>
      <c r="N869" s="40" t="s">
        <v>538</v>
      </c>
      <c r="O869" s="33" t="s">
        <v>544</v>
      </c>
      <c r="P869" s="41">
        <v>0.55000000000000004</v>
      </c>
      <c r="Q869" s="35" t="s">
        <v>532</v>
      </c>
      <c r="R869" s="45"/>
      <c r="S869" s="42">
        <v>0</v>
      </c>
      <c r="T869" s="42">
        <v>0</v>
      </c>
    </row>
    <row r="870" spans="1:20" x14ac:dyDescent="0.25">
      <c r="A870" s="32" t="s">
        <v>507</v>
      </c>
      <c r="B870" s="33" t="s">
        <v>1121</v>
      </c>
      <c r="C870" s="34">
        <v>2012</v>
      </c>
      <c r="D870" s="40" t="s">
        <v>541</v>
      </c>
      <c r="E870" s="33" t="s">
        <v>1125</v>
      </c>
      <c r="F870" s="33" t="s">
        <v>543</v>
      </c>
      <c r="G870" s="36">
        <v>1033504.31</v>
      </c>
      <c r="H870" s="36">
        <v>866524.56</v>
      </c>
      <c r="I870" s="37">
        <v>19.75</v>
      </c>
      <c r="J870" s="38" t="s">
        <v>529</v>
      </c>
      <c r="K870" s="35" t="s">
        <v>538</v>
      </c>
      <c r="L870" s="33" t="s">
        <v>544</v>
      </c>
      <c r="M870" s="39">
        <v>3.4990000000000001</v>
      </c>
      <c r="N870" s="40" t="s">
        <v>538</v>
      </c>
      <c r="O870" s="33" t="s">
        <v>544</v>
      </c>
      <c r="P870" s="41">
        <v>3.45</v>
      </c>
      <c r="Q870" s="35" t="s">
        <v>532</v>
      </c>
      <c r="R870" s="45"/>
      <c r="S870" s="36">
        <v>31375.58</v>
      </c>
      <c r="T870" s="36">
        <v>30241.99</v>
      </c>
    </row>
    <row r="871" spans="1:20" ht="25.5" x14ac:dyDescent="0.25">
      <c r="A871" s="32" t="s">
        <v>507</v>
      </c>
      <c r="B871" s="57" t="s">
        <v>1121</v>
      </c>
      <c r="C871" s="58">
        <v>2018</v>
      </c>
      <c r="D871" s="59" t="s">
        <v>541</v>
      </c>
      <c r="E871" s="62" t="s">
        <v>1826</v>
      </c>
      <c r="F871" s="57" t="s">
        <v>543</v>
      </c>
      <c r="G871" s="64">
        <v>27503.3</v>
      </c>
      <c r="H871" s="64">
        <v>27503.3</v>
      </c>
      <c r="I871" s="68">
        <v>59.25</v>
      </c>
      <c r="J871" s="70" t="s">
        <v>529</v>
      </c>
      <c r="K871" s="72" t="s">
        <v>538</v>
      </c>
      <c r="L871" s="73" t="s">
        <v>544</v>
      </c>
      <c r="M871" s="75">
        <v>0.55000000000000004</v>
      </c>
      <c r="N871" s="76" t="s">
        <v>538</v>
      </c>
      <c r="O871" s="73" t="s">
        <v>544</v>
      </c>
      <c r="P871" s="77">
        <v>0.55000000000000004</v>
      </c>
      <c r="Q871" s="79" t="s">
        <v>532</v>
      </c>
      <c r="R871" s="81"/>
      <c r="S871" s="84">
        <v>0</v>
      </c>
      <c r="T871" s="87">
        <v>0</v>
      </c>
    </row>
    <row r="872" spans="1:20" ht="25.5" x14ac:dyDescent="0.25">
      <c r="A872" s="32" t="s">
        <v>507</v>
      </c>
      <c r="B872" s="56" t="s">
        <v>1121</v>
      </c>
      <c r="C872" s="34">
        <v>2016</v>
      </c>
      <c r="D872" s="40" t="s">
        <v>541</v>
      </c>
      <c r="E872" s="61" t="s">
        <v>1827</v>
      </c>
      <c r="F872" s="56" t="s">
        <v>543</v>
      </c>
      <c r="G872" s="63">
        <v>79024</v>
      </c>
      <c r="H872" s="63">
        <v>76771.64</v>
      </c>
      <c r="I872" s="67">
        <v>47.83</v>
      </c>
      <c r="J872" s="69" t="s">
        <v>529</v>
      </c>
      <c r="K872" s="35" t="s">
        <v>538</v>
      </c>
      <c r="L872" s="33" t="s">
        <v>544</v>
      </c>
      <c r="M872" s="39">
        <v>1.37</v>
      </c>
      <c r="N872" s="40" t="s">
        <v>538</v>
      </c>
      <c r="O872" s="33" t="s">
        <v>544</v>
      </c>
      <c r="P872" s="41">
        <v>1.35</v>
      </c>
      <c r="Q872" s="78" t="s">
        <v>532</v>
      </c>
      <c r="R872" s="80"/>
      <c r="S872" s="36">
        <v>1081.45</v>
      </c>
      <c r="T872" s="36">
        <v>1126.22</v>
      </c>
    </row>
    <row r="873" spans="1:20" x14ac:dyDescent="0.25">
      <c r="A873" s="32" t="s">
        <v>507</v>
      </c>
      <c r="B873" s="33" t="s">
        <v>1121</v>
      </c>
      <c r="C873" s="34">
        <v>2016</v>
      </c>
      <c r="D873" s="40" t="s">
        <v>541</v>
      </c>
      <c r="E873" s="33" t="s">
        <v>1126</v>
      </c>
      <c r="F873" s="33" t="s">
        <v>543</v>
      </c>
      <c r="G873" s="36">
        <v>402102.25</v>
      </c>
      <c r="H873" s="36">
        <v>393236.57</v>
      </c>
      <c r="I873" s="37">
        <v>57.92</v>
      </c>
      <c r="J873" s="38" t="s">
        <v>529</v>
      </c>
      <c r="K873" s="35" t="s">
        <v>538</v>
      </c>
      <c r="L873" s="33" t="s">
        <v>544</v>
      </c>
      <c r="M873" s="39">
        <v>1.37</v>
      </c>
      <c r="N873" s="40" t="s">
        <v>538</v>
      </c>
      <c r="O873" s="33" t="s">
        <v>544</v>
      </c>
      <c r="P873" s="41">
        <v>1.35</v>
      </c>
      <c r="Q873" s="35" t="s">
        <v>532</v>
      </c>
      <c r="R873" s="45"/>
      <c r="S873" s="36">
        <v>5520.44</v>
      </c>
      <c r="T873" s="36">
        <v>4424.3500000000004</v>
      </c>
    </row>
    <row r="874" spans="1:20" x14ac:dyDescent="0.25">
      <c r="A874" s="32" t="s">
        <v>507</v>
      </c>
      <c r="B874" s="33" t="s">
        <v>1121</v>
      </c>
      <c r="C874" s="34">
        <v>2016</v>
      </c>
      <c r="D874" s="40" t="s">
        <v>541</v>
      </c>
      <c r="E874" s="33" t="s">
        <v>1126</v>
      </c>
      <c r="F874" s="33" t="s">
        <v>543</v>
      </c>
      <c r="G874" s="36">
        <v>641220.25</v>
      </c>
      <c r="H874" s="36">
        <v>616641.09</v>
      </c>
      <c r="I874" s="37">
        <v>37.92</v>
      </c>
      <c r="J874" s="38" t="s">
        <v>529</v>
      </c>
      <c r="K874" s="35" t="s">
        <v>538</v>
      </c>
      <c r="L874" s="33" t="s">
        <v>544</v>
      </c>
      <c r="M874" s="39">
        <v>1.37</v>
      </c>
      <c r="N874" s="40" t="s">
        <v>538</v>
      </c>
      <c r="O874" s="33" t="s">
        <v>544</v>
      </c>
      <c r="P874" s="41">
        <v>1.35</v>
      </c>
      <c r="Q874" s="35" t="s">
        <v>532</v>
      </c>
      <c r="R874" s="45"/>
      <c r="S874" s="36">
        <v>8732.2999999999993</v>
      </c>
      <c r="T874" s="36">
        <v>12311.05</v>
      </c>
    </row>
    <row r="875" spans="1:20" x14ac:dyDescent="0.25">
      <c r="A875" s="32" t="s">
        <v>507</v>
      </c>
      <c r="B875" s="33" t="s">
        <v>1121</v>
      </c>
      <c r="C875" s="34">
        <v>2012</v>
      </c>
      <c r="D875" s="40" t="s">
        <v>541</v>
      </c>
      <c r="E875" s="33" t="s">
        <v>1127</v>
      </c>
      <c r="F875" s="33" t="s">
        <v>543</v>
      </c>
      <c r="G875" s="36">
        <v>74406.2</v>
      </c>
      <c r="H875" s="36">
        <v>74008.160000000003</v>
      </c>
      <c r="I875" s="37">
        <v>43.83</v>
      </c>
      <c r="J875" s="38" t="s">
        <v>529</v>
      </c>
      <c r="K875" s="35" t="s">
        <v>538</v>
      </c>
      <c r="L875" s="33" t="s">
        <v>544</v>
      </c>
      <c r="M875" s="39">
        <v>2.847</v>
      </c>
      <c r="N875" s="40" t="s">
        <v>538</v>
      </c>
      <c r="O875" s="33" t="s">
        <v>544</v>
      </c>
      <c r="P875" s="41">
        <v>2.85</v>
      </c>
      <c r="Q875" s="35" t="s">
        <v>532</v>
      </c>
      <c r="R875" s="45"/>
      <c r="S875" s="36">
        <v>2133.15</v>
      </c>
      <c r="T875" s="42">
        <v>839.31</v>
      </c>
    </row>
    <row r="876" spans="1:20" x14ac:dyDescent="0.25">
      <c r="A876" s="32" t="s">
        <v>507</v>
      </c>
      <c r="B876" s="33" t="s">
        <v>1121</v>
      </c>
      <c r="C876" s="34">
        <v>2013</v>
      </c>
      <c r="D876" s="40" t="s">
        <v>541</v>
      </c>
      <c r="E876" s="33" t="s">
        <v>1128</v>
      </c>
      <c r="F876" s="33" t="s">
        <v>543</v>
      </c>
      <c r="G876" s="36">
        <v>15571.05</v>
      </c>
      <c r="H876" s="36">
        <v>14948.73</v>
      </c>
      <c r="I876" s="37">
        <v>44.17</v>
      </c>
      <c r="J876" s="38" t="s">
        <v>529</v>
      </c>
      <c r="K876" s="35" t="s">
        <v>538</v>
      </c>
      <c r="L876" s="33" t="s">
        <v>544</v>
      </c>
      <c r="M876" s="39">
        <v>1.55</v>
      </c>
      <c r="N876" s="40" t="s">
        <v>538</v>
      </c>
      <c r="O876" s="33" t="s">
        <v>544</v>
      </c>
      <c r="P876" s="41">
        <v>1.55</v>
      </c>
      <c r="Q876" s="35" t="s">
        <v>532</v>
      </c>
      <c r="R876" s="45"/>
      <c r="S876" s="42">
        <v>235.25</v>
      </c>
      <c r="T876" s="42">
        <v>228.62</v>
      </c>
    </row>
    <row r="877" spans="1:20" x14ac:dyDescent="0.25">
      <c r="A877" s="32" t="s">
        <v>507</v>
      </c>
      <c r="B877" s="33" t="s">
        <v>1121</v>
      </c>
      <c r="C877" s="34">
        <v>2007</v>
      </c>
      <c r="D877" s="40" t="s">
        <v>541</v>
      </c>
      <c r="E877" s="33" t="s">
        <v>1129</v>
      </c>
      <c r="F877" s="33" t="s">
        <v>568</v>
      </c>
      <c r="G877" s="36">
        <v>412500</v>
      </c>
      <c r="H877" s="36">
        <v>317588.01</v>
      </c>
      <c r="I877" s="37">
        <v>18.920000000000002</v>
      </c>
      <c r="J877" s="38" t="s">
        <v>529</v>
      </c>
      <c r="K877" s="35" t="s">
        <v>538</v>
      </c>
      <c r="L877" s="33" t="s">
        <v>544</v>
      </c>
      <c r="M877" s="39">
        <v>4.3819999999999997</v>
      </c>
      <c r="N877" s="40" t="s">
        <v>538</v>
      </c>
      <c r="O877" s="33" t="s">
        <v>544</v>
      </c>
      <c r="P877" s="41">
        <v>4.38</v>
      </c>
      <c r="Q877" s="35" t="s">
        <v>532</v>
      </c>
      <c r="R877" s="45"/>
      <c r="S877" s="36">
        <v>14374.34</v>
      </c>
      <c r="T877" s="36">
        <v>10593.31</v>
      </c>
    </row>
    <row r="878" spans="1:20" x14ac:dyDescent="0.25">
      <c r="A878" s="32" t="s">
        <v>507</v>
      </c>
      <c r="B878" s="33" t="s">
        <v>1121</v>
      </c>
      <c r="C878" s="34">
        <v>2015</v>
      </c>
      <c r="D878" s="40" t="s">
        <v>541</v>
      </c>
      <c r="E878" s="33" t="s">
        <v>1130</v>
      </c>
      <c r="F878" s="33" t="s">
        <v>543</v>
      </c>
      <c r="G878" s="36">
        <v>273464.95</v>
      </c>
      <c r="H878" s="36">
        <v>257650.32</v>
      </c>
      <c r="I878" s="37">
        <v>36.25</v>
      </c>
      <c r="J878" s="38" t="s">
        <v>529</v>
      </c>
      <c r="K878" s="35" t="s">
        <v>538</v>
      </c>
      <c r="L878" s="33" t="s">
        <v>544</v>
      </c>
      <c r="M878" s="39">
        <v>1.35</v>
      </c>
      <c r="N878" s="40" t="s">
        <v>538</v>
      </c>
      <c r="O878" s="33" t="s">
        <v>544</v>
      </c>
      <c r="P878" s="41">
        <v>1.35</v>
      </c>
      <c r="Q878" s="35" t="s">
        <v>532</v>
      </c>
      <c r="R878" s="45"/>
      <c r="S878" s="36">
        <v>3550.4</v>
      </c>
      <c r="T878" s="36">
        <v>5342.39</v>
      </c>
    </row>
    <row r="879" spans="1:20" x14ac:dyDescent="0.25">
      <c r="A879" s="32" t="s">
        <v>507</v>
      </c>
      <c r="B879" s="33" t="s">
        <v>1121</v>
      </c>
      <c r="C879" s="34">
        <v>2015</v>
      </c>
      <c r="D879" s="40" t="s">
        <v>541</v>
      </c>
      <c r="E879" s="33" t="s">
        <v>1131</v>
      </c>
      <c r="F879" s="33" t="s">
        <v>543</v>
      </c>
      <c r="G879" s="36">
        <v>77207.899999999994</v>
      </c>
      <c r="H879" s="36">
        <v>71986.48</v>
      </c>
      <c r="I879" s="37">
        <v>36.25</v>
      </c>
      <c r="J879" s="38" t="s">
        <v>529</v>
      </c>
      <c r="K879" s="35" t="s">
        <v>538</v>
      </c>
      <c r="L879" s="33" t="s">
        <v>544</v>
      </c>
      <c r="M879" s="39">
        <v>0.55000000000000004</v>
      </c>
      <c r="N879" s="40" t="s">
        <v>538</v>
      </c>
      <c r="O879" s="33" t="s">
        <v>544</v>
      </c>
      <c r="P879" s="41">
        <v>0.55000000000000004</v>
      </c>
      <c r="Q879" s="35" t="s">
        <v>532</v>
      </c>
      <c r="R879" s="45"/>
      <c r="S879" s="42">
        <v>405.55</v>
      </c>
      <c r="T879" s="36">
        <v>1750.03</v>
      </c>
    </row>
    <row r="880" spans="1:20" x14ac:dyDescent="0.25">
      <c r="A880" s="32" t="s">
        <v>507</v>
      </c>
      <c r="B880" s="33" t="s">
        <v>1121</v>
      </c>
      <c r="C880" s="34">
        <v>2011</v>
      </c>
      <c r="D880" s="40" t="s">
        <v>541</v>
      </c>
      <c r="E880" s="33" t="s">
        <v>1132</v>
      </c>
      <c r="F880" s="33" t="s">
        <v>543</v>
      </c>
      <c r="G880" s="36">
        <v>96543.7</v>
      </c>
      <c r="H880" s="36">
        <v>95154.84</v>
      </c>
      <c r="I880" s="37">
        <v>44.42</v>
      </c>
      <c r="J880" s="38" t="s">
        <v>529</v>
      </c>
      <c r="K880" s="35" t="s">
        <v>538</v>
      </c>
      <c r="L880" s="33" t="s">
        <v>544</v>
      </c>
      <c r="M880" s="39">
        <v>1.794</v>
      </c>
      <c r="N880" s="40" t="s">
        <v>538</v>
      </c>
      <c r="O880" s="33" t="s">
        <v>544</v>
      </c>
      <c r="P880" s="41">
        <v>2.0499999999999998</v>
      </c>
      <c r="Q880" s="35" t="s">
        <v>532</v>
      </c>
      <c r="R880" s="45"/>
      <c r="S880" s="36">
        <v>1973.83</v>
      </c>
      <c r="T880" s="36">
        <v>1129.46</v>
      </c>
    </row>
    <row r="881" spans="1:20" x14ac:dyDescent="0.25">
      <c r="A881" s="32" t="s">
        <v>507</v>
      </c>
      <c r="B881" s="33" t="s">
        <v>1121</v>
      </c>
      <c r="C881" s="34">
        <v>2011</v>
      </c>
      <c r="D881" s="40" t="s">
        <v>541</v>
      </c>
      <c r="E881" s="33" t="s">
        <v>1133</v>
      </c>
      <c r="F881" s="33" t="s">
        <v>543</v>
      </c>
      <c r="G881" s="36">
        <v>440349.8</v>
      </c>
      <c r="H881" s="36">
        <v>400449.22</v>
      </c>
      <c r="I881" s="37">
        <v>23.42</v>
      </c>
      <c r="J881" s="38" t="s">
        <v>529</v>
      </c>
      <c r="K881" s="35" t="s">
        <v>538</v>
      </c>
      <c r="L881" s="33" t="s">
        <v>544</v>
      </c>
      <c r="M881" s="39">
        <v>3.1429999999999998</v>
      </c>
      <c r="N881" s="40" t="s">
        <v>538</v>
      </c>
      <c r="O881" s="33" t="s">
        <v>544</v>
      </c>
      <c r="P881" s="41">
        <v>3.41</v>
      </c>
      <c r="Q881" s="35" t="s">
        <v>532</v>
      </c>
      <c r="R881" s="45"/>
      <c r="S881" s="36">
        <v>13998.25</v>
      </c>
      <c r="T881" s="36">
        <v>10056.65</v>
      </c>
    </row>
    <row r="882" spans="1:20" x14ac:dyDescent="0.25">
      <c r="A882" s="32" t="s">
        <v>507</v>
      </c>
      <c r="B882" s="33" t="s">
        <v>1121</v>
      </c>
      <c r="C882" s="34">
        <v>2004</v>
      </c>
      <c r="D882" s="35" t="s">
        <v>526</v>
      </c>
      <c r="E882" s="33" t="s">
        <v>1134</v>
      </c>
      <c r="F882" s="33" t="s">
        <v>528</v>
      </c>
      <c r="G882" s="36">
        <v>4500000</v>
      </c>
      <c r="H882" s="36">
        <v>2455072.9900000002</v>
      </c>
      <c r="I882" s="37">
        <v>10.92</v>
      </c>
      <c r="J882" s="38" t="s">
        <v>529</v>
      </c>
      <c r="K882" s="35" t="s">
        <v>569</v>
      </c>
      <c r="L882" s="33" t="s">
        <v>571</v>
      </c>
      <c r="M882" s="39">
        <v>3.4820000000000002</v>
      </c>
      <c r="N882" s="40" t="s">
        <v>569</v>
      </c>
      <c r="O882" s="33" t="s">
        <v>571</v>
      </c>
      <c r="P882" s="41">
        <v>3.48</v>
      </c>
      <c r="Q882" s="35" t="s">
        <v>532</v>
      </c>
      <c r="R882" s="45"/>
      <c r="S882" s="36">
        <v>91725.440000000002</v>
      </c>
      <c r="T882" s="36">
        <v>180715.41</v>
      </c>
    </row>
    <row r="883" spans="1:20" x14ac:dyDescent="0.25">
      <c r="A883" s="32" t="s">
        <v>507</v>
      </c>
      <c r="B883" s="33" t="s">
        <v>1121</v>
      </c>
      <c r="C883" s="34">
        <v>2017</v>
      </c>
      <c r="D883" s="40" t="s">
        <v>541</v>
      </c>
      <c r="E883" s="33" t="s">
        <v>1135</v>
      </c>
      <c r="F883" s="33" t="s">
        <v>543</v>
      </c>
      <c r="G883" s="36">
        <v>35874.300000000003</v>
      </c>
      <c r="H883" s="36">
        <v>35874.300000000003</v>
      </c>
      <c r="I883" s="37">
        <v>60.25</v>
      </c>
      <c r="J883" s="38" t="s">
        <v>529</v>
      </c>
      <c r="K883" s="35" t="s">
        <v>538</v>
      </c>
      <c r="L883" s="33" t="s">
        <v>544</v>
      </c>
      <c r="M883" s="39">
        <v>0.55800000000000005</v>
      </c>
      <c r="N883" s="40" t="s">
        <v>538</v>
      </c>
      <c r="O883" s="33" t="s">
        <v>544</v>
      </c>
      <c r="P883" s="41">
        <v>0.55000000000000004</v>
      </c>
      <c r="Q883" s="35" t="s">
        <v>532</v>
      </c>
      <c r="R883" s="45"/>
      <c r="S883" s="42">
        <v>200.06</v>
      </c>
      <c r="T883" s="42">
        <v>0</v>
      </c>
    </row>
    <row r="884" spans="1:20" ht="25.5" x14ac:dyDescent="0.25">
      <c r="A884" s="32" t="s">
        <v>507</v>
      </c>
      <c r="B884" s="33" t="s">
        <v>1121</v>
      </c>
      <c r="C884" s="34">
        <v>2017</v>
      </c>
      <c r="D884" s="40" t="s">
        <v>541</v>
      </c>
      <c r="E884" s="28" t="s">
        <v>1828</v>
      </c>
      <c r="F884" s="33" t="s">
        <v>543</v>
      </c>
      <c r="G884" s="36">
        <v>66770.55</v>
      </c>
      <c r="H884" s="36">
        <v>66770.55</v>
      </c>
      <c r="I884" s="37">
        <v>50.25</v>
      </c>
      <c r="J884" s="38" t="s">
        <v>529</v>
      </c>
      <c r="K884" s="35" t="s">
        <v>538</v>
      </c>
      <c r="L884" s="33" t="s">
        <v>544</v>
      </c>
      <c r="M884" s="39">
        <v>1.37</v>
      </c>
      <c r="N884" s="40" t="s">
        <v>538</v>
      </c>
      <c r="O884" s="33" t="s">
        <v>544</v>
      </c>
      <c r="P884" s="41">
        <v>1.35</v>
      </c>
      <c r="Q884" s="35" t="s">
        <v>532</v>
      </c>
      <c r="R884" s="45"/>
      <c r="S884" s="42">
        <v>914.01</v>
      </c>
      <c r="T884" s="42">
        <v>0</v>
      </c>
    </row>
    <row r="885" spans="1:20" x14ac:dyDescent="0.25">
      <c r="A885" s="32" t="s">
        <v>507</v>
      </c>
      <c r="B885" s="33" t="s">
        <v>1121</v>
      </c>
      <c r="C885" s="34">
        <v>2008</v>
      </c>
      <c r="D885" s="40" t="s">
        <v>541</v>
      </c>
      <c r="E885" s="33" t="s">
        <v>1136</v>
      </c>
      <c r="F885" s="33" t="s">
        <v>568</v>
      </c>
      <c r="G885" s="36">
        <v>372224.05</v>
      </c>
      <c r="H885" s="36">
        <v>302895.05</v>
      </c>
      <c r="I885" s="37">
        <v>19.920000000000002</v>
      </c>
      <c r="J885" s="38" t="s">
        <v>529</v>
      </c>
      <c r="K885" s="35" t="s">
        <v>538</v>
      </c>
      <c r="L885" s="33" t="s">
        <v>544</v>
      </c>
      <c r="M885" s="39">
        <v>5.1319999999999997</v>
      </c>
      <c r="N885" s="40" t="s">
        <v>538</v>
      </c>
      <c r="O885" s="33" t="s">
        <v>544</v>
      </c>
      <c r="P885" s="41">
        <v>5.13</v>
      </c>
      <c r="Q885" s="35" t="s">
        <v>532</v>
      </c>
      <c r="R885" s="45"/>
      <c r="S885" s="36">
        <v>15979.4</v>
      </c>
      <c r="T885" s="36">
        <v>8594.31</v>
      </c>
    </row>
    <row r="886" spans="1:20" x14ac:dyDescent="0.25">
      <c r="A886" s="32" t="s">
        <v>507</v>
      </c>
      <c r="B886" s="33" t="s">
        <v>1121</v>
      </c>
      <c r="C886" s="34">
        <v>2009</v>
      </c>
      <c r="D886" s="40" t="s">
        <v>541</v>
      </c>
      <c r="E886" s="33" t="s">
        <v>1137</v>
      </c>
      <c r="F886" s="33" t="s">
        <v>543</v>
      </c>
      <c r="G886" s="36">
        <v>999242.75</v>
      </c>
      <c r="H886" s="36">
        <v>903576.66</v>
      </c>
      <c r="I886" s="37">
        <v>31.83</v>
      </c>
      <c r="J886" s="38" t="s">
        <v>529</v>
      </c>
      <c r="K886" s="35" t="s">
        <v>538</v>
      </c>
      <c r="L886" s="33" t="s">
        <v>544</v>
      </c>
      <c r="M886" s="39">
        <v>2.3130000000000002</v>
      </c>
      <c r="N886" s="40" t="s">
        <v>538</v>
      </c>
      <c r="O886" s="33" t="s">
        <v>544</v>
      </c>
      <c r="P886" s="41">
        <v>2.85</v>
      </c>
      <c r="Q886" s="35" t="s">
        <v>532</v>
      </c>
      <c r="R886" s="45"/>
      <c r="S886" s="36">
        <v>26241.45</v>
      </c>
      <c r="T886" s="36">
        <v>17176.04</v>
      </c>
    </row>
    <row r="887" spans="1:20" x14ac:dyDescent="0.25">
      <c r="A887" s="32" t="s">
        <v>507</v>
      </c>
      <c r="B887" s="33" t="s">
        <v>1121</v>
      </c>
      <c r="C887" s="34">
        <v>2009</v>
      </c>
      <c r="D887" s="40" t="s">
        <v>541</v>
      </c>
      <c r="E887" s="33" t="s">
        <v>1138</v>
      </c>
      <c r="F887" s="33" t="s">
        <v>543</v>
      </c>
      <c r="G887" s="36">
        <v>388754.3</v>
      </c>
      <c r="H887" s="36">
        <v>396175.18</v>
      </c>
      <c r="I887" s="37">
        <v>42.83</v>
      </c>
      <c r="J887" s="38" t="s">
        <v>529</v>
      </c>
      <c r="K887" s="35" t="s">
        <v>538</v>
      </c>
      <c r="L887" s="33" t="s">
        <v>544</v>
      </c>
      <c r="M887" s="39">
        <v>2.016</v>
      </c>
      <c r="N887" s="40" t="s">
        <v>538</v>
      </c>
      <c r="O887" s="33" t="s">
        <v>544</v>
      </c>
      <c r="P887" s="41">
        <v>2.85</v>
      </c>
      <c r="Q887" s="35" t="s">
        <v>532</v>
      </c>
      <c r="R887" s="45"/>
      <c r="S887" s="36">
        <v>11350.53</v>
      </c>
      <c r="T887" s="36">
        <v>2088.9499999999998</v>
      </c>
    </row>
    <row r="888" spans="1:20" x14ac:dyDescent="0.25">
      <c r="A888" s="32" t="s">
        <v>507</v>
      </c>
      <c r="B888" s="33" t="s">
        <v>1121</v>
      </c>
      <c r="C888" s="34">
        <v>2018</v>
      </c>
      <c r="D888" s="40" t="s">
        <v>541</v>
      </c>
      <c r="E888" s="33" t="s">
        <v>1139</v>
      </c>
      <c r="F888" s="33" t="s">
        <v>543</v>
      </c>
      <c r="G888" s="36">
        <v>76433.5</v>
      </c>
      <c r="H888" s="36">
        <v>76433.5</v>
      </c>
      <c r="I888" s="37">
        <v>39.25</v>
      </c>
      <c r="J888" s="38" t="s">
        <v>529</v>
      </c>
      <c r="K888" s="35" t="s">
        <v>538</v>
      </c>
      <c r="L888" s="33" t="s">
        <v>544</v>
      </c>
      <c r="M888" s="39">
        <v>0.55000000000000004</v>
      </c>
      <c r="N888" s="40" t="s">
        <v>538</v>
      </c>
      <c r="O888" s="33" t="s">
        <v>544</v>
      </c>
      <c r="P888" s="41">
        <v>0.55000000000000004</v>
      </c>
      <c r="Q888" s="35" t="s">
        <v>532</v>
      </c>
      <c r="R888" s="45"/>
      <c r="S888" s="42">
        <v>0</v>
      </c>
      <c r="T888" s="42">
        <v>0</v>
      </c>
    </row>
    <row r="889" spans="1:20" ht="25.5" x14ac:dyDescent="0.25">
      <c r="A889" s="32" t="s">
        <v>507</v>
      </c>
      <c r="B889" s="33" t="s">
        <v>1121</v>
      </c>
      <c r="C889" s="34">
        <v>2018</v>
      </c>
      <c r="D889" s="40" t="s">
        <v>541</v>
      </c>
      <c r="E889" s="28" t="s">
        <v>1829</v>
      </c>
      <c r="F889" s="33" t="s">
        <v>543</v>
      </c>
      <c r="G889" s="36">
        <v>193604.4</v>
      </c>
      <c r="H889" s="36">
        <v>193604.4</v>
      </c>
      <c r="I889" s="37">
        <v>59.25</v>
      </c>
      <c r="J889" s="38" t="s">
        <v>529</v>
      </c>
      <c r="K889" s="35" t="s">
        <v>538</v>
      </c>
      <c r="L889" s="33" t="s">
        <v>544</v>
      </c>
      <c r="M889" s="39">
        <v>0.96</v>
      </c>
      <c r="N889" s="40" t="s">
        <v>538</v>
      </c>
      <c r="O889" s="33" t="s">
        <v>544</v>
      </c>
      <c r="P889" s="41">
        <v>0.96</v>
      </c>
      <c r="Q889" s="35" t="s">
        <v>532</v>
      </c>
      <c r="R889" s="45"/>
      <c r="S889" s="42">
        <v>0</v>
      </c>
      <c r="T889" s="42">
        <v>0</v>
      </c>
    </row>
    <row r="890" spans="1:20" x14ac:dyDescent="0.25">
      <c r="A890" s="32" t="s">
        <v>507</v>
      </c>
      <c r="B890" s="33" t="s">
        <v>1121</v>
      </c>
      <c r="C890" s="34">
        <v>2010</v>
      </c>
      <c r="D890" s="40" t="s">
        <v>541</v>
      </c>
      <c r="E890" s="33" t="s">
        <v>1140</v>
      </c>
      <c r="F890" s="33" t="s">
        <v>543</v>
      </c>
      <c r="G890" s="36">
        <v>89162.7</v>
      </c>
      <c r="H890" s="36">
        <v>88801.91</v>
      </c>
      <c r="I890" s="37">
        <v>43.5</v>
      </c>
      <c r="J890" s="38" t="s">
        <v>529</v>
      </c>
      <c r="K890" s="35" t="s">
        <v>538</v>
      </c>
      <c r="L890" s="33" t="s">
        <v>544</v>
      </c>
      <c r="M890" s="39">
        <v>1.544</v>
      </c>
      <c r="N890" s="40" t="s">
        <v>538</v>
      </c>
      <c r="O890" s="33" t="s">
        <v>544</v>
      </c>
      <c r="P890" s="41">
        <v>2.0499999999999998</v>
      </c>
      <c r="Q890" s="35" t="s">
        <v>532</v>
      </c>
      <c r="R890" s="45"/>
      <c r="S890" s="36">
        <v>1834.71</v>
      </c>
      <c r="T890" s="42">
        <v>695.89</v>
      </c>
    </row>
    <row r="891" spans="1:20" x14ac:dyDescent="0.25">
      <c r="A891" s="32" t="s">
        <v>507</v>
      </c>
      <c r="B891" s="33" t="s">
        <v>1121</v>
      </c>
      <c r="C891" s="34">
        <v>2010</v>
      </c>
      <c r="D891" s="40" t="s">
        <v>541</v>
      </c>
      <c r="E891" s="33" t="s">
        <v>1141</v>
      </c>
      <c r="F891" s="33" t="s">
        <v>543</v>
      </c>
      <c r="G891" s="36">
        <v>207594.2</v>
      </c>
      <c r="H891" s="36">
        <v>198922.07</v>
      </c>
      <c r="I891" s="37">
        <v>33.5</v>
      </c>
      <c r="J891" s="38" t="s">
        <v>529</v>
      </c>
      <c r="K891" s="35" t="s">
        <v>538</v>
      </c>
      <c r="L891" s="33" t="s">
        <v>544</v>
      </c>
      <c r="M891" s="39">
        <v>1.3540000000000001</v>
      </c>
      <c r="N891" s="40" t="s">
        <v>538</v>
      </c>
      <c r="O891" s="33" t="s">
        <v>544</v>
      </c>
      <c r="P891" s="41">
        <v>1.95</v>
      </c>
      <c r="Q891" s="35" t="s">
        <v>532</v>
      </c>
      <c r="R891" s="45"/>
      <c r="S891" s="36">
        <v>3936.26</v>
      </c>
      <c r="T891" s="36">
        <v>2937.56</v>
      </c>
    </row>
    <row r="892" spans="1:20" x14ac:dyDescent="0.25">
      <c r="A892" s="32" t="s">
        <v>507</v>
      </c>
      <c r="B892" s="57" t="s">
        <v>1121</v>
      </c>
      <c r="C892" s="58">
        <v>2017</v>
      </c>
      <c r="D892" s="59" t="s">
        <v>541</v>
      </c>
      <c r="E892" s="57" t="s">
        <v>1142</v>
      </c>
      <c r="F892" s="57" t="s">
        <v>543</v>
      </c>
      <c r="G892" s="64">
        <v>852193.1</v>
      </c>
      <c r="H892" s="64">
        <v>823307.3</v>
      </c>
      <c r="I892" s="68">
        <v>23.5</v>
      </c>
      <c r="J892" s="70" t="s">
        <v>529</v>
      </c>
      <c r="K892" s="72" t="s">
        <v>538</v>
      </c>
      <c r="L892" s="73" t="s">
        <v>544</v>
      </c>
      <c r="M892" s="75">
        <v>1.35</v>
      </c>
      <c r="N892" s="76" t="s">
        <v>538</v>
      </c>
      <c r="O892" s="73" t="s">
        <v>544</v>
      </c>
      <c r="P892" s="77">
        <v>1.35</v>
      </c>
      <c r="Q892" s="79" t="s">
        <v>532</v>
      </c>
      <c r="R892" s="81"/>
      <c r="S892" s="85">
        <v>11504.61</v>
      </c>
      <c r="T892" s="86">
        <v>28885.8</v>
      </c>
    </row>
    <row r="893" spans="1:20" x14ac:dyDescent="0.25">
      <c r="A893" s="32" t="s">
        <v>507</v>
      </c>
      <c r="B893" s="56" t="s">
        <v>1121</v>
      </c>
      <c r="C893" s="34">
        <v>2018</v>
      </c>
      <c r="D893" s="40" t="s">
        <v>541</v>
      </c>
      <c r="E893" s="56" t="s">
        <v>1143</v>
      </c>
      <c r="F893" s="56" t="s">
        <v>543</v>
      </c>
      <c r="G893" s="63">
        <v>35944.699999999997</v>
      </c>
      <c r="H893" s="63">
        <v>35944.699999999997</v>
      </c>
      <c r="I893" s="67">
        <v>49.25</v>
      </c>
      <c r="J893" s="69" t="s">
        <v>529</v>
      </c>
      <c r="K893" s="35" t="s">
        <v>538</v>
      </c>
      <c r="L893" s="33" t="s">
        <v>544</v>
      </c>
      <c r="M893" s="39">
        <v>0.55000000000000004</v>
      </c>
      <c r="N893" s="40" t="s">
        <v>538</v>
      </c>
      <c r="O893" s="33" t="s">
        <v>544</v>
      </c>
      <c r="P893" s="41">
        <v>0.55000000000000004</v>
      </c>
      <c r="Q893" s="78" t="s">
        <v>532</v>
      </c>
      <c r="R893" s="80"/>
      <c r="S893" s="42">
        <v>0</v>
      </c>
      <c r="T893" s="42">
        <v>0</v>
      </c>
    </row>
    <row r="894" spans="1:20" x14ac:dyDescent="0.25">
      <c r="A894" s="32" t="s">
        <v>507</v>
      </c>
      <c r="B894" s="33" t="s">
        <v>1121</v>
      </c>
      <c r="C894" s="34">
        <v>1979</v>
      </c>
      <c r="D894" s="35" t="s">
        <v>526</v>
      </c>
      <c r="E894" s="33" t="s">
        <v>1144</v>
      </c>
      <c r="F894" s="33" t="s">
        <v>543</v>
      </c>
      <c r="G894" s="36">
        <v>55887.81</v>
      </c>
      <c r="H894" s="36">
        <v>9707.9</v>
      </c>
      <c r="I894" s="37">
        <v>5.5</v>
      </c>
      <c r="J894" s="38" t="s">
        <v>529</v>
      </c>
      <c r="K894" s="35" t="s">
        <v>530</v>
      </c>
      <c r="L894" s="33" t="s">
        <v>531</v>
      </c>
      <c r="M894" s="39">
        <v>1.0469999999999999</v>
      </c>
      <c r="N894" s="40" t="s">
        <v>530</v>
      </c>
      <c r="O894" s="33" t="s">
        <v>531</v>
      </c>
      <c r="P894" s="41">
        <v>1.2</v>
      </c>
      <c r="Q894" s="35" t="s">
        <v>532</v>
      </c>
      <c r="R894" s="45"/>
      <c r="S894" s="42">
        <v>135.11000000000001</v>
      </c>
      <c r="T894" s="36">
        <v>1551.49</v>
      </c>
    </row>
    <row r="895" spans="1:20" x14ac:dyDescent="0.25">
      <c r="A895" s="32" t="s">
        <v>507</v>
      </c>
      <c r="B895" s="33" t="s">
        <v>1121</v>
      </c>
      <c r="C895" s="34">
        <v>2012</v>
      </c>
      <c r="D895" s="40" t="s">
        <v>541</v>
      </c>
      <c r="E895" s="33" t="s">
        <v>1145</v>
      </c>
      <c r="F895" s="33" t="s">
        <v>543</v>
      </c>
      <c r="G895" s="36">
        <v>40565.800000000003</v>
      </c>
      <c r="H895" s="36">
        <v>39392.33</v>
      </c>
      <c r="I895" s="37">
        <v>35.08</v>
      </c>
      <c r="J895" s="38" t="s">
        <v>529</v>
      </c>
      <c r="K895" s="35" t="s">
        <v>538</v>
      </c>
      <c r="L895" s="33" t="s">
        <v>544</v>
      </c>
      <c r="M895" s="39">
        <v>2.0419999999999998</v>
      </c>
      <c r="N895" s="40" t="s">
        <v>538</v>
      </c>
      <c r="O895" s="33" t="s">
        <v>544</v>
      </c>
      <c r="P895" s="41">
        <v>2.0499999999999998</v>
      </c>
      <c r="Q895" s="35" t="s">
        <v>532</v>
      </c>
      <c r="R895" s="45"/>
      <c r="S895" s="42">
        <v>822.62</v>
      </c>
      <c r="T895" s="42">
        <v>735.29</v>
      </c>
    </row>
    <row r="896" spans="1:20" x14ac:dyDescent="0.25">
      <c r="A896" s="32" t="s">
        <v>507</v>
      </c>
      <c r="B896" s="33" t="s">
        <v>1121</v>
      </c>
      <c r="C896" s="34">
        <v>2012</v>
      </c>
      <c r="D896" s="40" t="s">
        <v>541</v>
      </c>
      <c r="E896" s="33" t="s">
        <v>1145</v>
      </c>
      <c r="F896" s="33" t="s">
        <v>543</v>
      </c>
      <c r="G896" s="36">
        <v>36632.199999999997</v>
      </c>
      <c r="H896" s="36">
        <v>37251.22</v>
      </c>
      <c r="I896" s="37">
        <v>45.08</v>
      </c>
      <c r="J896" s="38" t="s">
        <v>529</v>
      </c>
      <c r="K896" s="35" t="s">
        <v>538</v>
      </c>
      <c r="L896" s="33" t="s">
        <v>544</v>
      </c>
      <c r="M896" s="39">
        <v>2.84</v>
      </c>
      <c r="N896" s="40" t="s">
        <v>538</v>
      </c>
      <c r="O896" s="33" t="s">
        <v>544</v>
      </c>
      <c r="P896" s="41">
        <v>2.85</v>
      </c>
      <c r="Q896" s="35" t="s">
        <v>532</v>
      </c>
      <c r="R896" s="45"/>
      <c r="S896" s="36">
        <v>1072.79</v>
      </c>
      <c r="T896" s="42">
        <v>390.63</v>
      </c>
    </row>
    <row r="897" spans="1:20" ht="25.5" x14ac:dyDescent="0.25">
      <c r="A897" s="32" t="s">
        <v>507</v>
      </c>
      <c r="B897" s="33" t="s">
        <v>1121</v>
      </c>
      <c r="C897" s="34">
        <v>1979</v>
      </c>
      <c r="D897" s="35" t="s">
        <v>526</v>
      </c>
      <c r="E897" s="33" t="s">
        <v>1146</v>
      </c>
      <c r="F897" s="33" t="s">
        <v>543</v>
      </c>
      <c r="G897" s="36">
        <v>407237.06</v>
      </c>
      <c r="H897" s="36">
        <v>48149.96</v>
      </c>
      <c r="I897" s="37">
        <v>3.5</v>
      </c>
      <c r="J897" s="38" t="s">
        <v>529</v>
      </c>
      <c r="K897" s="35" t="s">
        <v>530</v>
      </c>
      <c r="L897" s="33" t="s">
        <v>531</v>
      </c>
      <c r="M897" s="39">
        <v>1.0629999999999999</v>
      </c>
      <c r="N897" s="40" t="s">
        <v>530</v>
      </c>
      <c r="O897" s="33" t="s">
        <v>531</v>
      </c>
      <c r="P897" s="41">
        <v>1.2</v>
      </c>
      <c r="Q897" s="35" t="s">
        <v>532</v>
      </c>
      <c r="R897" s="46"/>
      <c r="S897" s="42">
        <v>717.99</v>
      </c>
      <c r="T897" s="36">
        <v>11682.8</v>
      </c>
    </row>
    <row r="898" spans="1:20" x14ac:dyDescent="0.25">
      <c r="A898" s="32" t="s">
        <v>507</v>
      </c>
      <c r="B898" s="33" t="s">
        <v>1121</v>
      </c>
      <c r="C898" s="34">
        <v>1983</v>
      </c>
      <c r="D898" s="40" t="s">
        <v>541</v>
      </c>
      <c r="E898" s="33" t="s">
        <v>1147</v>
      </c>
      <c r="F898" s="33" t="s">
        <v>543</v>
      </c>
      <c r="G898" s="36">
        <v>1392635.34</v>
      </c>
      <c r="H898" s="36">
        <v>159493.81</v>
      </c>
      <c r="I898" s="37">
        <v>1.67</v>
      </c>
      <c r="J898" s="38" t="s">
        <v>529</v>
      </c>
      <c r="K898" s="35" t="s">
        <v>538</v>
      </c>
      <c r="L898" s="33" t="s">
        <v>544</v>
      </c>
      <c r="M898" s="39">
        <v>5.0880000000000001</v>
      </c>
      <c r="N898" s="40" t="s">
        <v>538</v>
      </c>
      <c r="O898" s="33" t="s">
        <v>544</v>
      </c>
      <c r="P898" s="41">
        <v>3.55</v>
      </c>
      <c r="Q898" s="35" t="s">
        <v>532</v>
      </c>
      <c r="R898" s="45"/>
      <c r="S898" s="36">
        <v>8379.4599999999991</v>
      </c>
      <c r="T898" s="36">
        <v>76547.210000000006</v>
      </c>
    </row>
    <row r="899" spans="1:20" ht="25.5" x14ac:dyDescent="0.25">
      <c r="A899" s="32" t="s">
        <v>507</v>
      </c>
      <c r="B899" s="33" t="s">
        <v>1121</v>
      </c>
      <c r="C899" s="34">
        <v>1995</v>
      </c>
      <c r="D899" s="35" t="s">
        <v>526</v>
      </c>
      <c r="E899" s="28" t="s">
        <v>1830</v>
      </c>
      <c r="F899" s="33" t="s">
        <v>659</v>
      </c>
      <c r="G899" s="36">
        <v>83846.960000000006</v>
      </c>
      <c r="H899" s="36">
        <v>14222.35</v>
      </c>
      <c r="I899" s="37">
        <v>2.5</v>
      </c>
      <c r="J899" s="38" t="s">
        <v>529</v>
      </c>
      <c r="K899" s="35" t="s">
        <v>530</v>
      </c>
      <c r="L899" s="33" t="s">
        <v>531</v>
      </c>
      <c r="M899" s="39">
        <v>1.5</v>
      </c>
      <c r="N899" s="40" t="s">
        <v>530</v>
      </c>
      <c r="O899" s="33" t="s">
        <v>531</v>
      </c>
      <c r="P899" s="41">
        <v>1.5</v>
      </c>
      <c r="Q899" s="35" t="s">
        <v>532</v>
      </c>
      <c r="R899" s="45"/>
      <c r="S899" s="42">
        <v>282.35000000000002</v>
      </c>
      <c r="T899" s="36">
        <v>4601.38</v>
      </c>
    </row>
    <row r="900" spans="1:20" x14ac:dyDescent="0.25">
      <c r="A900" s="32" t="s">
        <v>507</v>
      </c>
      <c r="B900" s="33" t="s">
        <v>1121</v>
      </c>
      <c r="C900" s="34">
        <v>2018</v>
      </c>
      <c r="D900" s="40" t="s">
        <v>541</v>
      </c>
      <c r="E900" s="33" t="s">
        <v>1148</v>
      </c>
      <c r="F900" s="33" t="s">
        <v>543</v>
      </c>
      <c r="G900" s="36">
        <v>625551.85</v>
      </c>
      <c r="H900" s="36">
        <v>625551.85</v>
      </c>
      <c r="I900" s="37">
        <v>24.5</v>
      </c>
      <c r="J900" s="38" t="s">
        <v>529</v>
      </c>
      <c r="K900" s="35" t="s">
        <v>538</v>
      </c>
      <c r="L900" s="33" t="s">
        <v>544</v>
      </c>
      <c r="M900" s="39">
        <v>1.35</v>
      </c>
      <c r="N900" s="40" t="s">
        <v>538</v>
      </c>
      <c r="O900" s="33" t="s">
        <v>544</v>
      </c>
      <c r="P900" s="41">
        <v>1.35</v>
      </c>
      <c r="Q900" s="35" t="s">
        <v>532</v>
      </c>
      <c r="R900" s="45"/>
      <c r="S900" s="42">
        <v>0</v>
      </c>
      <c r="T900" s="42">
        <v>0</v>
      </c>
    </row>
    <row r="901" spans="1:20" x14ac:dyDescent="0.25">
      <c r="A901" s="32" t="s">
        <v>507</v>
      </c>
      <c r="B901" s="33" t="s">
        <v>1121</v>
      </c>
      <c r="C901" s="34">
        <v>2013</v>
      </c>
      <c r="D901" s="40" t="s">
        <v>541</v>
      </c>
      <c r="E901" s="33" t="s">
        <v>1149</v>
      </c>
      <c r="F901" s="33" t="s">
        <v>543</v>
      </c>
      <c r="G901" s="36">
        <v>105316.75</v>
      </c>
      <c r="H901" s="36">
        <v>101457.76</v>
      </c>
      <c r="I901" s="37">
        <v>34.25</v>
      </c>
      <c r="J901" s="38" t="s">
        <v>529</v>
      </c>
      <c r="K901" s="35" t="s">
        <v>538</v>
      </c>
      <c r="L901" s="33" t="s">
        <v>544</v>
      </c>
      <c r="M901" s="39">
        <v>2.621</v>
      </c>
      <c r="N901" s="40" t="s">
        <v>538</v>
      </c>
      <c r="O901" s="33" t="s">
        <v>544</v>
      </c>
      <c r="P901" s="41">
        <v>2.35</v>
      </c>
      <c r="Q901" s="35" t="s">
        <v>532</v>
      </c>
      <c r="R901" s="45"/>
      <c r="S901" s="36">
        <v>2427.89</v>
      </c>
      <c r="T901" s="36">
        <v>1856.73</v>
      </c>
    </row>
    <row r="902" spans="1:20" ht="25.5" x14ac:dyDescent="0.25">
      <c r="A902" s="32" t="s">
        <v>507</v>
      </c>
      <c r="B902" s="33" t="s">
        <v>1121</v>
      </c>
      <c r="C902" s="34">
        <v>2016</v>
      </c>
      <c r="D902" s="40" t="s">
        <v>541</v>
      </c>
      <c r="E902" s="28" t="s">
        <v>1831</v>
      </c>
      <c r="F902" s="33" t="s">
        <v>543</v>
      </c>
      <c r="G902" s="36">
        <v>191267.45</v>
      </c>
      <c r="H902" s="36">
        <v>183935.81</v>
      </c>
      <c r="I902" s="37">
        <v>37.25</v>
      </c>
      <c r="J902" s="38" t="s">
        <v>529</v>
      </c>
      <c r="K902" s="35" t="s">
        <v>538</v>
      </c>
      <c r="L902" s="33" t="s">
        <v>544</v>
      </c>
      <c r="M902" s="39">
        <v>1.37</v>
      </c>
      <c r="N902" s="40" t="s">
        <v>538</v>
      </c>
      <c r="O902" s="33" t="s">
        <v>544</v>
      </c>
      <c r="P902" s="41">
        <v>1.35</v>
      </c>
      <c r="Q902" s="35" t="s">
        <v>532</v>
      </c>
      <c r="R902" s="45"/>
      <c r="S902" s="36">
        <v>2604.73</v>
      </c>
      <c r="T902" s="36">
        <v>3672.22</v>
      </c>
    </row>
    <row r="903" spans="1:20" ht="25.5" x14ac:dyDescent="0.25">
      <c r="A903" s="32" t="s">
        <v>507</v>
      </c>
      <c r="B903" s="33" t="s">
        <v>1121</v>
      </c>
      <c r="C903" s="34">
        <v>2011</v>
      </c>
      <c r="D903" s="40" t="s">
        <v>541</v>
      </c>
      <c r="E903" s="33" t="s">
        <v>1150</v>
      </c>
      <c r="F903" s="33" t="s">
        <v>543</v>
      </c>
      <c r="G903" s="36">
        <v>1425920.39</v>
      </c>
      <c r="H903" s="36">
        <v>1288295.8600000001</v>
      </c>
      <c r="I903" s="37">
        <v>26.83</v>
      </c>
      <c r="J903" s="38" t="s">
        <v>1067</v>
      </c>
      <c r="K903" s="35" t="s">
        <v>538</v>
      </c>
      <c r="L903" s="33" t="s">
        <v>1151</v>
      </c>
      <c r="M903" s="39">
        <v>3.7679999999999998</v>
      </c>
      <c r="N903" s="40" t="s">
        <v>538</v>
      </c>
      <c r="O903" s="33" t="s">
        <v>1151</v>
      </c>
      <c r="P903" s="41">
        <v>3.77</v>
      </c>
      <c r="Q903" s="35" t="s">
        <v>532</v>
      </c>
      <c r="R903" s="45"/>
      <c r="S903" s="36">
        <v>48766.35</v>
      </c>
      <c r="T903" s="36">
        <v>22992.95</v>
      </c>
    </row>
    <row r="904" spans="1:20" x14ac:dyDescent="0.25">
      <c r="A904" s="32" t="s">
        <v>507</v>
      </c>
      <c r="B904" s="33" t="s">
        <v>1121</v>
      </c>
      <c r="C904" s="34">
        <v>2013</v>
      </c>
      <c r="D904" s="40" t="s">
        <v>541</v>
      </c>
      <c r="E904" s="33" t="s">
        <v>1152</v>
      </c>
      <c r="F904" s="33" t="s">
        <v>543</v>
      </c>
      <c r="G904" s="36">
        <v>58894</v>
      </c>
      <c r="H904" s="36">
        <v>56540.24</v>
      </c>
      <c r="I904" s="37">
        <v>44.25</v>
      </c>
      <c r="J904" s="38" t="s">
        <v>529</v>
      </c>
      <c r="K904" s="35" t="s">
        <v>538</v>
      </c>
      <c r="L904" s="33" t="s">
        <v>544</v>
      </c>
      <c r="M904" s="39">
        <v>1.69</v>
      </c>
      <c r="N904" s="40" t="s">
        <v>538</v>
      </c>
      <c r="O904" s="33" t="s">
        <v>544</v>
      </c>
      <c r="P904" s="41">
        <v>1.55</v>
      </c>
      <c r="Q904" s="35" t="s">
        <v>532</v>
      </c>
      <c r="R904" s="45"/>
      <c r="S904" s="42">
        <v>889.78</v>
      </c>
      <c r="T904" s="42">
        <v>864.72</v>
      </c>
    </row>
    <row r="905" spans="1:20" x14ac:dyDescent="0.25">
      <c r="A905" s="32" t="s">
        <v>507</v>
      </c>
      <c r="B905" s="33" t="s">
        <v>1121</v>
      </c>
      <c r="C905" s="34">
        <v>2016</v>
      </c>
      <c r="D905" s="40" t="s">
        <v>541</v>
      </c>
      <c r="E905" s="33" t="s">
        <v>1122</v>
      </c>
      <c r="F905" s="33" t="s">
        <v>543</v>
      </c>
      <c r="G905" s="36">
        <v>25667.4</v>
      </c>
      <c r="H905" s="36">
        <v>24769.93</v>
      </c>
      <c r="I905" s="37">
        <v>47.92</v>
      </c>
      <c r="J905" s="38" t="s">
        <v>529</v>
      </c>
      <c r="K905" s="35" t="s">
        <v>538</v>
      </c>
      <c r="L905" s="33" t="s">
        <v>544</v>
      </c>
      <c r="M905" s="39">
        <v>0.55800000000000005</v>
      </c>
      <c r="N905" s="40" t="s">
        <v>538</v>
      </c>
      <c r="O905" s="33" t="s">
        <v>544</v>
      </c>
      <c r="P905" s="41">
        <v>0.55000000000000004</v>
      </c>
      <c r="Q905" s="35" t="s">
        <v>532</v>
      </c>
      <c r="R905" s="45"/>
      <c r="S905" s="42">
        <v>142.62</v>
      </c>
      <c r="T905" s="42">
        <v>448.98</v>
      </c>
    </row>
    <row r="906" spans="1:20" ht="25.5" x14ac:dyDescent="0.25">
      <c r="A906" s="32" t="s">
        <v>507</v>
      </c>
      <c r="B906" s="33" t="s">
        <v>1121</v>
      </c>
      <c r="C906" s="34">
        <v>2017</v>
      </c>
      <c r="D906" s="40" t="s">
        <v>541</v>
      </c>
      <c r="E906" s="28" t="s">
        <v>1832</v>
      </c>
      <c r="F906" s="33" t="s">
        <v>543</v>
      </c>
      <c r="G906" s="36">
        <v>150844.1</v>
      </c>
      <c r="H906" s="36">
        <v>149038.31</v>
      </c>
      <c r="I906" s="37">
        <v>58</v>
      </c>
      <c r="J906" s="38" t="s">
        <v>529</v>
      </c>
      <c r="K906" s="35" t="s">
        <v>538</v>
      </c>
      <c r="L906" s="33" t="s">
        <v>544</v>
      </c>
      <c r="M906" s="39">
        <v>1.07</v>
      </c>
      <c r="N906" s="40" t="s">
        <v>538</v>
      </c>
      <c r="O906" s="33" t="s">
        <v>544</v>
      </c>
      <c r="P906" s="41">
        <v>1.07</v>
      </c>
      <c r="Q906" s="35" t="s">
        <v>532</v>
      </c>
      <c r="R906" s="45"/>
      <c r="S906" s="36">
        <v>1614.03</v>
      </c>
      <c r="T906" s="36">
        <v>1805.79</v>
      </c>
    </row>
    <row r="907" spans="1:20" ht="25.5" x14ac:dyDescent="0.25">
      <c r="A907" s="32" t="s">
        <v>507</v>
      </c>
      <c r="B907" s="33" t="s">
        <v>1121</v>
      </c>
      <c r="C907" s="34">
        <v>2016</v>
      </c>
      <c r="D907" s="40" t="s">
        <v>541</v>
      </c>
      <c r="E907" s="28" t="s">
        <v>1827</v>
      </c>
      <c r="F907" s="33" t="s">
        <v>543</v>
      </c>
      <c r="G907" s="36">
        <v>519750</v>
      </c>
      <c r="H907" s="36">
        <v>499827.02</v>
      </c>
      <c r="I907" s="37">
        <v>37.83</v>
      </c>
      <c r="J907" s="38" t="s">
        <v>529</v>
      </c>
      <c r="K907" s="35" t="s">
        <v>538</v>
      </c>
      <c r="L907" s="33" t="s">
        <v>544</v>
      </c>
      <c r="M907" s="39">
        <v>1.37</v>
      </c>
      <c r="N907" s="40" t="s">
        <v>538</v>
      </c>
      <c r="O907" s="33" t="s">
        <v>544</v>
      </c>
      <c r="P907" s="41">
        <v>1.35</v>
      </c>
      <c r="Q907" s="35" t="s">
        <v>532</v>
      </c>
      <c r="R907" s="45"/>
      <c r="S907" s="36">
        <v>7078.08</v>
      </c>
      <c r="T907" s="36">
        <v>9978.89</v>
      </c>
    </row>
    <row r="908" spans="1:20" x14ac:dyDescent="0.25">
      <c r="A908" s="32" t="s">
        <v>507</v>
      </c>
      <c r="B908" s="33" t="s">
        <v>1121</v>
      </c>
      <c r="C908" s="34">
        <v>2015</v>
      </c>
      <c r="D908" s="40" t="s">
        <v>541</v>
      </c>
      <c r="E908" s="33" t="s">
        <v>1153</v>
      </c>
      <c r="F908" s="33" t="s">
        <v>543</v>
      </c>
      <c r="G908" s="36">
        <v>25734.5</v>
      </c>
      <c r="H908" s="36">
        <v>24462.5</v>
      </c>
      <c r="I908" s="37">
        <v>46.42</v>
      </c>
      <c r="J908" s="38" t="s">
        <v>529</v>
      </c>
      <c r="K908" s="35" t="s">
        <v>538</v>
      </c>
      <c r="L908" s="33" t="s">
        <v>544</v>
      </c>
      <c r="M908" s="39">
        <v>0.8</v>
      </c>
      <c r="N908" s="40" t="s">
        <v>538</v>
      </c>
      <c r="O908" s="33" t="s">
        <v>544</v>
      </c>
      <c r="P908" s="41">
        <v>0.8</v>
      </c>
      <c r="Q908" s="35" t="s">
        <v>532</v>
      </c>
      <c r="R908" s="45"/>
      <c r="S908" s="42">
        <v>199.12</v>
      </c>
      <c r="T908" s="42">
        <v>427.38</v>
      </c>
    </row>
    <row r="909" spans="1:20" x14ac:dyDescent="0.25">
      <c r="A909" s="32" t="s">
        <v>507</v>
      </c>
      <c r="B909" s="33" t="s">
        <v>1121</v>
      </c>
      <c r="C909" s="34">
        <v>2012</v>
      </c>
      <c r="D909" s="40" t="s">
        <v>541</v>
      </c>
      <c r="E909" s="33" t="s">
        <v>1127</v>
      </c>
      <c r="F909" s="33" t="s">
        <v>543</v>
      </c>
      <c r="G909" s="36">
        <v>255075.15</v>
      </c>
      <c r="H909" s="36">
        <v>245966.51</v>
      </c>
      <c r="I909" s="37">
        <v>33.83</v>
      </c>
      <c r="J909" s="38" t="s">
        <v>529</v>
      </c>
      <c r="K909" s="35" t="s">
        <v>538</v>
      </c>
      <c r="L909" s="33" t="s">
        <v>544</v>
      </c>
      <c r="M909" s="39">
        <v>3.194</v>
      </c>
      <c r="N909" s="40" t="s">
        <v>538</v>
      </c>
      <c r="O909" s="33" t="s">
        <v>544</v>
      </c>
      <c r="P909" s="41">
        <v>2.85</v>
      </c>
      <c r="Q909" s="35" t="s">
        <v>532</v>
      </c>
      <c r="R909" s="45"/>
      <c r="S909" s="36">
        <v>7131.47</v>
      </c>
      <c r="T909" s="36">
        <v>4260.3100000000004</v>
      </c>
    </row>
    <row r="910" spans="1:20" x14ac:dyDescent="0.25">
      <c r="A910" s="32" t="s">
        <v>507</v>
      </c>
      <c r="B910" s="33" t="s">
        <v>1121</v>
      </c>
      <c r="C910" s="34">
        <v>2013</v>
      </c>
      <c r="D910" s="40" t="s">
        <v>541</v>
      </c>
      <c r="E910" s="33" t="s">
        <v>1154</v>
      </c>
      <c r="F910" s="33" t="s">
        <v>543</v>
      </c>
      <c r="G910" s="36">
        <v>11047.3</v>
      </c>
      <c r="H910" s="36">
        <v>10605.78</v>
      </c>
      <c r="I910" s="37">
        <v>44.25</v>
      </c>
      <c r="J910" s="38" t="s">
        <v>529</v>
      </c>
      <c r="K910" s="35" t="s">
        <v>538</v>
      </c>
      <c r="L910" s="33" t="s">
        <v>544</v>
      </c>
      <c r="M910" s="39">
        <v>1.6850000000000001</v>
      </c>
      <c r="N910" s="40" t="s">
        <v>538</v>
      </c>
      <c r="O910" s="33" t="s">
        <v>544</v>
      </c>
      <c r="P910" s="41">
        <v>1.55</v>
      </c>
      <c r="Q910" s="35" t="s">
        <v>532</v>
      </c>
      <c r="R910" s="45"/>
      <c r="S910" s="42">
        <v>166.9</v>
      </c>
      <c r="T910" s="42">
        <v>162.21</v>
      </c>
    </row>
    <row r="911" spans="1:20" x14ac:dyDescent="0.25">
      <c r="A911" s="32" t="s">
        <v>507</v>
      </c>
      <c r="B911" s="33" t="s">
        <v>1121</v>
      </c>
      <c r="C911" s="34">
        <v>2007</v>
      </c>
      <c r="D911" s="40" t="s">
        <v>541</v>
      </c>
      <c r="E911" s="33" t="s">
        <v>1155</v>
      </c>
      <c r="F911" s="33" t="s">
        <v>568</v>
      </c>
      <c r="G911" s="36">
        <v>64350</v>
      </c>
      <c r="H911" s="36">
        <v>49971.98</v>
      </c>
      <c r="I911" s="37">
        <v>18.75</v>
      </c>
      <c r="J911" s="38" t="s">
        <v>529</v>
      </c>
      <c r="K911" s="35" t="s">
        <v>538</v>
      </c>
      <c r="L911" s="33" t="s">
        <v>544</v>
      </c>
      <c r="M911" s="39">
        <v>4.5110000000000001</v>
      </c>
      <c r="N911" s="40" t="s">
        <v>538</v>
      </c>
      <c r="O911" s="33" t="s">
        <v>544</v>
      </c>
      <c r="P911" s="41">
        <v>4.63</v>
      </c>
      <c r="Q911" s="35" t="s">
        <v>532</v>
      </c>
      <c r="R911" s="45"/>
      <c r="S911" s="36">
        <v>2388.8200000000002</v>
      </c>
      <c r="T911" s="36">
        <v>1622.36</v>
      </c>
    </row>
    <row r="912" spans="1:20" x14ac:dyDescent="0.25">
      <c r="A912" s="32" t="s">
        <v>507</v>
      </c>
      <c r="B912" s="57" t="s">
        <v>1121</v>
      </c>
      <c r="C912" s="58">
        <v>2015</v>
      </c>
      <c r="D912" s="59" t="s">
        <v>541</v>
      </c>
      <c r="E912" s="57" t="s">
        <v>1156</v>
      </c>
      <c r="F912" s="57" t="s">
        <v>543</v>
      </c>
      <c r="G912" s="64">
        <v>15406.05</v>
      </c>
      <c r="H912" s="64">
        <v>14596</v>
      </c>
      <c r="I912" s="68">
        <v>46.33</v>
      </c>
      <c r="J912" s="70" t="s">
        <v>529</v>
      </c>
      <c r="K912" s="72" t="s">
        <v>538</v>
      </c>
      <c r="L912" s="73" t="s">
        <v>544</v>
      </c>
      <c r="M912" s="75">
        <v>0.55000000000000004</v>
      </c>
      <c r="N912" s="76" t="s">
        <v>538</v>
      </c>
      <c r="O912" s="73" t="s">
        <v>544</v>
      </c>
      <c r="P912" s="77">
        <v>0.55000000000000004</v>
      </c>
      <c r="Q912" s="79" t="s">
        <v>532</v>
      </c>
      <c r="R912" s="81"/>
      <c r="S912" s="84">
        <v>81.77</v>
      </c>
      <c r="T912" s="87">
        <v>271.5</v>
      </c>
    </row>
    <row r="913" spans="1:20" ht="25.5" x14ac:dyDescent="0.25">
      <c r="A913" s="32" t="s">
        <v>507</v>
      </c>
      <c r="B913" s="56" t="s">
        <v>1121</v>
      </c>
      <c r="C913" s="34">
        <v>2015</v>
      </c>
      <c r="D913" s="40" t="s">
        <v>541</v>
      </c>
      <c r="E913" s="61" t="s">
        <v>1833</v>
      </c>
      <c r="F913" s="56" t="s">
        <v>543</v>
      </c>
      <c r="G913" s="63">
        <v>12833.15</v>
      </c>
      <c r="H913" s="63">
        <v>12158.38</v>
      </c>
      <c r="I913" s="67">
        <v>46.25</v>
      </c>
      <c r="J913" s="69" t="s">
        <v>529</v>
      </c>
      <c r="K913" s="35" t="s">
        <v>538</v>
      </c>
      <c r="L913" s="33" t="s">
        <v>544</v>
      </c>
      <c r="M913" s="39">
        <v>0.55000000000000004</v>
      </c>
      <c r="N913" s="40" t="s">
        <v>538</v>
      </c>
      <c r="O913" s="33" t="s">
        <v>544</v>
      </c>
      <c r="P913" s="41">
        <v>0.55000000000000004</v>
      </c>
      <c r="Q913" s="78" t="s">
        <v>532</v>
      </c>
      <c r="R913" s="80"/>
      <c r="S913" s="42">
        <v>68.12</v>
      </c>
      <c r="T913" s="42">
        <v>226.15</v>
      </c>
    </row>
    <row r="914" spans="1:20" x14ac:dyDescent="0.25">
      <c r="A914" s="32" t="s">
        <v>507</v>
      </c>
      <c r="B914" s="33" t="s">
        <v>1121</v>
      </c>
      <c r="C914" s="34">
        <v>2011</v>
      </c>
      <c r="D914" s="40" t="s">
        <v>541</v>
      </c>
      <c r="E914" s="33" t="s">
        <v>1157</v>
      </c>
      <c r="F914" s="33" t="s">
        <v>543</v>
      </c>
      <c r="G914" s="36">
        <v>101160.95</v>
      </c>
      <c r="H914" s="36">
        <v>97122.75</v>
      </c>
      <c r="I914" s="37">
        <v>34.42</v>
      </c>
      <c r="J914" s="38" t="s">
        <v>529</v>
      </c>
      <c r="K914" s="35" t="s">
        <v>538</v>
      </c>
      <c r="L914" s="33" t="s">
        <v>544</v>
      </c>
      <c r="M914" s="39">
        <v>1.796</v>
      </c>
      <c r="N914" s="40" t="s">
        <v>538</v>
      </c>
      <c r="O914" s="33" t="s">
        <v>544</v>
      </c>
      <c r="P914" s="41">
        <v>2.0499999999999998</v>
      </c>
      <c r="Q914" s="35" t="s">
        <v>532</v>
      </c>
      <c r="R914" s="45"/>
      <c r="S914" s="36">
        <v>2026.64</v>
      </c>
      <c r="T914" s="36">
        <v>1737.68</v>
      </c>
    </row>
    <row r="915" spans="1:20" x14ac:dyDescent="0.25">
      <c r="A915" s="32" t="s">
        <v>507</v>
      </c>
      <c r="B915" s="33" t="s">
        <v>1121</v>
      </c>
      <c r="C915" s="34">
        <v>2011</v>
      </c>
      <c r="D915" s="40" t="s">
        <v>541</v>
      </c>
      <c r="E915" s="33" t="s">
        <v>1158</v>
      </c>
      <c r="F915" s="33" t="s">
        <v>543</v>
      </c>
      <c r="G915" s="36">
        <v>793929.95</v>
      </c>
      <c r="H915" s="36">
        <v>785602.43</v>
      </c>
      <c r="I915" s="37">
        <v>34.42</v>
      </c>
      <c r="J915" s="38" t="s">
        <v>529</v>
      </c>
      <c r="K915" s="35" t="s">
        <v>538</v>
      </c>
      <c r="L915" s="33" t="s">
        <v>544</v>
      </c>
      <c r="M915" s="39">
        <v>2.5950000000000002</v>
      </c>
      <c r="N915" s="40" t="s">
        <v>538</v>
      </c>
      <c r="O915" s="33" t="s">
        <v>544</v>
      </c>
      <c r="P915" s="41">
        <v>2.85</v>
      </c>
      <c r="Q915" s="35" t="s">
        <v>532</v>
      </c>
      <c r="R915" s="45"/>
      <c r="S915" s="36">
        <v>22724.09</v>
      </c>
      <c r="T915" s="36">
        <v>11734.04</v>
      </c>
    </row>
    <row r="916" spans="1:20" ht="25.5" x14ac:dyDescent="0.25">
      <c r="A916" s="32" t="s">
        <v>507</v>
      </c>
      <c r="B916" s="33" t="s">
        <v>1121</v>
      </c>
      <c r="C916" s="34">
        <v>2016</v>
      </c>
      <c r="D916" s="40" t="s">
        <v>541</v>
      </c>
      <c r="E916" s="28" t="s">
        <v>1834</v>
      </c>
      <c r="F916" s="33" t="s">
        <v>543</v>
      </c>
      <c r="G916" s="36">
        <v>252528.65</v>
      </c>
      <c r="H916" s="36">
        <v>252528.65</v>
      </c>
      <c r="I916" s="37">
        <v>49.83</v>
      </c>
      <c r="J916" s="38" t="s">
        <v>529</v>
      </c>
      <c r="K916" s="35" t="s">
        <v>538</v>
      </c>
      <c r="L916" s="33" t="s">
        <v>544</v>
      </c>
      <c r="M916" s="39">
        <v>0.55800000000000005</v>
      </c>
      <c r="N916" s="40" t="s">
        <v>538</v>
      </c>
      <c r="O916" s="33" t="s">
        <v>544</v>
      </c>
      <c r="P916" s="41">
        <v>0.55000000000000004</v>
      </c>
      <c r="Q916" s="35" t="s">
        <v>532</v>
      </c>
      <c r="R916" s="45"/>
      <c r="S916" s="36">
        <v>1408.25</v>
      </c>
      <c r="T916" s="42">
        <v>0</v>
      </c>
    </row>
    <row r="917" spans="1:20" x14ac:dyDescent="0.25">
      <c r="A917" s="32" t="s">
        <v>507</v>
      </c>
      <c r="B917" s="33" t="s">
        <v>1121</v>
      </c>
      <c r="C917" s="34">
        <v>2004</v>
      </c>
      <c r="D917" s="40" t="s">
        <v>541</v>
      </c>
      <c r="E917" s="33" t="s">
        <v>1159</v>
      </c>
      <c r="F917" s="33" t="s">
        <v>543</v>
      </c>
      <c r="G917" s="36">
        <v>5028.51</v>
      </c>
      <c r="H917" s="36">
        <v>1160.9100000000001</v>
      </c>
      <c r="I917" s="37">
        <v>2.08</v>
      </c>
      <c r="J917" s="38" t="s">
        <v>529</v>
      </c>
      <c r="K917" s="35" t="s">
        <v>538</v>
      </c>
      <c r="L917" s="33" t="s">
        <v>544</v>
      </c>
      <c r="M917" s="39">
        <v>3.9449999999999998</v>
      </c>
      <c r="N917" s="40" t="s">
        <v>538</v>
      </c>
      <c r="O917" s="33" t="s">
        <v>544</v>
      </c>
      <c r="P917" s="41">
        <v>2.7120000000000002</v>
      </c>
      <c r="Q917" s="35" t="s">
        <v>532</v>
      </c>
      <c r="R917" s="45"/>
      <c r="S917" s="42">
        <v>94.87</v>
      </c>
      <c r="T917" s="42">
        <v>357.33</v>
      </c>
    </row>
    <row r="918" spans="1:20" x14ac:dyDescent="0.25">
      <c r="A918" s="32" t="s">
        <v>507</v>
      </c>
      <c r="B918" s="33" t="s">
        <v>1121</v>
      </c>
      <c r="C918" s="34">
        <v>2004</v>
      </c>
      <c r="D918" s="40" t="s">
        <v>541</v>
      </c>
      <c r="E918" s="33" t="s">
        <v>1160</v>
      </c>
      <c r="F918" s="33" t="s">
        <v>543</v>
      </c>
      <c r="G918" s="36">
        <v>120604.53</v>
      </c>
      <c r="H918" s="36">
        <v>10081.08</v>
      </c>
      <c r="I918" s="37">
        <v>0.92</v>
      </c>
      <c r="J918" s="38" t="s">
        <v>529</v>
      </c>
      <c r="K918" s="35" t="s">
        <v>538</v>
      </c>
      <c r="L918" s="33" t="s">
        <v>544</v>
      </c>
      <c r="M918" s="39">
        <v>3.601</v>
      </c>
      <c r="N918" s="40" t="s">
        <v>538</v>
      </c>
      <c r="O918" s="33" t="s">
        <v>544</v>
      </c>
      <c r="P918" s="41">
        <v>3.55</v>
      </c>
      <c r="Q918" s="35" t="s">
        <v>532</v>
      </c>
      <c r="R918" s="45"/>
      <c r="S918" s="42">
        <v>704.35</v>
      </c>
      <c r="T918" s="36">
        <v>9759.81</v>
      </c>
    </row>
    <row r="919" spans="1:20" ht="25.5" x14ac:dyDescent="0.25">
      <c r="A919" s="32" t="s">
        <v>507</v>
      </c>
      <c r="B919" s="33" t="s">
        <v>1121</v>
      </c>
      <c r="C919" s="34">
        <v>2018</v>
      </c>
      <c r="D919" s="40" t="s">
        <v>541</v>
      </c>
      <c r="E919" s="28" t="s">
        <v>1826</v>
      </c>
      <c r="F919" s="33" t="s">
        <v>543</v>
      </c>
      <c r="G919" s="36">
        <v>42826.85</v>
      </c>
      <c r="H919" s="36">
        <v>42826.85</v>
      </c>
      <c r="I919" s="37">
        <v>39.25</v>
      </c>
      <c r="J919" s="38" t="s">
        <v>529</v>
      </c>
      <c r="K919" s="35" t="s">
        <v>538</v>
      </c>
      <c r="L919" s="33" t="s">
        <v>544</v>
      </c>
      <c r="M919" s="39">
        <v>0.55000000000000004</v>
      </c>
      <c r="N919" s="40" t="s">
        <v>538</v>
      </c>
      <c r="O919" s="33" t="s">
        <v>544</v>
      </c>
      <c r="P919" s="41">
        <v>0.55000000000000004</v>
      </c>
      <c r="Q919" s="35" t="s">
        <v>532</v>
      </c>
      <c r="R919" s="45"/>
      <c r="S919" s="42">
        <v>0</v>
      </c>
      <c r="T919" s="42">
        <v>0</v>
      </c>
    </row>
    <row r="920" spans="1:20" x14ac:dyDescent="0.25">
      <c r="A920" s="32" t="s">
        <v>507</v>
      </c>
      <c r="B920" s="33" t="s">
        <v>1121</v>
      </c>
      <c r="C920" s="34">
        <v>2010</v>
      </c>
      <c r="D920" s="40" t="s">
        <v>541</v>
      </c>
      <c r="E920" s="33" t="s">
        <v>1161</v>
      </c>
      <c r="F920" s="33" t="s">
        <v>543</v>
      </c>
      <c r="G920" s="36">
        <v>151407.85</v>
      </c>
      <c r="H920" s="36">
        <v>154760.95000000001</v>
      </c>
      <c r="I920" s="37">
        <v>44</v>
      </c>
      <c r="J920" s="38" t="s">
        <v>529</v>
      </c>
      <c r="K920" s="35" t="s">
        <v>538</v>
      </c>
      <c r="L920" s="33" t="s">
        <v>544</v>
      </c>
      <c r="M920" s="39">
        <v>2.339</v>
      </c>
      <c r="N920" s="40" t="s">
        <v>538</v>
      </c>
      <c r="O920" s="33" t="s">
        <v>544</v>
      </c>
      <c r="P920" s="41">
        <v>2.85</v>
      </c>
      <c r="Q920" s="35" t="s">
        <v>532</v>
      </c>
      <c r="R920" s="45"/>
      <c r="S920" s="36">
        <v>4443.8900000000003</v>
      </c>
      <c r="T920" s="36">
        <v>1165.0999999999999</v>
      </c>
    </row>
    <row r="921" spans="1:20" x14ac:dyDescent="0.25">
      <c r="A921" s="32" t="s">
        <v>507</v>
      </c>
      <c r="B921" s="33" t="s">
        <v>1121</v>
      </c>
      <c r="C921" s="34">
        <v>2010</v>
      </c>
      <c r="D921" s="40" t="s">
        <v>541</v>
      </c>
      <c r="E921" s="33" t="s">
        <v>1162</v>
      </c>
      <c r="F921" s="33" t="s">
        <v>543</v>
      </c>
      <c r="G921" s="36">
        <v>103027.1</v>
      </c>
      <c r="H921" s="36">
        <v>108427.13</v>
      </c>
      <c r="I921" s="37">
        <v>43.5</v>
      </c>
      <c r="J921" s="38" t="s">
        <v>529</v>
      </c>
      <c r="K921" s="35" t="s">
        <v>538</v>
      </c>
      <c r="L921" s="33" t="s">
        <v>544</v>
      </c>
      <c r="M921" s="39">
        <v>2.8319999999999999</v>
      </c>
      <c r="N921" s="40" t="s">
        <v>538</v>
      </c>
      <c r="O921" s="33" t="s">
        <v>544</v>
      </c>
      <c r="P921" s="41">
        <v>3.41</v>
      </c>
      <c r="Q921" s="35" t="s">
        <v>532</v>
      </c>
      <c r="R921" s="45"/>
      <c r="S921" s="36">
        <v>3708.15</v>
      </c>
      <c r="T921" s="42">
        <v>316.33</v>
      </c>
    </row>
    <row r="922" spans="1:20" x14ac:dyDescent="0.25">
      <c r="A922" s="32" t="s">
        <v>507</v>
      </c>
      <c r="B922" s="33" t="s">
        <v>1121</v>
      </c>
      <c r="C922" s="34">
        <v>2010</v>
      </c>
      <c r="D922" s="40" t="s">
        <v>541</v>
      </c>
      <c r="E922" s="33" t="s">
        <v>1163</v>
      </c>
      <c r="F922" s="33" t="s">
        <v>543</v>
      </c>
      <c r="G922" s="36">
        <v>224743.2</v>
      </c>
      <c r="H922" s="36">
        <v>218236.77</v>
      </c>
      <c r="I922" s="37">
        <v>24</v>
      </c>
      <c r="J922" s="38" t="s">
        <v>529</v>
      </c>
      <c r="K922" s="35" t="s">
        <v>538</v>
      </c>
      <c r="L922" s="33" t="s">
        <v>544</v>
      </c>
      <c r="M922" s="39">
        <v>2.891</v>
      </c>
      <c r="N922" s="40" t="s">
        <v>538</v>
      </c>
      <c r="O922" s="33" t="s">
        <v>544</v>
      </c>
      <c r="P922" s="41">
        <v>3.41</v>
      </c>
      <c r="Q922" s="35" t="s">
        <v>532</v>
      </c>
      <c r="R922" s="45"/>
      <c r="S922" s="36">
        <v>7605.62</v>
      </c>
      <c r="T922" s="36">
        <v>4801.8999999999996</v>
      </c>
    </row>
    <row r="923" spans="1:20" x14ac:dyDescent="0.25">
      <c r="A923" s="32" t="s">
        <v>507</v>
      </c>
      <c r="B923" s="33" t="s">
        <v>1121</v>
      </c>
      <c r="C923" s="34">
        <v>2005</v>
      </c>
      <c r="D923" s="40" t="s">
        <v>541</v>
      </c>
      <c r="E923" s="33" t="s">
        <v>1164</v>
      </c>
      <c r="F923" s="33" t="s">
        <v>543</v>
      </c>
      <c r="G923" s="36">
        <v>992874.3</v>
      </c>
      <c r="H923" s="36">
        <v>789333.25</v>
      </c>
      <c r="I923" s="37">
        <v>22.92</v>
      </c>
      <c r="J923" s="38" t="s">
        <v>529</v>
      </c>
      <c r="K923" s="35" t="s">
        <v>530</v>
      </c>
      <c r="L923" s="33" t="s">
        <v>531</v>
      </c>
      <c r="M923" s="39">
        <v>2.2650000000000001</v>
      </c>
      <c r="N923" s="40" t="s">
        <v>530</v>
      </c>
      <c r="O923" s="33" t="s">
        <v>531</v>
      </c>
      <c r="P923" s="41">
        <v>2.5</v>
      </c>
      <c r="Q923" s="35" t="s">
        <v>532</v>
      </c>
      <c r="R923" s="45"/>
      <c r="S923" s="36">
        <v>20362.8</v>
      </c>
      <c r="T923" s="36">
        <v>25178.86</v>
      </c>
    </row>
    <row r="924" spans="1:20" x14ac:dyDescent="0.25">
      <c r="A924" s="32" t="s">
        <v>507</v>
      </c>
      <c r="B924" s="33" t="s">
        <v>1121</v>
      </c>
      <c r="C924" s="34">
        <v>2004</v>
      </c>
      <c r="D924" s="40" t="s">
        <v>541</v>
      </c>
      <c r="E924" s="33" t="s">
        <v>1165</v>
      </c>
      <c r="F924" s="33" t="s">
        <v>543</v>
      </c>
      <c r="G924" s="36">
        <v>458818</v>
      </c>
      <c r="H924" s="36">
        <v>412361.45</v>
      </c>
      <c r="I924" s="37">
        <v>37.33</v>
      </c>
      <c r="J924" s="38" t="s">
        <v>529</v>
      </c>
      <c r="K924" s="35" t="s">
        <v>538</v>
      </c>
      <c r="L924" s="33" t="s">
        <v>544</v>
      </c>
      <c r="M924" s="39">
        <v>2.4889999999999999</v>
      </c>
      <c r="N924" s="40" t="s">
        <v>538</v>
      </c>
      <c r="O924" s="33" t="s">
        <v>544</v>
      </c>
      <c r="P924" s="41">
        <v>2.5</v>
      </c>
      <c r="Q924" s="35" t="s">
        <v>532</v>
      </c>
      <c r="R924" s="45"/>
      <c r="S924" s="36">
        <v>10470.66</v>
      </c>
      <c r="T924" s="36">
        <v>6465.07</v>
      </c>
    </row>
    <row r="925" spans="1:20" x14ac:dyDescent="0.25">
      <c r="A925" s="32" t="s">
        <v>507</v>
      </c>
      <c r="B925" s="33" t="s">
        <v>1121</v>
      </c>
      <c r="C925" s="34">
        <v>2011</v>
      </c>
      <c r="D925" s="40" t="s">
        <v>541</v>
      </c>
      <c r="E925" s="33" t="s">
        <v>1166</v>
      </c>
      <c r="F925" s="33" t="s">
        <v>543</v>
      </c>
      <c r="G925" s="36">
        <v>373385.1</v>
      </c>
      <c r="H925" s="36">
        <v>341357.06</v>
      </c>
      <c r="I925" s="37">
        <v>19.579999999999998</v>
      </c>
      <c r="J925" s="38" t="s">
        <v>529</v>
      </c>
      <c r="K925" s="35" t="s">
        <v>538</v>
      </c>
      <c r="L925" s="33" t="s">
        <v>544</v>
      </c>
      <c r="M925" s="39">
        <v>2.3359999999999999</v>
      </c>
      <c r="N925" s="40" t="s">
        <v>538</v>
      </c>
      <c r="O925" s="33" t="s">
        <v>544</v>
      </c>
      <c r="P925" s="41">
        <v>2.85</v>
      </c>
      <c r="Q925" s="35" t="s">
        <v>532</v>
      </c>
      <c r="R925" s="45"/>
      <c r="S925" s="36">
        <v>10057.299999999999</v>
      </c>
      <c r="T925" s="36">
        <v>11530.71</v>
      </c>
    </row>
    <row r="926" spans="1:20" x14ac:dyDescent="0.25">
      <c r="A926" s="32" t="s">
        <v>507</v>
      </c>
      <c r="B926" s="33" t="s">
        <v>1121</v>
      </c>
      <c r="C926" s="34">
        <v>1980</v>
      </c>
      <c r="D926" s="40" t="s">
        <v>541</v>
      </c>
      <c r="E926" s="33" t="s">
        <v>1167</v>
      </c>
      <c r="F926" s="33" t="s">
        <v>543</v>
      </c>
      <c r="G926" s="36">
        <v>278349.8</v>
      </c>
      <c r="H926" s="42">
        <v>0</v>
      </c>
      <c r="I926" s="37">
        <v>0</v>
      </c>
      <c r="J926" s="38" t="s">
        <v>529</v>
      </c>
      <c r="K926" s="35" t="s">
        <v>538</v>
      </c>
      <c r="L926" s="33" t="s">
        <v>544</v>
      </c>
      <c r="M926" s="39">
        <v>4.7919999999999998</v>
      </c>
      <c r="N926" s="40" t="s">
        <v>538</v>
      </c>
      <c r="O926" s="33" t="s">
        <v>544</v>
      </c>
      <c r="P926" s="41">
        <v>3.55</v>
      </c>
      <c r="Q926" s="35" t="s">
        <v>532</v>
      </c>
      <c r="R926" s="45"/>
      <c r="S926" s="42">
        <v>581.91</v>
      </c>
      <c r="T926" s="36">
        <v>16391.7</v>
      </c>
    </row>
    <row r="927" spans="1:20" x14ac:dyDescent="0.25">
      <c r="A927" s="32" t="s">
        <v>507</v>
      </c>
      <c r="B927" s="33" t="s">
        <v>1121</v>
      </c>
      <c r="C927" s="34">
        <v>1981</v>
      </c>
      <c r="D927" s="40" t="s">
        <v>541</v>
      </c>
      <c r="E927" s="33" t="s">
        <v>1168</v>
      </c>
      <c r="F927" s="33" t="s">
        <v>543</v>
      </c>
      <c r="G927" s="36">
        <v>8760.33</v>
      </c>
      <c r="H927" s="42">
        <v>0</v>
      </c>
      <c r="I927" s="37">
        <v>0</v>
      </c>
      <c r="J927" s="38" t="s">
        <v>529</v>
      </c>
      <c r="K927" s="35" t="s">
        <v>538</v>
      </c>
      <c r="L927" s="33" t="s">
        <v>544</v>
      </c>
      <c r="M927" s="39">
        <v>5.0860000000000003</v>
      </c>
      <c r="N927" s="40" t="s">
        <v>538</v>
      </c>
      <c r="O927" s="33" t="s">
        <v>544</v>
      </c>
      <c r="P927" s="41">
        <v>3.55</v>
      </c>
      <c r="Q927" s="35" t="s">
        <v>532</v>
      </c>
      <c r="R927" s="45"/>
      <c r="S927" s="42">
        <v>18.309999999999999</v>
      </c>
      <c r="T927" s="42">
        <v>515.89</v>
      </c>
    </row>
    <row r="928" spans="1:20" x14ac:dyDescent="0.25">
      <c r="A928" s="32" t="s">
        <v>507</v>
      </c>
      <c r="B928" s="33" t="s">
        <v>1121</v>
      </c>
      <c r="C928" s="34">
        <v>2018</v>
      </c>
      <c r="D928" s="40" t="s">
        <v>541</v>
      </c>
      <c r="E928" s="33" t="s">
        <v>1169</v>
      </c>
      <c r="F928" s="33" t="s">
        <v>543</v>
      </c>
      <c r="G928" s="36">
        <v>82404.3</v>
      </c>
      <c r="H928" s="36">
        <v>82404.3</v>
      </c>
      <c r="I928" s="37">
        <v>39.25</v>
      </c>
      <c r="J928" s="38" t="s">
        <v>529</v>
      </c>
      <c r="K928" s="35" t="s">
        <v>538</v>
      </c>
      <c r="L928" s="33" t="s">
        <v>544</v>
      </c>
      <c r="M928" s="39">
        <v>0.55000000000000004</v>
      </c>
      <c r="N928" s="40" t="s">
        <v>538</v>
      </c>
      <c r="O928" s="33" t="s">
        <v>544</v>
      </c>
      <c r="P928" s="41">
        <v>0.55000000000000004</v>
      </c>
      <c r="Q928" s="35" t="s">
        <v>532</v>
      </c>
      <c r="R928" s="45"/>
      <c r="S928" s="42">
        <v>0</v>
      </c>
      <c r="T928" s="42">
        <v>0</v>
      </c>
    </row>
    <row r="929" spans="1:20" x14ac:dyDescent="0.25">
      <c r="A929" s="32" t="s">
        <v>507</v>
      </c>
      <c r="B929" s="33" t="s">
        <v>1121</v>
      </c>
      <c r="C929" s="34">
        <v>2011</v>
      </c>
      <c r="D929" s="40" t="s">
        <v>541</v>
      </c>
      <c r="E929" s="33" t="s">
        <v>1170</v>
      </c>
      <c r="F929" s="33" t="s">
        <v>543</v>
      </c>
      <c r="G929" s="36">
        <v>158923.04999999999</v>
      </c>
      <c r="H929" s="36">
        <v>149464.72</v>
      </c>
      <c r="I929" s="37">
        <v>34.75</v>
      </c>
      <c r="J929" s="38" t="s">
        <v>529</v>
      </c>
      <c r="K929" s="35" t="s">
        <v>538</v>
      </c>
      <c r="L929" s="33" t="s">
        <v>544</v>
      </c>
      <c r="M929" s="39">
        <v>1.792</v>
      </c>
      <c r="N929" s="40" t="s">
        <v>538</v>
      </c>
      <c r="O929" s="33" t="s">
        <v>544</v>
      </c>
      <c r="P929" s="41">
        <v>2.0499999999999998</v>
      </c>
      <c r="Q929" s="35" t="s">
        <v>532</v>
      </c>
      <c r="R929" s="45"/>
      <c r="S929" s="36">
        <v>3118.85</v>
      </c>
      <c r="T929" s="36">
        <v>2674.16</v>
      </c>
    </row>
    <row r="930" spans="1:20" x14ac:dyDescent="0.25">
      <c r="A930" s="32" t="s">
        <v>507</v>
      </c>
      <c r="B930" s="33" t="s">
        <v>1121</v>
      </c>
      <c r="C930" s="34">
        <v>2012</v>
      </c>
      <c r="D930" s="40" t="s">
        <v>541</v>
      </c>
      <c r="E930" s="33" t="s">
        <v>1171</v>
      </c>
      <c r="F930" s="33" t="s">
        <v>543</v>
      </c>
      <c r="G930" s="36">
        <v>61967.4</v>
      </c>
      <c r="H930" s="36">
        <v>60174.81</v>
      </c>
      <c r="I930" s="37">
        <v>35.25</v>
      </c>
      <c r="J930" s="38" t="s">
        <v>529</v>
      </c>
      <c r="K930" s="35" t="s">
        <v>538</v>
      </c>
      <c r="L930" s="33" t="s">
        <v>544</v>
      </c>
      <c r="M930" s="39">
        <v>2.048</v>
      </c>
      <c r="N930" s="40" t="s">
        <v>538</v>
      </c>
      <c r="O930" s="33" t="s">
        <v>544</v>
      </c>
      <c r="P930" s="41">
        <v>2.0499999999999998</v>
      </c>
      <c r="Q930" s="35" t="s">
        <v>532</v>
      </c>
      <c r="R930" s="45"/>
      <c r="S930" s="36">
        <v>1256.6099999999999</v>
      </c>
      <c r="T930" s="36">
        <v>1123.22</v>
      </c>
    </row>
    <row r="931" spans="1:20" x14ac:dyDescent="0.25">
      <c r="A931" s="32" t="s">
        <v>507</v>
      </c>
      <c r="B931" s="33" t="s">
        <v>1121</v>
      </c>
      <c r="C931" s="34">
        <v>2012</v>
      </c>
      <c r="D931" s="40" t="s">
        <v>541</v>
      </c>
      <c r="E931" s="33" t="s">
        <v>1145</v>
      </c>
      <c r="F931" s="33" t="s">
        <v>543</v>
      </c>
      <c r="G931" s="36">
        <v>193247.45</v>
      </c>
      <c r="H931" s="36">
        <v>192712.51</v>
      </c>
      <c r="I931" s="37">
        <v>35.08</v>
      </c>
      <c r="J931" s="38" t="s">
        <v>529</v>
      </c>
      <c r="K931" s="35" t="s">
        <v>538</v>
      </c>
      <c r="L931" s="33" t="s">
        <v>544</v>
      </c>
      <c r="M931" s="39">
        <v>2.8380000000000001</v>
      </c>
      <c r="N931" s="40" t="s">
        <v>538</v>
      </c>
      <c r="O931" s="33" t="s">
        <v>544</v>
      </c>
      <c r="P931" s="41">
        <v>2.85</v>
      </c>
      <c r="Q931" s="35" t="s">
        <v>532</v>
      </c>
      <c r="R931" s="45"/>
      <c r="S931" s="36">
        <v>5579.27</v>
      </c>
      <c r="T931" s="36">
        <v>3051.25</v>
      </c>
    </row>
    <row r="932" spans="1:20" x14ac:dyDescent="0.25">
      <c r="A932" s="32" t="s">
        <v>507</v>
      </c>
      <c r="B932" s="33" t="s">
        <v>1121</v>
      </c>
      <c r="C932" s="34">
        <v>2012</v>
      </c>
      <c r="D932" s="40" t="s">
        <v>541</v>
      </c>
      <c r="E932" s="33" t="s">
        <v>1145</v>
      </c>
      <c r="F932" s="33" t="s">
        <v>543</v>
      </c>
      <c r="G932" s="36">
        <v>7689.55</v>
      </c>
      <c r="H932" s="36">
        <v>7622.97</v>
      </c>
      <c r="I932" s="37">
        <v>45.08</v>
      </c>
      <c r="J932" s="38" t="s">
        <v>529</v>
      </c>
      <c r="K932" s="35" t="s">
        <v>538</v>
      </c>
      <c r="L932" s="33" t="s">
        <v>544</v>
      </c>
      <c r="M932" s="39">
        <v>2.0430000000000001</v>
      </c>
      <c r="N932" s="40" t="s">
        <v>538</v>
      </c>
      <c r="O932" s="33" t="s">
        <v>544</v>
      </c>
      <c r="P932" s="41">
        <v>2.0499999999999998</v>
      </c>
      <c r="Q932" s="35" t="s">
        <v>532</v>
      </c>
      <c r="R932" s="45"/>
      <c r="S932" s="42">
        <v>158.31</v>
      </c>
      <c r="T932" s="42">
        <v>99.22</v>
      </c>
    </row>
    <row r="933" spans="1:20" x14ac:dyDescent="0.25">
      <c r="A933" s="32" t="s">
        <v>507</v>
      </c>
      <c r="B933" s="57" t="s">
        <v>1121</v>
      </c>
      <c r="C933" s="58">
        <v>2012</v>
      </c>
      <c r="D933" s="59" t="s">
        <v>541</v>
      </c>
      <c r="E933" s="57" t="s">
        <v>1172</v>
      </c>
      <c r="F933" s="57" t="s">
        <v>543</v>
      </c>
      <c r="G933" s="64">
        <v>330000</v>
      </c>
      <c r="H933" s="64">
        <v>260523</v>
      </c>
      <c r="I933" s="68">
        <v>10.17</v>
      </c>
      <c r="J933" s="70" t="s">
        <v>529</v>
      </c>
      <c r="K933" s="72" t="s">
        <v>538</v>
      </c>
      <c r="L933" s="73" t="s">
        <v>544</v>
      </c>
      <c r="M933" s="75">
        <v>1.8839999999999999</v>
      </c>
      <c r="N933" s="76" t="s">
        <v>538</v>
      </c>
      <c r="O933" s="73" t="s">
        <v>544</v>
      </c>
      <c r="P933" s="77">
        <v>1.9</v>
      </c>
      <c r="Q933" s="79" t="s">
        <v>532</v>
      </c>
      <c r="R933" s="81"/>
      <c r="S933" s="85">
        <v>5351.16</v>
      </c>
      <c r="T933" s="86">
        <v>21117.35</v>
      </c>
    </row>
    <row r="934" spans="1:20" ht="25.5" x14ac:dyDescent="0.25">
      <c r="A934" s="32" t="s">
        <v>507</v>
      </c>
      <c r="B934" s="56" t="s">
        <v>1121</v>
      </c>
      <c r="C934" s="34">
        <v>1976</v>
      </c>
      <c r="D934" s="35" t="s">
        <v>526</v>
      </c>
      <c r="E934" s="56" t="s">
        <v>1173</v>
      </c>
      <c r="F934" s="56" t="s">
        <v>543</v>
      </c>
      <c r="G934" s="63">
        <v>26510.880000000001</v>
      </c>
      <c r="H934" s="63">
        <v>2261.17</v>
      </c>
      <c r="I934" s="67">
        <v>2</v>
      </c>
      <c r="J934" s="69" t="s">
        <v>529</v>
      </c>
      <c r="K934" s="35" t="s">
        <v>530</v>
      </c>
      <c r="L934" s="33" t="s">
        <v>531</v>
      </c>
      <c r="M934" s="39">
        <v>0.89</v>
      </c>
      <c r="N934" s="40" t="s">
        <v>530</v>
      </c>
      <c r="O934" s="33" t="s">
        <v>531</v>
      </c>
      <c r="P934" s="41">
        <v>1</v>
      </c>
      <c r="Q934" s="78" t="s">
        <v>532</v>
      </c>
      <c r="R934" s="83"/>
      <c r="S934" s="42">
        <v>30</v>
      </c>
      <c r="T934" s="42">
        <v>738.84</v>
      </c>
    </row>
    <row r="935" spans="1:20" x14ac:dyDescent="0.25">
      <c r="A935" s="32" t="s">
        <v>507</v>
      </c>
      <c r="B935" s="33" t="s">
        <v>1121</v>
      </c>
      <c r="C935" s="34">
        <v>1976</v>
      </c>
      <c r="D935" s="35" t="s">
        <v>526</v>
      </c>
      <c r="E935" s="33" t="s">
        <v>1174</v>
      </c>
      <c r="F935" s="33" t="s">
        <v>543</v>
      </c>
      <c r="G935" s="36">
        <v>99244.31</v>
      </c>
      <c r="H935" s="36">
        <v>8544.64</v>
      </c>
      <c r="I935" s="37">
        <v>2.25</v>
      </c>
      <c r="J935" s="38" t="s">
        <v>529</v>
      </c>
      <c r="K935" s="35" t="s">
        <v>530</v>
      </c>
      <c r="L935" s="33" t="s">
        <v>531</v>
      </c>
      <c r="M935" s="39">
        <v>0.82</v>
      </c>
      <c r="N935" s="40" t="s">
        <v>530</v>
      </c>
      <c r="O935" s="33" t="s">
        <v>531</v>
      </c>
      <c r="P935" s="41">
        <v>1</v>
      </c>
      <c r="Q935" s="35" t="s">
        <v>532</v>
      </c>
      <c r="R935" s="45"/>
      <c r="S935" s="42">
        <v>113.37</v>
      </c>
      <c r="T935" s="36">
        <v>2792.02</v>
      </c>
    </row>
    <row r="936" spans="1:20" ht="25.5" x14ac:dyDescent="0.25">
      <c r="A936" s="32" t="s">
        <v>507</v>
      </c>
      <c r="B936" s="33" t="s">
        <v>1121</v>
      </c>
      <c r="C936" s="34">
        <v>1995</v>
      </c>
      <c r="D936" s="35" t="s">
        <v>526</v>
      </c>
      <c r="E936" s="28" t="s">
        <v>1830</v>
      </c>
      <c r="F936" s="33" t="s">
        <v>659</v>
      </c>
      <c r="G936" s="36">
        <v>125770.44</v>
      </c>
      <c r="H936" s="36">
        <v>21333.57</v>
      </c>
      <c r="I936" s="37">
        <v>2.83</v>
      </c>
      <c r="J936" s="38" t="s">
        <v>529</v>
      </c>
      <c r="K936" s="35" t="s">
        <v>530</v>
      </c>
      <c r="L936" s="33" t="s">
        <v>531</v>
      </c>
      <c r="M936" s="39">
        <v>1.4950000000000001</v>
      </c>
      <c r="N936" s="40" t="s">
        <v>530</v>
      </c>
      <c r="O936" s="33" t="s">
        <v>531</v>
      </c>
      <c r="P936" s="41">
        <v>1.5</v>
      </c>
      <c r="Q936" s="35" t="s">
        <v>532</v>
      </c>
      <c r="R936" s="45"/>
      <c r="S936" s="42">
        <v>423.53</v>
      </c>
      <c r="T936" s="36">
        <v>6902.06</v>
      </c>
    </row>
    <row r="937" spans="1:20" x14ac:dyDescent="0.25">
      <c r="A937" s="32" t="s">
        <v>507</v>
      </c>
      <c r="B937" s="33" t="s">
        <v>1121</v>
      </c>
      <c r="C937" s="34">
        <v>1982</v>
      </c>
      <c r="D937" s="40" t="s">
        <v>541</v>
      </c>
      <c r="E937" s="33" t="s">
        <v>1175</v>
      </c>
      <c r="F937" s="33" t="s">
        <v>543</v>
      </c>
      <c r="G937" s="36">
        <v>897207.9</v>
      </c>
      <c r="H937" s="36">
        <v>53002.84</v>
      </c>
      <c r="I937" s="37">
        <v>0.42</v>
      </c>
      <c r="J937" s="38" t="s">
        <v>529</v>
      </c>
      <c r="K937" s="35" t="s">
        <v>538</v>
      </c>
      <c r="L937" s="33" t="s">
        <v>544</v>
      </c>
      <c r="M937" s="39">
        <v>5.202</v>
      </c>
      <c r="N937" s="40" t="s">
        <v>538</v>
      </c>
      <c r="O937" s="33" t="s">
        <v>544</v>
      </c>
      <c r="P937" s="41">
        <v>3.55</v>
      </c>
      <c r="Q937" s="35" t="s">
        <v>532</v>
      </c>
      <c r="R937" s="45"/>
      <c r="S937" s="36">
        <v>3712.32</v>
      </c>
      <c r="T937" s="36">
        <v>51569.65</v>
      </c>
    </row>
    <row r="938" spans="1:20" x14ac:dyDescent="0.25">
      <c r="A938" s="32" t="s">
        <v>507</v>
      </c>
      <c r="B938" s="33" t="s">
        <v>1121</v>
      </c>
      <c r="C938" s="34">
        <v>2015</v>
      </c>
      <c r="D938" s="40" t="s">
        <v>541</v>
      </c>
      <c r="E938" s="33" t="s">
        <v>1176</v>
      </c>
      <c r="F938" s="33" t="s">
        <v>543</v>
      </c>
      <c r="G938" s="36">
        <v>80817.55</v>
      </c>
      <c r="H938" s="36">
        <v>75352.02</v>
      </c>
      <c r="I938" s="37">
        <v>36.5</v>
      </c>
      <c r="J938" s="38" t="s">
        <v>529</v>
      </c>
      <c r="K938" s="35" t="s">
        <v>538</v>
      </c>
      <c r="L938" s="33" t="s">
        <v>544</v>
      </c>
      <c r="M938" s="39">
        <v>0.55000000000000004</v>
      </c>
      <c r="N938" s="40" t="s">
        <v>538</v>
      </c>
      <c r="O938" s="33" t="s">
        <v>544</v>
      </c>
      <c r="P938" s="41">
        <v>0.55000000000000004</v>
      </c>
      <c r="Q938" s="35" t="s">
        <v>532</v>
      </c>
      <c r="R938" s="45"/>
      <c r="S938" s="42">
        <v>424.51</v>
      </c>
      <c r="T938" s="36">
        <v>1831.85</v>
      </c>
    </row>
    <row r="939" spans="1:20" ht="25.5" x14ac:dyDescent="0.25">
      <c r="A939" s="32" t="s">
        <v>507</v>
      </c>
      <c r="B939" s="33" t="s">
        <v>1121</v>
      </c>
      <c r="C939" s="34">
        <v>2016</v>
      </c>
      <c r="D939" s="40" t="s">
        <v>541</v>
      </c>
      <c r="E939" s="28" t="s">
        <v>1831</v>
      </c>
      <c r="F939" s="33" t="s">
        <v>543</v>
      </c>
      <c r="G939" s="36">
        <v>138929.45000000001</v>
      </c>
      <c r="H939" s="36">
        <v>134969.67000000001</v>
      </c>
      <c r="I939" s="37">
        <v>47.25</v>
      </c>
      <c r="J939" s="38" t="s">
        <v>529</v>
      </c>
      <c r="K939" s="35" t="s">
        <v>538</v>
      </c>
      <c r="L939" s="33" t="s">
        <v>544</v>
      </c>
      <c r="M939" s="39">
        <v>1.37</v>
      </c>
      <c r="N939" s="40" t="s">
        <v>538</v>
      </c>
      <c r="O939" s="33" t="s">
        <v>544</v>
      </c>
      <c r="P939" s="41">
        <v>1.35</v>
      </c>
      <c r="Q939" s="35" t="s">
        <v>532</v>
      </c>
      <c r="R939" s="45"/>
      <c r="S939" s="36">
        <v>1901.26</v>
      </c>
      <c r="T939" s="36">
        <v>1979.97</v>
      </c>
    </row>
    <row r="940" spans="1:20" x14ac:dyDescent="0.25">
      <c r="A940" s="32" t="s">
        <v>507</v>
      </c>
      <c r="B940" s="33" t="s">
        <v>1121</v>
      </c>
      <c r="C940" s="34">
        <v>2016</v>
      </c>
      <c r="D940" s="40" t="s">
        <v>541</v>
      </c>
      <c r="E940" s="33" t="s">
        <v>1122</v>
      </c>
      <c r="F940" s="33" t="s">
        <v>543</v>
      </c>
      <c r="G940" s="36">
        <v>485181.95</v>
      </c>
      <c r="H940" s="36">
        <v>466584.02</v>
      </c>
      <c r="I940" s="37">
        <v>37.92</v>
      </c>
      <c r="J940" s="38" t="s">
        <v>529</v>
      </c>
      <c r="K940" s="35" t="s">
        <v>538</v>
      </c>
      <c r="L940" s="33" t="s">
        <v>544</v>
      </c>
      <c r="M940" s="39">
        <v>1.37</v>
      </c>
      <c r="N940" s="40" t="s">
        <v>538</v>
      </c>
      <c r="O940" s="33" t="s">
        <v>544</v>
      </c>
      <c r="P940" s="41">
        <v>1.35</v>
      </c>
      <c r="Q940" s="35" t="s">
        <v>532</v>
      </c>
      <c r="R940" s="45"/>
      <c r="S940" s="36">
        <v>6607.33</v>
      </c>
      <c r="T940" s="36">
        <v>9315.2099999999991</v>
      </c>
    </row>
    <row r="941" spans="1:20" ht="25.5" x14ac:dyDescent="0.25">
      <c r="A941" s="32" t="s">
        <v>507</v>
      </c>
      <c r="B941" s="33" t="s">
        <v>1121</v>
      </c>
      <c r="C941" s="34">
        <v>2011</v>
      </c>
      <c r="D941" s="40" t="s">
        <v>541</v>
      </c>
      <c r="E941" s="33" t="s">
        <v>1177</v>
      </c>
      <c r="F941" s="33" t="s">
        <v>543</v>
      </c>
      <c r="G941" s="36">
        <v>8518353.1500000004</v>
      </c>
      <c r="H941" s="36">
        <v>5248609.75</v>
      </c>
      <c r="I941" s="37">
        <v>8.83</v>
      </c>
      <c r="J941" s="38" t="s">
        <v>529</v>
      </c>
      <c r="K941" s="35" t="s">
        <v>538</v>
      </c>
      <c r="L941" s="33" t="s">
        <v>544</v>
      </c>
      <c r="M941" s="39">
        <v>2.798</v>
      </c>
      <c r="N941" s="40" t="s">
        <v>538</v>
      </c>
      <c r="O941" s="33" t="s">
        <v>544</v>
      </c>
      <c r="P941" s="41">
        <v>2.8</v>
      </c>
      <c r="Q941" s="35" t="s">
        <v>532</v>
      </c>
      <c r="R941" s="45"/>
      <c r="S941" s="36">
        <v>161148.07999999999</v>
      </c>
      <c r="T941" s="36">
        <v>506678.88</v>
      </c>
    </row>
    <row r="942" spans="1:20" ht="25.5" x14ac:dyDescent="0.25">
      <c r="A942" s="32" t="s">
        <v>507</v>
      </c>
      <c r="B942" s="33" t="s">
        <v>1121</v>
      </c>
      <c r="C942" s="34">
        <v>2017</v>
      </c>
      <c r="D942" s="40" t="s">
        <v>541</v>
      </c>
      <c r="E942" s="28" t="s">
        <v>1832</v>
      </c>
      <c r="F942" s="33" t="s">
        <v>543</v>
      </c>
      <c r="G942" s="36">
        <v>280601.2</v>
      </c>
      <c r="H942" s="36">
        <v>277242.05</v>
      </c>
      <c r="I942" s="37">
        <v>58</v>
      </c>
      <c r="J942" s="38" t="s">
        <v>529</v>
      </c>
      <c r="K942" s="35" t="s">
        <v>538</v>
      </c>
      <c r="L942" s="33" t="s">
        <v>544</v>
      </c>
      <c r="M942" s="39">
        <v>1.07</v>
      </c>
      <c r="N942" s="40" t="s">
        <v>538</v>
      </c>
      <c r="O942" s="33" t="s">
        <v>544</v>
      </c>
      <c r="P942" s="41">
        <v>1.07</v>
      </c>
      <c r="Q942" s="35" t="s">
        <v>532</v>
      </c>
      <c r="R942" s="45"/>
      <c r="S942" s="36">
        <v>3002.43</v>
      </c>
      <c r="T942" s="36">
        <v>3359.15</v>
      </c>
    </row>
    <row r="943" spans="1:20" x14ac:dyDescent="0.25">
      <c r="A943" s="32" t="s">
        <v>507</v>
      </c>
      <c r="B943" s="33" t="s">
        <v>1121</v>
      </c>
      <c r="C943" s="34">
        <v>2014</v>
      </c>
      <c r="D943" s="40" t="s">
        <v>541</v>
      </c>
      <c r="E943" s="33" t="s">
        <v>1124</v>
      </c>
      <c r="F943" s="33" t="s">
        <v>543</v>
      </c>
      <c r="G943" s="36">
        <v>118649.3</v>
      </c>
      <c r="H943" s="36">
        <v>114351.91</v>
      </c>
      <c r="I943" s="37">
        <v>46</v>
      </c>
      <c r="J943" s="38" t="s">
        <v>529</v>
      </c>
      <c r="K943" s="35" t="s">
        <v>538</v>
      </c>
      <c r="L943" s="33" t="s">
        <v>544</v>
      </c>
      <c r="M943" s="39">
        <v>1.629</v>
      </c>
      <c r="N943" s="40" t="s">
        <v>538</v>
      </c>
      <c r="O943" s="33" t="s">
        <v>544</v>
      </c>
      <c r="P943" s="41">
        <v>1.6</v>
      </c>
      <c r="Q943" s="35" t="s">
        <v>532</v>
      </c>
      <c r="R943" s="45"/>
      <c r="S943" s="36">
        <v>1881.9</v>
      </c>
      <c r="T943" s="36">
        <v>1642.71</v>
      </c>
    </row>
    <row r="944" spans="1:20" x14ac:dyDescent="0.25">
      <c r="A944" s="32" t="s">
        <v>507</v>
      </c>
      <c r="B944" s="33" t="s">
        <v>1121</v>
      </c>
      <c r="C944" s="34">
        <v>2012</v>
      </c>
      <c r="D944" s="40" t="s">
        <v>541</v>
      </c>
      <c r="E944" s="33" t="s">
        <v>1178</v>
      </c>
      <c r="F944" s="33" t="s">
        <v>543</v>
      </c>
      <c r="G944" s="36">
        <v>379577.55</v>
      </c>
      <c r="H944" s="36">
        <v>167419.21</v>
      </c>
      <c r="I944" s="37">
        <v>3.75</v>
      </c>
      <c r="J944" s="38" t="s">
        <v>529</v>
      </c>
      <c r="K944" s="35" t="s">
        <v>538</v>
      </c>
      <c r="L944" s="33" t="s">
        <v>544</v>
      </c>
      <c r="M944" s="39">
        <v>3.448</v>
      </c>
      <c r="N944" s="40" t="s">
        <v>538</v>
      </c>
      <c r="O944" s="33" t="s">
        <v>544</v>
      </c>
      <c r="P944" s="41">
        <v>3.45</v>
      </c>
      <c r="Q944" s="35" t="s">
        <v>532</v>
      </c>
      <c r="R944" s="45"/>
      <c r="S944" s="36">
        <v>7101.6</v>
      </c>
      <c r="T944" s="36">
        <v>38424.370000000003</v>
      </c>
    </row>
    <row r="945" spans="1:20" ht="25.5" x14ac:dyDescent="0.25">
      <c r="A945" s="32" t="s">
        <v>507</v>
      </c>
      <c r="B945" s="33" t="s">
        <v>1121</v>
      </c>
      <c r="C945" s="34">
        <v>2017</v>
      </c>
      <c r="D945" s="40" t="s">
        <v>541</v>
      </c>
      <c r="E945" s="28" t="s">
        <v>1835</v>
      </c>
      <c r="F945" s="33" t="s">
        <v>543</v>
      </c>
      <c r="G945" s="36">
        <v>1031168.6</v>
      </c>
      <c r="H945" s="36">
        <v>994501.56</v>
      </c>
      <c r="I945" s="37">
        <v>22.5</v>
      </c>
      <c r="J945" s="38" t="s">
        <v>529</v>
      </c>
      <c r="K945" s="35" t="s">
        <v>538</v>
      </c>
      <c r="L945" s="33" t="s">
        <v>544</v>
      </c>
      <c r="M945" s="39">
        <v>1.35</v>
      </c>
      <c r="N945" s="40" t="s">
        <v>538</v>
      </c>
      <c r="O945" s="33" t="s">
        <v>544</v>
      </c>
      <c r="P945" s="41">
        <v>1.35</v>
      </c>
      <c r="Q945" s="35" t="s">
        <v>532</v>
      </c>
      <c r="R945" s="45"/>
      <c r="S945" s="36">
        <v>13920.78</v>
      </c>
      <c r="T945" s="36">
        <v>36667.040000000001</v>
      </c>
    </row>
    <row r="946" spans="1:20" ht="25.5" x14ac:dyDescent="0.25">
      <c r="A946" s="32" t="s">
        <v>507</v>
      </c>
      <c r="B946" s="33" t="s">
        <v>1121</v>
      </c>
      <c r="C946" s="34">
        <v>2018</v>
      </c>
      <c r="D946" s="40" t="s">
        <v>541</v>
      </c>
      <c r="E946" s="28" t="s">
        <v>1836</v>
      </c>
      <c r="F946" s="33" t="s">
        <v>543</v>
      </c>
      <c r="G946" s="36">
        <v>637010</v>
      </c>
      <c r="H946" s="36">
        <v>637010</v>
      </c>
      <c r="I946" s="37">
        <v>39.25</v>
      </c>
      <c r="J946" s="38" t="s">
        <v>529</v>
      </c>
      <c r="K946" s="35" t="s">
        <v>538</v>
      </c>
      <c r="L946" s="33" t="s">
        <v>544</v>
      </c>
      <c r="M946" s="39">
        <v>0.55000000000000004</v>
      </c>
      <c r="N946" s="40" t="s">
        <v>538</v>
      </c>
      <c r="O946" s="33" t="s">
        <v>544</v>
      </c>
      <c r="P946" s="41">
        <v>0.55000000000000004</v>
      </c>
      <c r="Q946" s="35" t="s">
        <v>532</v>
      </c>
      <c r="R946" s="45"/>
      <c r="S946" s="42">
        <v>0</v>
      </c>
      <c r="T946" s="42">
        <v>0</v>
      </c>
    </row>
    <row r="947" spans="1:20" ht="25.5" x14ac:dyDescent="0.25">
      <c r="A947" s="32" t="s">
        <v>507</v>
      </c>
      <c r="B947" s="33" t="s">
        <v>1121</v>
      </c>
      <c r="C947" s="34">
        <v>2017</v>
      </c>
      <c r="D947" s="40" t="s">
        <v>541</v>
      </c>
      <c r="E947" s="28" t="s">
        <v>1832</v>
      </c>
      <c r="F947" s="33" t="s">
        <v>543</v>
      </c>
      <c r="G947" s="36">
        <v>722205</v>
      </c>
      <c r="H947" s="36">
        <v>708469.43</v>
      </c>
      <c r="I947" s="37">
        <v>38</v>
      </c>
      <c r="J947" s="38" t="s">
        <v>529</v>
      </c>
      <c r="K947" s="35" t="s">
        <v>538</v>
      </c>
      <c r="L947" s="33" t="s">
        <v>544</v>
      </c>
      <c r="M947" s="39">
        <v>1.35</v>
      </c>
      <c r="N947" s="40" t="s">
        <v>538</v>
      </c>
      <c r="O947" s="33" t="s">
        <v>544</v>
      </c>
      <c r="P947" s="41">
        <v>1.35</v>
      </c>
      <c r="Q947" s="35" t="s">
        <v>532</v>
      </c>
      <c r="R947" s="45"/>
      <c r="S947" s="36">
        <v>9749.77</v>
      </c>
      <c r="T947" s="36">
        <v>13735.57</v>
      </c>
    </row>
    <row r="948" spans="1:20" x14ac:dyDescent="0.25">
      <c r="A948" s="32" t="s">
        <v>507</v>
      </c>
      <c r="B948" s="33" t="s">
        <v>1121</v>
      </c>
      <c r="C948" s="34">
        <v>2008</v>
      </c>
      <c r="D948" s="40" t="s">
        <v>541</v>
      </c>
      <c r="E948" s="33" t="s">
        <v>1179</v>
      </c>
      <c r="F948" s="33" t="s">
        <v>568</v>
      </c>
      <c r="G948" s="36">
        <v>448672.95</v>
      </c>
      <c r="H948" s="36">
        <v>359735.76</v>
      </c>
      <c r="I948" s="37">
        <v>19.170000000000002</v>
      </c>
      <c r="J948" s="38" t="s">
        <v>529</v>
      </c>
      <c r="K948" s="35" t="s">
        <v>538</v>
      </c>
      <c r="L948" s="33" t="s">
        <v>544</v>
      </c>
      <c r="M948" s="39">
        <v>4.593</v>
      </c>
      <c r="N948" s="40" t="s">
        <v>538</v>
      </c>
      <c r="O948" s="33" t="s">
        <v>544</v>
      </c>
      <c r="P948" s="41">
        <v>4.63</v>
      </c>
      <c r="Q948" s="35" t="s">
        <v>532</v>
      </c>
      <c r="R948" s="45"/>
      <c r="S948" s="36">
        <v>17156.32</v>
      </c>
      <c r="T948" s="36">
        <v>10811.18</v>
      </c>
    </row>
    <row r="949" spans="1:20" x14ac:dyDescent="0.25">
      <c r="A949" s="32" t="s">
        <v>507</v>
      </c>
      <c r="B949" s="33" t="s">
        <v>1121</v>
      </c>
      <c r="C949" s="34">
        <v>2011</v>
      </c>
      <c r="D949" s="40" t="s">
        <v>541</v>
      </c>
      <c r="E949" s="33" t="s">
        <v>1180</v>
      </c>
      <c r="F949" s="33" t="s">
        <v>543</v>
      </c>
      <c r="G949" s="36">
        <v>2247478</v>
      </c>
      <c r="H949" s="36">
        <v>2172672.46</v>
      </c>
      <c r="I949" s="37">
        <v>34.17</v>
      </c>
      <c r="J949" s="38" t="s">
        <v>529</v>
      </c>
      <c r="K949" s="35" t="s">
        <v>538</v>
      </c>
      <c r="L949" s="33" t="s">
        <v>544</v>
      </c>
      <c r="M949" s="39">
        <v>1.712</v>
      </c>
      <c r="N949" s="40" t="s">
        <v>538</v>
      </c>
      <c r="O949" s="33" t="s">
        <v>544</v>
      </c>
      <c r="P949" s="41">
        <v>2.0499999999999998</v>
      </c>
      <c r="Q949" s="35" t="s">
        <v>532</v>
      </c>
      <c r="R949" s="45"/>
      <c r="S949" s="36">
        <v>45270.16</v>
      </c>
      <c r="T949" s="36">
        <v>35627.79</v>
      </c>
    </row>
    <row r="950" spans="1:20" x14ac:dyDescent="0.25">
      <c r="A950" s="32" t="s">
        <v>507</v>
      </c>
      <c r="B950" s="33" t="s">
        <v>1121</v>
      </c>
      <c r="C950" s="34">
        <v>2015</v>
      </c>
      <c r="D950" s="40" t="s">
        <v>541</v>
      </c>
      <c r="E950" s="33" t="s">
        <v>1130</v>
      </c>
      <c r="F950" s="33" t="s">
        <v>543</v>
      </c>
      <c r="G950" s="36">
        <v>131051.8</v>
      </c>
      <c r="H950" s="36">
        <v>122189.01</v>
      </c>
      <c r="I950" s="37">
        <v>36.25</v>
      </c>
      <c r="J950" s="38" t="s">
        <v>529</v>
      </c>
      <c r="K950" s="35" t="s">
        <v>538</v>
      </c>
      <c r="L950" s="33" t="s">
        <v>544</v>
      </c>
      <c r="M950" s="39">
        <v>0.55000000000000004</v>
      </c>
      <c r="N950" s="40" t="s">
        <v>538</v>
      </c>
      <c r="O950" s="33" t="s">
        <v>544</v>
      </c>
      <c r="P950" s="41">
        <v>0.55000000000000004</v>
      </c>
      <c r="Q950" s="35" t="s">
        <v>532</v>
      </c>
      <c r="R950" s="45"/>
      <c r="S950" s="42">
        <v>688.37</v>
      </c>
      <c r="T950" s="36">
        <v>2970.48</v>
      </c>
    </row>
    <row r="951" spans="1:20" x14ac:dyDescent="0.25">
      <c r="A951" s="32" t="s">
        <v>507</v>
      </c>
      <c r="B951" s="33" t="s">
        <v>1121</v>
      </c>
      <c r="C951" s="34">
        <v>2015</v>
      </c>
      <c r="D951" s="40" t="s">
        <v>541</v>
      </c>
      <c r="E951" s="33" t="s">
        <v>1131</v>
      </c>
      <c r="F951" s="33" t="s">
        <v>543</v>
      </c>
      <c r="G951" s="36">
        <v>22050.05</v>
      </c>
      <c r="H951" s="36">
        <v>20890.66</v>
      </c>
      <c r="I951" s="37">
        <v>46.25</v>
      </c>
      <c r="J951" s="38" t="s">
        <v>529</v>
      </c>
      <c r="K951" s="35" t="s">
        <v>538</v>
      </c>
      <c r="L951" s="33" t="s">
        <v>544</v>
      </c>
      <c r="M951" s="39">
        <v>0.55000000000000004</v>
      </c>
      <c r="N951" s="40" t="s">
        <v>538</v>
      </c>
      <c r="O951" s="33" t="s">
        <v>544</v>
      </c>
      <c r="P951" s="41">
        <v>0.55000000000000004</v>
      </c>
      <c r="Q951" s="35" t="s">
        <v>532</v>
      </c>
      <c r="R951" s="45"/>
      <c r="S951" s="42">
        <v>117.03</v>
      </c>
      <c r="T951" s="42">
        <v>388.59</v>
      </c>
    </row>
    <row r="952" spans="1:20" x14ac:dyDescent="0.25">
      <c r="A952" s="32" t="s">
        <v>507</v>
      </c>
      <c r="B952" s="33" t="s">
        <v>1121</v>
      </c>
      <c r="C952" s="34">
        <v>2013</v>
      </c>
      <c r="D952" s="40" t="s">
        <v>541</v>
      </c>
      <c r="E952" s="33" t="s">
        <v>1181</v>
      </c>
      <c r="F952" s="33" t="s">
        <v>543</v>
      </c>
      <c r="G952" s="36">
        <v>17290.900000000001</v>
      </c>
      <c r="H952" s="36">
        <v>16599.849999999999</v>
      </c>
      <c r="I952" s="37">
        <v>44.33</v>
      </c>
      <c r="J952" s="38" t="s">
        <v>529</v>
      </c>
      <c r="K952" s="35" t="s">
        <v>538</v>
      </c>
      <c r="L952" s="33" t="s">
        <v>544</v>
      </c>
      <c r="M952" s="39">
        <v>1.6850000000000001</v>
      </c>
      <c r="N952" s="40" t="s">
        <v>538</v>
      </c>
      <c r="O952" s="33" t="s">
        <v>544</v>
      </c>
      <c r="P952" s="41">
        <v>1.55</v>
      </c>
      <c r="Q952" s="35" t="s">
        <v>532</v>
      </c>
      <c r="R952" s="45"/>
      <c r="S952" s="42">
        <v>261.23</v>
      </c>
      <c r="T952" s="42">
        <v>253.87</v>
      </c>
    </row>
    <row r="953" spans="1:20" x14ac:dyDescent="0.25">
      <c r="A953" s="32" t="s">
        <v>507</v>
      </c>
      <c r="B953" s="57" t="s">
        <v>1121</v>
      </c>
      <c r="C953" s="58">
        <v>2011</v>
      </c>
      <c r="D953" s="59" t="s">
        <v>541</v>
      </c>
      <c r="E953" s="57" t="s">
        <v>1182</v>
      </c>
      <c r="F953" s="57" t="s">
        <v>543</v>
      </c>
      <c r="G953" s="64">
        <v>282155.5</v>
      </c>
      <c r="H953" s="64">
        <v>286168.89</v>
      </c>
      <c r="I953" s="68">
        <v>44.42</v>
      </c>
      <c r="J953" s="70" t="s">
        <v>529</v>
      </c>
      <c r="K953" s="72" t="s">
        <v>538</v>
      </c>
      <c r="L953" s="73" t="s">
        <v>544</v>
      </c>
      <c r="M953" s="75">
        <v>2.5910000000000002</v>
      </c>
      <c r="N953" s="76" t="s">
        <v>538</v>
      </c>
      <c r="O953" s="73" t="s">
        <v>544</v>
      </c>
      <c r="P953" s="77">
        <v>2.85</v>
      </c>
      <c r="Q953" s="79" t="s">
        <v>532</v>
      </c>
      <c r="R953" s="81"/>
      <c r="S953" s="85">
        <v>8230.82</v>
      </c>
      <c r="T953" s="86">
        <v>2631.74</v>
      </c>
    </row>
    <row r="954" spans="1:20" x14ac:dyDescent="0.25">
      <c r="A954" s="32" t="s">
        <v>507</v>
      </c>
      <c r="B954" s="56" t="s">
        <v>1121</v>
      </c>
      <c r="C954" s="34">
        <v>2011</v>
      </c>
      <c r="D954" s="40" t="s">
        <v>541</v>
      </c>
      <c r="E954" s="56" t="s">
        <v>1158</v>
      </c>
      <c r="F954" s="56" t="s">
        <v>543</v>
      </c>
      <c r="G954" s="63">
        <v>305070.15000000002</v>
      </c>
      <c r="H954" s="63">
        <v>309692.46999999997</v>
      </c>
      <c r="I954" s="67">
        <v>44.42</v>
      </c>
      <c r="J954" s="69" t="s">
        <v>529</v>
      </c>
      <c r="K954" s="35" t="s">
        <v>538</v>
      </c>
      <c r="L954" s="33" t="s">
        <v>544</v>
      </c>
      <c r="M954" s="39">
        <v>2.5950000000000002</v>
      </c>
      <c r="N954" s="40" t="s">
        <v>538</v>
      </c>
      <c r="O954" s="33" t="s">
        <v>544</v>
      </c>
      <c r="P954" s="41">
        <v>2.85</v>
      </c>
      <c r="Q954" s="78" t="s">
        <v>532</v>
      </c>
      <c r="R954" s="80"/>
      <c r="S954" s="36">
        <v>8907.4</v>
      </c>
      <c r="T954" s="36">
        <v>2848.07</v>
      </c>
    </row>
    <row r="955" spans="1:20" x14ac:dyDescent="0.25">
      <c r="A955" s="32" t="s">
        <v>507</v>
      </c>
      <c r="B955" s="33" t="s">
        <v>1121</v>
      </c>
      <c r="C955" s="34">
        <v>2009</v>
      </c>
      <c r="D955" s="40" t="s">
        <v>541</v>
      </c>
      <c r="E955" s="33" t="s">
        <v>1183</v>
      </c>
      <c r="F955" s="33" t="s">
        <v>543</v>
      </c>
      <c r="G955" s="36">
        <v>208156</v>
      </c>
      <c r="H955" s="36">
        <v>194653.96</v>
      </c>
      <c r="I955" s="37">
        <v>41.92</v>
      </c>
      <c r="J955" s="38" t="s">
        <v>529</v>
      </c>
      <c r="K955" s="35" t="s">
        <v>538</v>
      </c>
      <c r="L955" s="33" t="s">
        <v>544</v>
      </c>
      <c r="M955" s="39">
        <v>1.524</v>
      </c>
      <c r="N955" s="40" t="s">
        <v>538</v>
      </c>
      <c r="O955" s="33" t="s">
        <v>544</v>
      </c>
      <c r="P955" s="41">
        <v>2.0499999999999998</v>
      </c>
      <c r="Q955" s="35" t="s">
        <v>532</v>
      </c>
      <c r="R955" s="45"/>
      <c r="S955" s="36">
        <v>4037.61</v>
      </c>
      <c r="T955" s="36">
        <v>2302.71</v>
      </c>
    </row>
    <row r="956" spans="1:20" x14ac:dyDescent="0.25">
      <c r="A956" s="32" t="s">
        <v>507</v>
      </c>
      <c r="B956" s="33" t="s">
        <v>1121</v>
      </c>
      <c r="C956" s="34">
        <v>2009</v>
      </c>
      <c r="D956" s="40" t="s">
        <v>541</v>
      </c>
      <c r="E956" s="33" t="s">
        <v>1184</v>
      </c>
      <c r="F956" s="33" t="s">
        <v>543</v>
      </c>
      <c r="G956" s="36">
        <v>2401920</v>
      </c>
      <c r="H956" s="36">
        <v>2173310.8199999998</v>
      </c>
      <c r="I956" s="37">
        <v>31.75</v>
      </c>
      <c r="J956" s="38" t="s">
        <v>529</v>
      </c>
      <c r="K956" s="35" t="s">
        <v>538</v>
      </c>
      <c r="L956" s="33" t="s">
        <v>544</v>
      </c>
      <c r="M956" s="39">
        <v>2.319</v>
      </c>
      <c r="N956" s="40" t="s">
        <v>538</v>
      </c>
      <c r="O956" s="33" t="s">
        <v>544</v>
      </c>
      <c r="P956" s="41">
        <v>2.85</v>
      </c>
      <c r="Q956" s="35" t="s">
        <v>532</v>
      </c>
      <c r="R956" s="45"/>
      <c r="S956" s="36">
        <v>63116.76</v>
      </c>
      <c r="T956" s="36">
        <v>41312.339999999997</v>
      </c>
    </row>
    <row r="957" spans="1:20" x14ac:dyDescent="0.25">
      <c r="A957" s="32" t="s">
        <v>507</v>
      </c>
      <c r="B957" s="33" t="s">
        <v>1121</v>
      </c>
      <c r="C957" s="34">
        <v>2007</v>
      </c>
      <c r="D957" s="40" t="s">
        <v>541</v>
      </c>
      <c r="E957" s="33" t="s">
        <v>1185</v>
      </c>
      <c r="F957" s="33" t="s">
        <v>543</v>
      </c>
      <c r="G957" s="36">
        <v>378624</v>
      </c>
      <c r="H957" s="36">
        <v>366990.86</v>
      </c>
      <c r="I957" s="37">
        <v>39.58</v>
      </c>
      <c r="J957" s="38" t="s">
        <v>529</v>
      </c>
      <c r="K957" s="35" t="s">
        <v>538</v>
      </c>
      <c r="L957" s="33" t="s">
        <v>544</v>
      </c>
      <c r="M957" s="39">
        <v>3.7639999999999998</v>
      </c>
      <c r="N957" s="40" t="s">
        <v>538</v>
      </c>
      <c r="O957" s="33" t="s">
        <v>544</v>
      </c>
      <c r="P957" s="41">
        <v>3.25</v>
      </c>
      <c r="Q957" s="35" t="s">
        <v>532</v>
      </c>
      <c r="R957" s="45"/>
      <c r="S957" s="36">
        <v>12071.92</v>
      </c>
      <c r="T957" s="36">
        <v>4452.92</v>
      </c>
    </row>
    <row r="958" spans="1:20" x14ac:dyDescent="0.25">
      <c r="A958" s="32" t="s">
        <v>507</v>
      </c>
      <c r="B958" s="33" t="s">
        <v>1121</v>
      </c>
      <c r="C958" s="34">
        <v>2018</v>
      </c>
      <c r="D958" s="40" t="s">
        <v>541</v>
      </c>
      <c r="E958" s="33" t="s">
        <v>1139</v>
      </c>
      <c r="F958" s="33" t="s">
        <v>543</v>
      </c>
      <c r="G958" s="36">
        <v>25488.65</v>
      </c>
      <c r="H958" s="36">
        <v>25488.65</v>
      </c>
      <c r="I958" s="37">
        <v>49.25</v>
      </c>
      <c r="J958" s="38" t="s">
        <v>529</v>
      </c>
      <c r="K958" s="35" t="s">
        <v>538</v>
      </c>
      <c r="L958" s="33" t="s">
        <v>544</v>
      </c>
      <c r="M958" s="39">
        <v>0.55000000000000004</v>
      </c>
      <c r="N958" s="40" t="s">
        <v>538</v>
      </c>
      <c r="O958" s="33" t="s">
        <v>544</v>
      </c>
      <c r="P958" s="41">
        <v>0.55000000000000004</v>
      </c>
      <c r="Q958" s="35" t="s">
        <v>532</v>
      </c>
      <c r="R958" s="45"/>
      <c r="S958" s="42">
        <v>0</v>
      </c>
      <c r="T958" s="42">
        <v>0</v>
      </c>
    </row>
    <row r="959" spans="1:20" x14ac:dyDescent="0.25">
      <c r="A959" s="32" t="s">
        <v>507</v>
      </c>
      <c r="B959" s="33" t="s">
        <v>1121</v>
      </c>
      <c r="C959" s="34">
        <v>2013</v>
      </c>
      <c r="D959" s="40" t="s">
        <v>541</v>
      </c>
      <c r="E959" s="33" t="s">
        <v>1186</v>
      </c>
      <c r="F959" s="33" t="s">
        <v>543</v>
      </c>
      <c r="G959" s="36">
        <v>102039.3</v>
      </c>
      <c r="H959" s="36">
        <v>95331.98</v>
      </c>
      <c r="I959" s="37">
        <v>34.33</v>
      </c>
      <c r="J959" s="38" t="s">
        <v>529</v>
      </c>
      <c r="K959" s="35" t="s">
        <v>538</v>
      </c>
      <c r="L959" s="33" t="s">
        <v>544</v>
      </c>
      <c r="M959" s="39">
        <v>1.7130000000000001</v>
      </c>
      <c r="N959" s="40" t="s">
        <v>538</v>
      </c>
      <c r="O959" s="33" t="s">
        <v>544</v>
      </c>
      <c r="P959" s="41">
        <v>1.55</v>
      </c>
      <c r="Q959" s="35" t="s">
        <v>532</v>
      </c>
      <c r="R959" s="45"/>
      <c r="S959" s="36">
        <v>1509.27</v>
      </c>
      <c r="T959" s="36">
        <v>2040.35</v>
      </c>
    </row>
    <row r="960" spans="1:20" x14ac:dyDescent="0.25">
      <c r="A960" s="32" t="s">
        <v>507</v>
      </c>
      <c r="B960" s="33" t="s">
        <v>1121</v>
      </c>
      <c r="C960" s="34">
        <v>2010</v>
      </c>
      <c r="D960" s="40" t="s">
        <v>541</v>
      </c>
      <c r="E960" s="33" t="s">
        <v>1187</v>
      </c>
      <c r="F960" s="33" t="s">
        <v>543</v>
      </c>
      <c r="G960" s="36">
        <v>305498.59999999998</v>
      </c>
      <c r="H960" s="36">
        <v>314618.98</v>
      </c>
      <c r="I960" s="37">
        <v>43.5</v>
      </c>
      <c r="J960" s="38" t="s">
        <v>529</v>
      </c>
      <c r="K960" s="35" t="s">
        <v>538</v>
      </c>
      <c r="L960" s="33" t="s">
        <v>544</v>
      </c>
      <c r="M960" s="39">
        <v>2.3029999999999999</v>
      </c>
      <c r="N960" s="40" t="s">
        <v>538</v>
      </c>
      <c r="O960" s="33" t="s">
        <v>544</v>
      </c>
      <c r="P960" s="41">
        <v>2.85</v>
      </c>
      <c r="Q960" s="35" t="s">
        <v>532</v>
      </c>
      <c r="R960" s="45"/>
      <c r="S960" s="36">
        <v>9009.51</v>
      </c>
      <c r="T960" s="36">
        <v>1504.12</v>
      </c>
    </row>
    <row r="961" spans="1:20" x14ac:dyDescent="0.25">
      <c r="A961" s="32" t="s">
        <v>507</v>
      </c>
      <c r="B961" s="33" t="s">
        <v>1121</v>
      </c>
      <c r="C961" s="34">
        <v>2010</v>
      </c>
      <c r="D961" s="40" t="s">
        <v>541</v>
      </c>
      <c r="E961" s="33" t="s">
        <v>1140</v>
      </c>
      <c r="F961" s="33" t="s">
        <v>543</v>
      </c>
      <c r="G961" s="36">
        <v>381152.2</v>
      </c>
      <c r="H961" s="36">
        <v>366866.84</v>
      </c>
      <c r="I961" s="37">
        <v>33.5</v>
      </c>
      <c r="J961" s="38" t="s">
        <v>529</v>
      </c>
      <c r="K961" s="35" t="s">
        <v>538</v>
      </c>
      <c r="L961" s="33" t="s">
        <v>544</v>
      </c>
      <c r="M961" s="39">
        <v>1.5429999999999999</v>
      </c>
      <c r="N961" s="40" t="s">
        <v>538</v>
      </c>
      <c r="O961" s="33" t="s">
        <v>544</v>
      </c>
      <c r="P961" s="41">
        <v>2.0499999999999998</v>
      </c>
      <c r="Q961" s="35" t="s">
        <v>532</v>
      </c>
      <c r="R961" s="45"/>
      <c r="S961" s="36">
        <v>7628.56</v>
      </c>
      <c r="T961" s="36">
        <v>5258.01</v>
      </c>
    </row>
    <row r="962" spans="1:20" x14ac:dyDescent="0.25">
      <c r="A962" s="32" t="s">
        <v>507</v>
      </c>
      <c r="B962" s="33" t="s">
        <v>1121</v>
      </c>
      <c r="C962" s="34">
        <v>2004</v>
      </c>
      <c r="D962" s="40" t="s">
        <v>541</v>
      </c>
      <c r="E962" s="33" t="s">
        <v>1188</v>
      </c>
      <c r="F962" s="33" t="s">
        <v>543</v>
      </c>
      <c r="G962" s="36">
        <v>321445.31</v>
      </c>
      <c r="H962" s="42">
        <v>0</v>
      </c>
      <c r="I962" s="37">
        <v>0</v>
      </c>
      <c r="J962" s="38" t="s">
        <v>529</v>
      </c>
      <c r="K962" s="35" t="s">
        <v>538</v>
      </c>
      <c r="L962" s="33" t="s">
        <v>544</v>
      </c>
      <c r="M962" s="39">
        <v>1.962</v>
      </c>
      <c r="N962" s="40" t="s">
        <v>538</v>
      </c>
      <c r="O962" s="33" t="s">
        <v>544</v>
      </c>
      <c r="P962" s="41">
        <v>3.55</v>
      </c>
      <c r="Q962" s="35" t="s">
        <v>532</v>
      </c>
      <c r="R962" s="45"/>
      <c r="S962" s="36">
        <v>1027.42</v>
      </c>
      <c r="T962" s="36">
        <v>28941.39</v>
      </c>
    </row>
    <row r="963" spans="1:20" x14ac:dyDescent="0.25">
      <c r="A963" s="32" t="s">
        <v>507</v>
      </c>
      <c r="B963" s="33" t="s">
        <v>1121</v>
      </c>
      <c r="C963" s="34">
        <v>1979</v>
      </c>
      <c r="D963" s="35" t="s">
        <v>526</v>
      </c>
      <c r="E963" s="33" t="s">
        <v>1189</v>
      </c>
      <c r="F963" s="33" t="s">
        <v>543</v>
      </c>
      <c r="G963" s="36">
        <v>14101.53</v>
      </c>
      <c r="H963" s="36">
        <v>5062.05</v>
      </c>
      <c r="I963" s="37">
        <v>5.5</v>
      </c>
      <c r="J963" s="38" t="s">
        <v>529</v>
      </c>
      <c r="K963" s="35" t="s">
        <v>530</v>
      </c>
      <c r="L963" s="33" t="s">
        <v>531</v>
      </c>
      <c r="M963" s="39">
        <v>5.2969999999999997</v>
      </c>
      <c r="N963" s="40" t="s">
        <v>530</v>
      </c>
      <c r="O963" s="33" t="s">
        <v>531</v>
      </c>
      <c r="P963" s="41">
        <v>7.15</v>
      </c>
      <c r="Q963" s="35" t="s">
        <v>532</v>
      </c>
      <c r="R963" s="45"/>
      <c r="S963" s="42">
        <v>408.98</v>
      </c>
      <c r="T963" s="42">
        <v>657.96</v>
      </c>
    </row>
    <row r="964" spans="1:20" x14ac:dyDescent="0.25">
      <c r="A964" s="32" t="s">
        <v>507</v>
      </c>
      <c r="B964" s="33" t="s">
        <v>1121</v>
      </c>
      <c r="C964" s="34">
        <v>1979</v>
      </c>
      <c r="D964" s="35" t="s">
        <v>526</v>
      </c>
      <c r="E964" s="33" t="s">
        <v>1190</v>
      </c>
      <c r="F964" s="33" t="s">
        <v>543</v>
      </c>
      <c r="G964" s="36">
        <v>122934.89</v>
      </c>
      <c r="H964" s="42">
        <v>0</v>
      </c>
      <c r="I964" s="37">
        <v>0</v>
      </c>
      <c r="J964" s="38" t="s">
        <v>529</v>
      </c>
      <c r="K964" s="35" t="s">
        <v>530</v>
      </c>
      <c r="L964" s="33" t="s">
        <v>531</v>
      </c>
      <c r="M964" s="39">
        <v>3.0950000000000002</v>
      </c>
      <c r="N964" s="40" t="s">
        <v>530</v>
      </c>
      <c r="O964" s="33" t="s">
        <v>531</v>
      </c>
      <c r="P964" s="41">
        <v>3.6</v>
      </c>
      <c r="Q964" s="35" t="s">
        <v>532</v>
      </c>
      <c r="R964" s="45"/>
      <c r="S964" s="42">
        <v>208.05</v>
      </c>
      <c r="T964" s="36">
        <v>5779.22</v>
      </c>
    </row>
    <row r="965" spans="1:20" x14ac:dyDescent="0.25">
      <c r="A965" s="32" t="s">
        <v>507</v>
      </c>
      <c r="B965" s="33" t="s">
        <v>1121</v>
      </c>
      <c r="C965" s="34">
        <v>2011</v>
      </c>
      <c r="D965" s="40" t="s">
        <v>541</v>
      </c>
      <c r="E965" s="33" t="s">
        <v>1191</v>
      </c>
      <c r="F965" s="33" t="s">
        <v>543</v>
      </c>
      <c r="G965" s="36">
        <v>160142.95000000001</v>
      </c>
      <c r="H965" s="36">
        <v>160188.97</v>
      </c>
      <c r="I965" s="37">
        <v>44.08</v>
      </c>
      <c r="J965" s="38" t="s">
        <v>529</v>
      </c>
      <c r="K965" s="35" t="s">
        <v>538</v>
      </c>
      <c r="L965" s="33" t="s">
        <v>544</v>
      </c>
      <c r="M965" s="39">
        <v>2.589</v>
      </c>
      <c r="N965" s="40" t="s">
        <v>538</v>
      </c>
      <c r="O965" s="33" t="s">
        <v>544</v>
      </c>
      <c r="P965" s="41">
        <v>2.85</v>
      </c>
      <c r="Q965" s="35" t="s">
        <v>532</v>
      </c>
      <c r="R965" s="45"/>
      <c r="S965" s="36">
        <v>4607.37</v>
      </c>
      <c r="T965" s="36">
        <v>1473.17</v>
      </c>
    </row>
    <row r="966" spans="1:20" x14ac:dyDescent="0.25">
      <c r="A966" s="32" t="s">
        <v>507</v>
      </c>
      <c r="B966" s="33" t="s">
        <v>1121</v>
      </c>
      <c r="C966" s="34">
        <v>1978</v>
      </c>
      <c r="D966" s="35" t="s">
        <v>526</v>
      </c>
      <c r="E966" s="33" t="s">
        <v>1192</v>
      </c>
      <c r="F966" s="33" t="s">
        <v>543</v>
      </c>
      <c r="G966" s="36">
        <v>47259.199999999997</v>
      </c>
      <c r="H966" s="36">
        <v>4030.86</v>
      </c>
      <c r="I966" s="37">
        <v>2.25</v>
      </c>
      <c r="J966" s="38" t="s">
        <v>529</v>
      </c>
      <c r="K966" s="35" t="s">
        <v>530</v>
      </c>
      <c r="L966" s="33" t="s">
        <v>531</v>
      </c>
      <c r="M966" s="39">
        <v>0.96199999999999997</v>
      </c>
      <c r="N966" s="40" t="s">
        <v>530</v>
      </c>
      <c r="O966" s="33" t="s">
        <v>531</v>
      </c>
      <c r="P966" s="41">
        <v>1</v>
      </c>
      <c r="Q966" s="35" t="s">
        <v>532</v>
      </c>
      <c r="R966" s="45"/>
      <c r="S966" s="42">
        <v>53.48</v>
      </c>
      <c r="T966" s="36">
        <v>1317.08</v>
      </c>
    </row>
    <row r="967" spans="1:20" x14ac:dyDescent="0.25">
      <c r="A967" s="32" t="s">
        <v>507</v>
      </c>
      <c r="B967" s="33" t="s">
        <v>1121</v>
      </c>
      <c r="C967" s="34">
        <v>1974</v>
      </c>
      <c r="D967" s="35" t="s">
        <v>526</v>
      </c>
      <c r="E967" s="33" t="s">
        <v>1193</v>
      </c>
      <c r="F967" s="33" t="s">
        <v>543</v>
      </c>
      <c r="G967" s="36">
        <v>208641.72</v>
      </c>
      <c r="H967" s="36">
        <v>6047.48</v>
      </c>
      <c r="I967" s="37">
        <v>0.75</v>
      </c>
      <c r="J967" s="38" t="s">
        <v>529</v>
      </c>
      <c r="K967" s="35" t="s">
        <v>530</v>
      </c>
      <c r="L967" s="33" t="s">
        <v>531</v>
      </c>
      <c r="M967" s="39">
        <v>0.84</v>
      </c>
      <c r="N967" s="40" t="s">
        <v>530</v>
      </c>
      <c r="O967" s="33" t="s">
        <v>531</v>
      </c>
      <c r="P967" s="41">
        <v>1</v>
      </c>
      <c r="Q967" s="35" t="s">
        <v>532</v>
      </c>
      <c r="R967" s="45"/>
      <c r="S967" s="42">
        <v>120.35</v>
      </c>
      <c r="T967" s="36">
        <v>5987.64</v>
      </c>
    </row>
    <row r="968" spans="1:20" x14ac:dyDescent="0.25">
      <c r="A968" s="32" t="s">
        <v>507</v>
      </c>
      <c r="B968" s="33" t="s">
        <v>1121</v>
      </c>
      <c r="C968" s="34">
        <v>1982</v>
      </c>
      <c r="D968" s="40" t="s">
        <v>541</v>
      </c>
      <c r="E968" s="33" t="s">
        <v>1194</v>
      </c>
      <c r="F968" s="33" t="s">
        <v>543</v>
      </c>
      <c r="G968" s="36">
        <v>2508340.0299999998</v>
      </c>
      <c r="H968" s="36">
        <v>148898.79</v>
      </c>
      <c r="I968" s="37">
        <v>0.67</v>
      </c>
      <c r="J968" s="38" t="s">
        <v>529</v>
      </c>
      <c r="K968" s="35" t="s">
        <v>538</v>
      </c>
      <c r="L968" s="33" t="s">
        <v>544</v>
      </c>
      <c r="M968" s="39">
        <v>5.1159999999999997</v>
      </c>
      <c r="N968" s="40" t="s">
        <v>538</v>
      </c>
      <c r="O968" s="33" t="s">
        <v>544</v>
      </c>
      <c r="P968" s="41">
        <v>3.55</v>
      </c>
      <c r="Q968" s="35" t="s">
        <v>532</v>
      </c>
      <c r="R968" s="45"/>
      <c r="S968" s="36">
        <v>10997.94</v>
      </c>
      <c r="T968" s="36">
        <v>144303.5</v>
      </c>
    </row>
    <row r="969" spans="1:20" x14ac:dyDescent="0.25">
      <c r="A969" s="32" t="s">
        <v>507</v>
      </c>
      <c r="B969" s="33" t="s">
        <v>1121</v>
      </c>
      <c r="C969" s="34">
        <v>2013</v>
      </c>
      <c r="D969" s="40" t="s">
        <v>541</v>
      </c>
      <c r="E969" s="33" t="s">
        <v>1149</v>
      </c>
      <c r="F969" s="33" t="s">
        <v>543</v>
      </c>
      <c r="G969" s="36">
        <v>23348.05</v>
      </c>
      <c r="H969" s="36">
        <v>23085.68</v>
      </c>
      <c r="I969" s="37">
        <v>44.25</v>
      </c>
      <c r="J969" s="38" t="s">
        <v>529</v>
      </c>
      <c r="K969" s="35" t="s">
        <v>538</v>
      </c>
      <c r="L969" s="33" t="s">
        <v>544</v>
      </c>
      <c r="M969" s="39">
        <v>2.5779999999999998</v>
      </c>
      <c r="N969" s="40" t="s">
        <v>538</v>
      </c>
      <c r="O969" s="33" t="s">
        <v>544</v>
      </c>
      <c r="P969" s="41">
        <v>2.35</v>
      </c>
      <c r="Q969" s="35" t="s">
        <v>532</v>
      </c>
      <c r="R969" s="45"/>
      <c r="S969" s="42">
        <v>549.27</v>
      </c>
      <c r="T969" s="42">
        <v>287.42</v>
      </c>
    </row>
    <row r="970" spans="1:20" ht="25.5" x14ac:dyDescent="0.25">
      <c r="A970" s="32" t="s">
        <v>507</v>
      </c>
      <c r="B970" s="33" t="s">
        <v>1121</v>
      </c>
      <c r="C970" s="34">
        <v>2016</v>
      </c>
      <c r="D970" s="40" t="s">
        <v>541</v>
      </c>
      <c r="E970" s="28" t="s">
        <v>1831</v>
      </c>
      <c r="F970" s="33" t="s">
        <v>543</v>
      </c>
      <c r="G970" s="36">
        <v>776772.7</v>
      </c>
      <c r="H970" s="36">
        <v>741842.02</v>
      </c>
      <c r="I970" s="37">
        <v>37.25</v>
      </c>
      <c r="J970" s="38" t="s">
        <v>529</v>
      </c>
      <c r="K970" s="35" t="s">
        <v>538</v>
      </c>
      <c r="L970" s="33" t="s">
        <v>544</v>
      </c>
      <c r="M970" s="39">
        <v>0.55800000000000005</v>
      </c>
      <c r="N970" s="40" t="s">
        <v>538</v>
      </c>
      <c r="O970" s="33" t="s">
        <v>544</v>
      </c>
      <c r="P970" s="41">
        <v>0.55000000000000004</v>
      </c>
      <c r="Q970" s="35" t="s">
        <v>532</v>
      </c>
      <c r="R970" s="45"/>
      <c r="S970" s="36">
        <v>4294.28</v>
      </c>
      <c r="T970" s="36">
        <v>17483.41</v>
      </c>
    </row>
    <row r="971" spans="1:20" ht="25.5" x14ac:dyDescent="0.25">
      <c r="A971" s="32" t="s">
        <v>507</v>
      </c>
      <c r="B971" s="33" t="s">
        <v>1121</v>
      </c>
      <c r="C971" s="34">
        <v>2011</v>
      </c>
      <c r="D971" s="40" t="s">
        <v>541</v>
      </c>
      <c r="E971" s="33" t="s">
        <v>1195</v>
      </c>
      <c r="F971" s="33" t="s">
        <v>543</v>
      </c>
      <c r="G971" s="36">
        <v>1159403.8899999999</v>
      </c>
      <c r="H971" s="36">
        <v>951727.79</v>
      </c>
      <c r="I971" s="37">
        <v>20.75</v>
      </c>
      <c r="J971" s="38" t="s">
        <v>529</v>
      </c>
      <c r="K971" s="35" t="s">
        <v>538</v>
      </c>
      <c r="L971" s="33" t="s">
        <v>544</v>
      </c>
      <c r="M971" s="39">
        <v>2.968</v>
      </c>
      <c r="N971" s="40" t="s">
        <v>538</v>
      </c>
      <c r="O971" s="33" t="s">
        <v>544</v>
      </c>
      <c r="P971" s="41">
        <v>2.97</v>
      </c>
      <c r="Q971" s="35" t="s">
        <v>532</v>
      </c>
      <c r="R971" s="45"/>
      <c r="S971" s="36">
        <v>29226.67</v>
      </c>
      <c r="T971" s="36">
        <v>32335.3</v>
      </c>
    </row>
    <row r="972" spans="1:20" ht="25.5" x14ac:dyDescent="0.25">
      <c r="A972" s="32" t="s">
        <v>507</v>
      </c>
      <c r="B972" s="33" t="s">
        <v>1121</v>
      </c>
      <c r="C972" s="34">
        <v>2013</v>
      </c>
      <c r="D972" s="40" t="s">
        <v>541</v>
      </c>
      <c r="E972" s="28" t="s">
        <v>1837</v>
      </c>
      <c r="F972" s="33" t="s">
        <v>543</v>
      </c>
      <c r="G972" s="36">
        <v>130949.5</v>
      </c>
      <c r="H972" s="36">
        <v>126151.26</v>
      </c>
      <c r="I972" s="37">
        <v>34.08</v>
      </c>
      <c r="J972" s="38" t="s">
        <v>529</v>
      </c>
      <c r="K972" s="35" t="s">
        <v>538</v>
      </c>
      <c r="L972" s="33" t="s">
        <v>544</v>
      </c>
      <c r="M972" s="39">
        <v>2.371</v>
      </c>
      <c r="N972" s="40" t="s">
        <v>538</v>
      </c>
      <c r="O972" s="33" t="s">
        <v>544</v>
      </c>
      <c r="P972" s="41">
        <v>2.35</v>
      </c>
      <c r="Q972" s="35" t="s">
        <v>532</v>
      </c>
      <c r="R972" s="45"/>
      <c r="S972" s="36">
        <v>3018.81</v>
      </c>
      <c r="T972" s="36">
        <v>2308.65</v>
      </c>
    </row>
    <row r="973" spans="1:20" ht="25.5" x14ac:dyDescent="0.25">
      <c r="A973" s="32" t="s">
        <v>507</v>
      </c>
      <c r="B973" s="33" t="s">
        <v>1121</v>
      </c>
      <c r="C973" s="34">
        <v>2017</v>
      </c>
      <c r="D973" s="40" t="s">
        <v>541</v>
      </c>
      <c r="E973" s="28" t="s">
        <v>1832</v>
      </c>
      <c r="F973" s="33" t="s">
        <v>543</v>
      </c>
      <c r="G973" s="36">
        <v>163769.1</v>
      </c>
      <c r="H973" s="36">
        <v>160097.53</v>
      </c>
      <c r="I973" s="37">
        <v>38</v>
      </c>
      <c r="J973" s="38" t="s">
        <v>529</v>
      </c>
      <c r="K973" s="35" t="s">
        <v>538</v>
      </c>
      <c r="L973" s="33" t="s">
        <v>544</v>
      </c>
      <c r="M973" s="39">
        <v>0.55000000000000004</v>
      </c>
      <c r="N973" s="40" t="s">
        <v>538</v>
      </c>
      <c r="O973" s="33" t="s">
        <v>544</v>
      </c>
      <c r="P973" s="41">
        <v>0.55000000000000004</v>
      </c>
      <c r="Q973" s="35" t="s">
        <v>532</v>
      </c>
      <c r="R973" s="45"/>
      <c r="S973" s="42">
        <v>900.73</v>
      </c>
      <c r="T973" s="36">
        <v>3671.57</v>
      </c>
    </row>
    <row r="974" spans="1:20" x14ac:dyDescent="0.25">
      <c r="A974" s="32" t="s">
        <v>507</v>
      </c>
      <c r="B974" s="57" t="s">
        <v>1121</v>
      </c>
      <c r="C974" s="58">
        <v>2014</v>
      </c>
      <c r="D974" s="59" t="s">
        <v>541</v>
      </c>
      <c r="E974" s="57" t="s">
        <v>1124</v>
      </c>
      <c r="F974" s="57" t="s">
        <v>543</v>
      </c>
      <c r="G974" s="64">
        <v>22798.6</v>
      </c>
      <c r="H974" s="64">
        <v>21695.03</v>
      </c>
      <c r="I974" s="68">
        <v>46</v>
      </c>
      <c r="J974" s="70" t="s">
        <v>529</v>
      </c>
      <c r="K974" s="72" t="s">
        <v>538</v>
      </c>
      <c r="L974" s="73" t="s">
        <v>544</v>
      </c>
      <c r="M974" s="75">
        <v>0.81</v>
      </c>
      <c r="N974" s="76" t="s">
        <v>538</v>
      </c>
      <c r="O974" s="73" t="s">
        <v>544</v>
      </c>
      <c r="P974" s="77">
        <v>0.8</v>
      </c>
      <c r="Q974" s="79" t="s">
        <v>532</v>
      </c>
      <c r="R974" s="81"/>
      <c r="S974" s="84">
        <v>179.07</v>
      </c>
      <c r="T974" s="87">
        <v>380.6</v>
      </c>
    </row>
    <row r="975" spans="1:20" ht="25.5" x14ac:dyDescent="0.25">
      <c r="A975" s="32" t="s">
        <v>507</v>
      </c>
      <c r="B975" s="56" t="s">
        <v>1121</v>
      </c>
      <c r="C975" s="34">
        <v>2018</v>
      </c>
      <c r="D975" s="40" t="s">
        <v>541</v>
      </c>
      <c r="E975" s="61" t="s">
        <v>1838</v>
      </c>
      <c r="F975" s="56" t="s">
        <v>543</v>
      </c>
      <c r="G975" s="63">
        <v>460479.25</v>
      </c>
      <c r="H975" s="63">
        <v>460479.25</v>
      </c>
      <c r="I975" s="67">
        <v>39.25</v>
      </c>
      <c r="J975" s="69" t="s">
        <v>529</v>
      </c>
      <c r="K975" s="35" t="s">
        <v>538</v>
      </c>
      <c r="L975" s="33" t="s">
        <v>544</v>
      </c>
      <c r="M975" s="39">
        <v>0.55000000000000004</v>
      </c>
      <c r="N975" s="40" t="s">
        <v>538</v>
      </c>
      <c r="O975" s="33" t="s">
        <v>544</v>
      </c>
      <c r="P975" s="41">
        <v>0.55000000000000004</v>
      </c>
      <c r="Q975" s="78" t="s">
        <v>532</v>
      </c>
      <c r="R975" s="80"/>
      <c r="S975" s="42">
        <v>0</v>
      </c>
      <c r="T975" s="42">
        <v>0</v>
      </c>
    </row>
    <row r="976" spans="1:20" x14ac:dyDescent="0.25">
      <c r="A976" s="32" t="s">
        <v>507</v>
      </c>
      <c r="B976" s="33" t="s">
        <v>1121</v>
      </c>
      <c r="C976" s="34">
        <v>2018</v>
      </c>
      <c r="D976" s="40" t="s">
        <v>541</v>
      </c>
      <c r="E976" s="33" t="s">
        <v>1196</v>
      </c>
      <c r="F976" s="33" t="s">
        <v>543</v>
      </c>
      <c r="G976" s="36">
        <v>41994.7</v>
      </c>
      <c r="H976" s="36">
        <v>41994.7</v>
      </c>
      <c r="I976" s="37">
        <v>49.08</v>
      </c>
      <c r="J976" s="38" t="s">
        <v>529</v>
      </c>
      <c r="K976" s="35" t="s">
        <v>538</v>
      </c>
      <c r="L976" s="33" t="s">
        <v>544</v>
      </c>
      <c r="M976" s="39">
        <v>0.55000000000000004</v>
      </c>
      <c r="N976" s="40" t="s">
        <v>538</v>
      </c>
      <c r="O976" s="33" t="s">
        <v>544</v>
      </c>
      <c r="P976" s="41">
        <v>0.55000000000000004</v>
      </c>
      <c r="Q976" s="35" t="s">
        <v>532</v>
      </c>
      <c r="R976" s="45"/>
      <c r="S976" s="42">
        <v>0</v>
      </c>
      <c r="T976" s="42">
        <v>0</v>
      </c>
    </row>
    <row r="977" spans="1:20" x14ac:dyDescent="0.25">
      <c r="A977" s="32" t="s">
        <v>507</v>
      </c>
      <c r="B977" s="33" t="s">
        <v>1121</v>
      </c>
      <c r="C977" s="34">
        <v>2018</v>
      </c>
      <c r="D977" s="40" t="s">
        <v>541</v>
      </c>
      <c r="E977" s="33" t="s">
        <v>1197</v>
      </c>
      <c r="F977" s="33" t="s">
        <v>543</v>
      </c>
      <c r="G977" s="36">
        <v>322468.3</v>
      </c>
      <c r="H977" s="36">
        <v>322468.3</v>
      </c>
      <c r="I977" s="37">
        <v>19</v>
      </c>
      <c r="J977" s="38" t="s">
        <v>529</v>
      </c>
      <c r="K977" s="35" t="s">
        <v>538</v>
      </c>
      <c r="L977" s="33" t="s">
        <v>544</v>
      </c>
      <c r="M977" s="39">
        <v>1.35</v>
      </c>
      <c r="N977" s="40" t="s">
        <v>538</v>
      </c>
      <c r="O977" s="33" t="s">
        <v>544</v>
      </c>
      <c r="P977" s="41">
        <v>1.35</v>
      </c>
      <c r="Q977" s="35" t="s">
        <v>532</v>
      </c>
      <c r="R977" s="45"/>
      <c r="S977" s="42">
        <v>0</v>
      </c>
      <c r="T977" s="42">
        <v>0</v>
      </c>
    </row>
    <row r="978" spans="1:20" x14ac:dyDescent="0.25">
      <c r="A978" s="32" t="s">
        <v>507</v>
      </c>
      <c r="B978" s="33" t="s">
        <v>1121</v>
      </c>
      <c r="C978" s="34">
        <v>2013</v>
      </c>
      <c r="D978" s="40" t="s">
        <v>541</v>
      </c>
      <c r="E978" s="33" t="s">
        <v>1198</v>
      </c>
      <c r="F978" s="33" t="s">
        <v>543</v>
      </c>
      <c r="G978" s="36">
        <v>413449.85</v>
      </c>
      <c r="H978" s="36">
        <v>408803.6</v>
      </c>
      <c r="I978" s="37">
        <v>44.25</v>
      </c>
      <c r="J978" s="38" t="s">
        <v>529</v>
      </c>
      <c r="K978" s="35" t="s">
        <v>538</v>
      </c>
      <c r="L978" s="33" t="s">
        <v>544</v>
      </c>
      <c r="M978" s="39">
        <v>2.5779999999999998</v>
      </c>
      <c r="N978" s="40" t="s">
        <v>538</v>
      </c>
      <c r="O978" s="33" t="s">
        <v>544</v>
      </c>
      <c r="P978" s="41">
        <v>2.35</v>
      </c>
      <c r="Q978" s="35" t="s">
        <v>532</v>
      </c>
      <c r="R978" s="45"/>
      <c r="S978" s="36">
        <v>9726.49</v>
      </c>
      <c r="T978" s="36">
        <v>5089.7700000000004</v>
      </c>
    </row>
    <row r="979" spans="1:20" x14ac:dyDescent="0.25">
      <c r="A979" s="32" t="s">
        <v>507</v>
      </c>
      <c r="B979" s="33" t="s">
        <v>1121</v>
      </c>
      <c r="C979" s="34">
        <v>2012</v>
      </c>
      <c r="D979" s="40" t="s">
        <v>541</v>
      </c>
      <c r="E979" s="33" t="s">
        <v>1127</v>
      </c>
      <c r="F979" s="33" t="s">
        <v>543</v>
      </c>
      <c r="G979" s="36">
        <v>345101.9</v>
      </c>
      <c r="H979" s="36">
        <v>332778.43</v>
      </c>
      <c r="I979" s="37">
        <v>33.83</v>
      </c>
      <c r="J979" s="38" t="s">
        <v>529</v>
      </c>
      <c r="K979" s="35" t="s">
        <v>538</v>
      </c>
      <c r="L979" s="33" t="s">
        <v>544</v>
      </c>
      <c r="M979" s="39">
        <v>3.194</v>
      </c>
      <c r="N979" s="40" t="s">
        <v>538</v>
      </c>
      <c r="O979" s="33" t="s">
        <v>544</v>
      </c>
      <c r="P979" s="41">
        <v>2.85</v>
      </c>
      <c r="Q979" s="35" t="s">
        <v>532</v>
      </c>
      <c r="R979" s="45"/>
      <c r="S979" s="36">
        <v>9648.4599999999991</v>
      </c>
      <c r="T979" s="36">
        <v>5763.95</v>
      </c>
    </row>
    <row r="980" spans="1:20" x14ac:dyDescent="0.25">
      <c r="A980" s="32" t="s">
        <v>507</v>
      </c>
      <c r="B980" s="33" t="s">
        <v>1121</v>
      </c>
      <c r="C980" s="34">
        <v>2018</v>
      </c>
      <c r="D980" s="40" t="s">
        <v>541</v>
      </c>
      <c r="E980" s="33" t="s">
        <v>1199</v>
      </c>
      <c r="F980" s="33" t="s">
        <v>543</v>
      </c>
      <c r="G980" s="36">
        <v>130962.7</v>
      </c>
      <c r="H980" s="36">
        <v>130962.7</v>
      </c>
      <c r="I980" s="37">
        <v>39.25</v>
      </c>
      <c r="J980" s="38" t="s">
        <v>529</v>
      </c>
      <c r="K980" s="35" t="s">
        <v>538</v>
      </c>
      <c r="L980" s="33" t="s">
        <v>544</v>
      </c>
      <c r="M980" s="39">
        <v>0.55000000000000004</v>
      </c>
      <c r="N980" s="40" t="s">
        <v>538</v>
      </c>
      <c r="O980" s="33" t="s">
        <v>544</v>
      </c>
      <c r="P980" s="41">
        <v>0.55000000000000004</v>
      </c>
      <c r="Q980" s="35" t="s">
        <v>532</v>
      </c>
      <c r="R980" s="45"/>
      <c r="S980" s="42">
        <v>0</v>
      </c>
      <c r="T980" s="42">
        <v>0</v>
      </c>
    </row>
    <row r="981" spans="1:20" ht="25.5" x14ac:dyDescent="0.25">
      <c r="A981" s="32" t="s">
        <v>507</v>
      </c>
      <c r="B981" s="33" t="s">
        <v>1121</v>
      </c>
      <c r="C981" s="34">
        <v>2016</v>
      </c>
      <c r="D981" s="40" t="s">
        <v>541</v>
      </c>
      <c r="E981" s="28" t="s">
        <v>1839</v>
      </c>
      <c r="F981" s="33" t="s">
        <v>543</v>
      </c>
      <c r="G981" s="36">
        <v>1208043.1000000001</v>
      </c>
      <c r="H981" s="36">
        <v>1161736.57</v>
      </c>
      <c r="I981" s="37">
        <v>37.75</v>
      </c>
      <c r="J981" s="38" t="s">
        <v>529</v>
      </c>
      <c r="K981" s="35" t="s">
        <v>538</v>
      </c>
      <c r="L981" s="33" t="s">
        <v>544</v>
      </c>
      <c r="M981" s="39">
        <v>1.37</v>
      </c>
      <c r="N981" s="40" t="s">
        <v>538</v>
      </c>
      <c r="O981" s="33" t="s">
        <v>544</v>
      </c>
      <c r="P981" s="41">
        <v>1.35</v>
      </c>
      <c r="Q981" s="35" t="s">
        <v>532</v>
      </c>
      <c r="R981" s="45"/>
      <c r="S981" s="36">
        <v>16451.419999999998</v>
      </c>
      <c r="T981" s="36">
        <v>23193.71</v>
      </c>
    </row>
    <row r="982" spans="1:20" x14ac:dyDescent="0.25">
      <c r="A982" s="32" t="s">
        <v>507</v>
      </c>
      <c r="B982" s="33" t="s">
        <v>1121</v>
      </c>
      <c r="C982" s="34">
        <v>2016</v>
      </c>
      <c r="D982" s="40" t="s">
        <v>541</v>
      </c>
      <c r="E982" s="33" t="s">
        <v>1126</v>
      </c>
      <c r="F982" s="33" t="s">
        <v>543</v>
      </c>
      <c r="G982" s="36">
        <v>745502.45</v>
      </c>
      <c r="H982" s="36">
        <v>729065.37</v>
      </c>
      <c r="I982" s="37">
        <v>57.92</v>
      </c>
      <c r="J982" s="38" t="s">
        <v>529</v>
      </c>
      <c r="K982" s="35" t="s">
        <v>538</v>
      </c>
      <c r="L982" s="33" t="s">
        <v>544</v>
      </c>
      <c r="M982" s="39">
        <v>1.37</v>
      </c>
      <c r="N982" s="40" t="s">
        <v>538</v>
      </c>
      <c r="O982" s="33" t="s">
        <v>544</v>
      </c>
      <c r="P982" s="41">
        <v>1.35</v>
      </c>
      <c r="Q982" s="35" t="s">
        <v>532</v>
      </c>
      <c r="R982" s="45"/>
      <c r="S982" s="36">
        <v>10234.959999999999</v>
      </c>
      <c r="T982" s="36">
        <v>8202.7999999999993</v>
      </c>
    </row>
    <row r="983" spans="1:20" x14ac:dyDescent="0.25">
      <c r="A983" s="32" t="s">
        <v>507</v>
      </c>
      <c r="B983" s="33" t="s">
        <v>1121</v>
      </c>
      <c r="C983" s="34">
        <v>2005</v>
      </c>
      <c r="D983" s="40" t="s">
        <v>541</v>
      </c>
      <c r="E983" s="33" t="s">
        <v>1200</v>
      </c>
      <c r="F983" s="33" t="s">
        <v>543</v>
      </c>
      <c r="G983" s="36">
        <v>218931.9</v>
      </c>
      <c r="H983" s="36">
        <v>198504.88</v>
      </c>
      <c r="I983" s="37">
        <v>37.92</v>
      </c>
      <c r="J983" s="38" t="s">
        <v>529</v>
      </c>
      <c r="K983" s="35" t="s">
        <v>538</v>
      </c>
      <c r="L983" s="33" t="s">
        <v>544</v>
      </c>
      <c r="M983" s="39">
        <v>3.1669999999999998</v>
      </c>
      <c r="N983" s="40" t="s">
        <v>538</v>
      </c>
      <c r="O983" s="33" t="s">
        <v>544</v>
      </c>
      <c r="P983" s="41">
        <v>3</v>
      </c>
      <c r="Q983" s="35" t="s">
        <v>532</v>
      </c>
      <c r="R983" s="45"/>
      <c r="S983" s="36">
        <v>6038.75</v>
      </c>
      <c r="T983" s="36">
        <v>2786.65</v>
      </c>
    </row>
    <row r="984" spans="1:20" x14ac:dyDescent="0.25">
      <c r="A984" s="32" t="s">
        <v>507</v>
      </c>
      <c r="B984" s="33" t="s">
        <v>1121</v>
      </c>
      <c r="C984" s="34">
        <v>2011</v>
      </c>
      <c r="D984" s="40" t="s">
        <v>541</v>
      </c>
      <c r="E984" s="33" t="s">
        <v>1182</v>
      </c>
      <c r="F984" s="33" t="s">
        <v>543</v>
      </c>
      <c r="G984" s="36">
        <v>614225.69999999995</v>
      </c>
      <c r="H984" s="36">
        <v>607227.73</v>
      </c>
      <c r="I984" s="37">
        <v>34.42</v>
      </c>
      <c r="J984" s="38" t="s">
        <v>529</v>
      </c>
      <c r="K984" s="35" t="s">
        <v>538</v>
      </c>
      <c r="L984" s="33" t="s">
        <v>544</v>
      </c>
      <c r="M984" s="39">
        <v>2.589</v>
      </c>
      <c r="N984" s="40" t="s">
        <v>538</v>
      </c>
      <c r="O984" s="33" t="s">
        <v>544</v>
      </c>
      <c r="P984" s="41">
        <v>2.85</v>
      </c>
      <c r="Q984" s="35" t="s">
        <v>532</v>
      </c>
      <c r="R984" s="45"/>
      <c r="S984" s="36">
        <v>17564.48</v>
      </c>
      <c r="T984" s="36">
        <v>9069.77</v>
      </c>
    </row>
    <row r="985" spans="1:20" ht="25.5" x14ac:dyDescent="0.25">
      <c r="A985" s="32" t="s">
        <v>507</v>
      </c>
      <c r="B985" s="33" t="s">
        <v>1121</v>
      </c>
      <c r="C985" s="34">
        <v>2017</v>
      </c>
      <c r="D985" s="40" t="s">
        <v>541</v>
      </c>
      <c r="E985" s="28" t="s">
        <v>1828</v>
      </c>
      <c r="F985" s="33" t="s">
        <v>543</v>
      </c>
      <c r="G985" s="36">
        <v>646031.1</v>
      </c>
      <c r="H985" s="36">
        <v>646031.1</v>
      </c>
      <c r="I985" s="37">
        <v>40.25</v>
      </c>
      <c r="J985" s="38" t="s">
        <v>529</v>
      </c>
      <c r="K985" s="35" t="s">
        <v>538</v>
      </c>
      <c r="L985" s="33" t="s">
        <v>544</v>
      </c>
      <c r="M985" s="39">
        <v>0.55800000000000005</v>
      </c>
      <c r="N985" s="40" t="s">
        <v>538</v>
      </c>
      <c r="O985" s="33" t="s">
        <v>544</v>
      </c>
      <c r="P985" s="41">
        <v>0.55000000000000004</v>
      </c>
      <c r="Q985" s="35" t="s">
        <v>532</v>
      </c>
      <c r="R985" s="45"/>
      <c r="S985" s="36">
        <v>3602.66</v>
      </c>
      <c r="T985" s="42">
        <v>0</v>
      </c>
    </row>
    <row r="986" spans="1:20" x14ac:dyDescent="0.25">
      <c r="A986" s="32" t="s">
        <v>507</v>
      </c>
      <c r="B986" s="33" t="s">
        <v>1121</v>
      </c>
      <c r="C986" s="34">
        <v>2017</v>
      </c>
      <c r="D986" s="40" t="s">
        <v>541</v>
      </c>
      <c r="E986" s="33" t="s">
        <v>1201</v>
      </c>
      <c r="F986" s="33" t="s">
        <v>543</v>
      </c>
      <c r="G986" s="36">
        <v>77627</v>
      </c>
      <c r="H986" s="36">
        <v>77627</v>
      </c>
      <c r="I986" s="37">
        <v>40.25</v>
      </c>
      <c r="J986" s="38" t="s">
        <v>529</v>
      </c>
      <c r="K986" s="35" t="s">
        <v>538</v>
      </c>
      <c r="L986" s="33" t="s">
        <v>544</v>
      </c>
      <c r="M986" s="39">
        <v>0.55800000000000005</v>
      </c>
      <c r="N986" s="40" t="s">
        <v>538</v>
      </c>
      <c r="O986" s="33" t="s">
        <v>544</v>
      </c>
      <c r="P986" s="41">
        <v>0.55000000000000004</v>
      </c>
      <c r="Q986" s="35" t="s">
        <v>532</v>
      </c>
      <c r="R986" s="45"/>
      <c r="S986" s="42">
        <v>432.89</v>
      </c>
      <c r="T986" s="42">
        <v>0</v>
      </c>
    </row>
    <row r="987" spans="1:20" x14ac:dyDescent="0.25">
      <c r="A987" s="32" t="s">
        <v>507</v>
      </c>
      <c r="B987" s="33" t="s">
        <v>1121</v>
      </c>
      <c r="C987" s="34">
        <v>2010</v>
      </c>
      <c r="D987" s="35" t="s">
        <v>526</v>
      </c>
      <c r="E987" s="33" t="s">
        <v>1202</v>
      </c>
      <c r="F987" s="33" t="s">
        <v>568</v>
      </c>
      <c r="G987" s="36">
        <v>397116.5</v>
      </c>
      <c r="H987" s="36">
        <v>360621.29</v>
      </c>
      <c r="I987" s="37">
        <v>41.25</v>
      </c>
      <c r="J987" s="38" t="s">
        <v>529</v>
      </c>
      <c r="K987" s="35" t="s">
        <v>538</v>
      </c>
      <c r="L987" s="33" t="s">
        <v>544</v>
      </c>
      <c r="M987" s="39">
        <v>2.3959999999999999</v>
      </c>
      <c r="N987" s="40" t="s">
        <v>538</v>
      </c>
      <c r="O987" s="33" t="s">
        <v>544</v>
      </c>
      <c r="P987" s="41">
        <v>2.4</v>
      </c>
      <c r="Q987" s="35" t="s">
        <v>532</v>
      </c>
      <c r="R987" s="45"/>
      <c r="S987" s="36">
        <v>8773.7000000000007</v>
      </c>
      <c r="T987" s="36">
        <v>4949.42</v>
      </c>
    </row>
    <row r="988" spans="1:20" x14ac:dyDescent="0.25">
      <c r="A988" s="32" t="s">
        <v>507</v>
      </c>
      <c r="B988" s="33" t="s">
        <v>1121</v>
      </c>
      <c r="C988" s="34">
        <v>2009</v>
      </c>
      <c r="D988" s="40" t="s">
        <v>541</v>
      </c>
      <c r="E988" s="33" t="s">
        <v>1137</v>
      </c>
      <c r="F988" s="33" t="s">
        <v>543</v>
      </c>
      <c r="G988" s="36">
        <v>451398.75</v>
      </c>
      <c r="H988" s="36">
        <v>408182.49</v>
      </c>
      <c r="I988" s="37">
        <v>31.83</v>
      </c>
      <c r="J988" s="38" t="s">
        <v>529</v>
      </c>
      <c r="K988" s="35" t="s">
        <v>538</v>
      </c>
      <c r="L988" s="33" t="s">
        <v>544</v>
      </c>
      <c r="M988" s="39">
        <v>2.3130000000000002</v>
      </c>
      <c r="N988" s="40" t="s">
        <v>538</v>
      </c>
      <c r="O988" s="33" t="s">
        <v>544</v>
      </c>
      <c r="P988" s="41">
        <v>2.85</v>
      </c>
      <c r="Q988" s="35" t="s">
        <v>532</v>
      </c>
      <c r="R988" s="45"/>
      <c r="S988" s="36">
        <v>11854.34</v>
      </c>
      <c r="T988" s="36">
        <v>7759.11</v>
      </c>
    </row>
    <row r="989" spans="1:20" ht="25.5" x14ac:dyDescent="0.25">
      <c r="A989" s="32" t="s">
        <v>507</v>
      </c>
      <c r="B989" s="33" t="s">
        <v>1121</v>
      </c>
      <c r="C989" s="34">
        <v>2013</v>
      </c>
      <c r="D989" s="40" t="s">
        <v>541</v>
      </c>
      <c r="E989" s="28" t="s">
        <v>1840</v>
      </c>
      <c r="F989" s="33" t="s">
        <v>543</v>
      </c>
      <c r="G989" s="36">
        <v>32450.55</v>
      </c>
      <c r="H989" s="36">
        <v>32085.88</v>
      </c>
      <c r="I989" s="37">
        <v>44.33</v>
      </c>
      <c r="J989" s="38" t="s">
        <v>529</v>
      </c>
      <c r="K989" s="35" t="s">
        <v>538</v>
      </c>
      <c r="L989" s="33" t="s">
        <v>544</v>
      </c>
      <c r="M989" s="39">
        <v>2.5710000000000002</v>
      </c>
      <c r="N989" s="40" t="s">
        <v>538</v>
      </c>
      <c r="O989" s="33" t="s">
        <v>544</v>
      </c>
      <c r="P989" s="41">
        <v>2.35</v>
      </c>
      <c r="Q989" s="35" t="s">
        <v>532</v>
      </c>
      <c r="R989" s="45"/>
      <c r="S989" s="42">
        <v>763.41</v>
      </c>
      <c r="T989" s="42">
        <v>399.48</v>
      </c>
    </row>
    <row r="990" spans="1:20" x14ac:dyDescent="0.25">
      <c r="A990" s="32" t="s">
        <v>507</v>
      </c>
      <c r="B990" s="33" t="s">
        <v>1121</v>
      </c>
      <c r="C990" s="34">
        <v>2010</v>
      </c>
      <c r="D990" s="40" t="s">
        <v>541</v>
      </c>
      <c r="E990" s="33" t="s">
        <v>1187</v>
      </c>
      <c r="F990" s="33" t="s">
        <v>543</v>
      </c>
      <c r="G990" s="36">
        <v>1307163</v>
      </c>
      <c r="H990" s="36">
        <v>1302417.1399999999</v>
      </c>
      <c r="I990" s="37">
        <v>33.5</v>
      </c>
      <c r="J990" s="38" t="s">
        <v>529</v>
      </c>
      <c r="K990" s="35" t="s">
        <v>538</v>
      </c>
      <c r="L990" s="33" t="s">
        <v>544</v>
      </c>
      <c r="M990" s="39">
        <v>2.34</v>
      </c>
      <c r="N990" s="40" t="s">
        <v>538</v>
      </c>
      <c r="O990" s="33" t="s">
        <v>544</v>
      </c>
      <c r="P990" s="41">
        <v>2.85</v>
      </c>
      <c r="Q990" s="35" t="s">
        <v>532</v>
      </c>
      <c r="R990" s="45"/>
      <c r="S990" s="36">
        <v>37529.870000000003</v>
      </c>
      <c r="T990" s="36">
        <v>14420.52</v>
      </c>
    </row>
    <row r="991" spans="1:20" x14ac:dyDescent="0.25">
      <c r="A991" s="32" t="s">
        <v>507</v>
      </c>
      <c r="B991" s="33" t="s">
        <v>1121</v>
      </c>
      <c r="C991" s="34">
        <v>2010</v>
      </c>
      <c r="D991" s="40" t="s">
        <v>541</v>
      </c>
      <c r="E991" s="33" t="s">
        <v>1203</v>
      </c>
      <c r="F991" s="33" t="s">
        <v>543</v>
      </c>
      <c r="G991" s="36">
        <v>94342.6</v>
      </c>
      <c r="H991" s="36">
        <v>95503.09</v>
      </c>
      <c r="I991" s="37">
        <v>34</v>
      </c>
      <c r="J991" s="38" t="s">
        <v>529</v>
      </c>
      <c r="K991" s="35" t="s">
        <v>538</v>
      </c>
      <c r="L991" s="33" t="s">
        <v>544</v>
      </c>
      <c r="M991" s="39">
        <v>2.7850000000000001</v>
      </c>
      <c r="N991" s="40" t="s">
        <v>538</v>
      </c>
      <c r="O991" s="33" t="s">
        <v>544</v>
      </c>
      <c r="P991" s="41">
        <v>3.3</v>
      </c>
      <c r="Q991" s="35" t="s">
        <v>532</v>
      </c>
      <c r="R991" s="45"/>
      <c r="S991" s="36">
        <v>3188.8</v>
      </c>
      <c r="T991" s="36">
        <v>1127.03</v>
      </c>
    </row>
    <row r="992" spans="1:20" x14ac:dyDescent="0.25">
      <c r="A992" s="32" t="s">
        <v>507</v>
      </c>
      <c r="B992" s="33" t="s">
        <v>1121</v>
      </c>
      <c r="C992" s="34">
        <v>2010</v>
      </c>
      <c r="D992" s="40" t="s">
        <v>541</v>
      </c>
      <c r="E992" s="33" t="s">
        <v>1161</v>
      </c>
      <c r="F992" s="33" t="s">
        <v>543</v>
      </c>
      <c r="G992" s="36">
        <v>362648.55</v>
      </c>
      <c r="H992" s="36">
        <v>361155.97</v>
      </c>
      <c r="I992" s="37">
        <v>34</v>
      </c>
      <c r="J992" s="38" t="s">
        <v>529</v>
      </c>
      <c r="K992" s="35" t="s">
        <v>538</v>
      </c>
      <c r="L992" s="33" t="s">
        <v>544</v>
      </c>
      <c r="M992" s="39">
        <v>2.3370000000000002</v>
      </c>
      <c r="N992" s="40" t="s">
        <v>538</v>
      </c>
      <c r="O992" s="33" t="s">
        <v>544</v>
      </c>
      <c r="P992" s="41">
        <v>2.85</v>
      </c>
      <c r="Q992" s="35" t="s">
        <v>532</v>
      </c>
      <c r="R992" s="45"/>
      <c r="S992" s="36">
        <v>10430.36</v>
      </c>
      <c r="T992" s="36">
        <v>4821.5</v>
      </c>
    </row>
    <row r="993" spans="1:20" x14ac:dyDescent="0.25">
      <c r="A993" s="32" t="s">
        <v>507</v>
      </c>
      <c r="B993" s="33" t="s">
        <v>1121</v>
      </c>
      <c r="C993" s="34">
        <v>2004</v>
      </c>
      <c r="D993" s="35" t="s">
        <v>526</v>
      </c>
      <c r="E993" s="33" t="s">
        <v>1204</v>
      </c>
      <c r="F993" s="33" t="s">
        <v>543</v>
      </c>
      <c r="G993" s="36">
        <v>571026.01</v>
      </c>
      <c r="H993" s="42">
        <v>0</v>
      </c>
      <c r="I993" s="37">
        <v>0</v>
      </c>
      <c r="J993" s="38" t="s">
        <v>529</v>
      </c>
      <c r="K993" s="35" t="s">
        <v>530</v>
      </c>
      <c r="L993" s="33" t="s">
        <v>531</v>
      </c>
      <c r="M993" s="39">
        <v>4.0019999999999998</v>
      </c>
      <c r="N993" s="40" t="s">
        <v>530</v>
      </c>
      <c r="O993" s="33" t="s">
        <v>531</v>
      </c>
      <c r="P993" s="41">
        <v>3.6</v>
      </c>
      <c r="Q993" s="35" t="s">
        <v>532</v>
      </c>
      <c r="R993" s="45"/>
      <c r="S993" s="36">
        <v>1829.25</v>
      </c>
      <c r="T993" s="36">
        <v>50811.41</v>
      </c>
    </row>
    <row r="994" spans="1:20" x14ac:dyDescent="0.25">
      <c r="A994" s="32" t="s">
        <v>507</v>
      </c>
      <c r="B994" s="33" t="s">
        <v>1121</v>
      </c>
      <c r="C994" s="34">
        <v>2004</v>
      </c>
      <c r="D994" s="35" t="s">
        <v>526</v>
      </c>
      <c r="E994" s="33" t="s">
        <v>1204</v>
      </c>
      <c r="F994" s="33" t="s">
        <v>543</v>
      </c>
      <c r="G994" s="36">
        <v>429996.5</v>
      </c>
      <c r="H994" s="36">
        <v>36293.800000000003</v>
      </c>
      <c r="I994" s="37">
        <v>0</v>
      </c>
      <c r="J994" s="38" t="s">
        <v>529</v>
      </c>
      <c r="K994" s="35" t="s">
        <v>530</v>
      </c>
      <c r="L994" s="33" t="s">
        <v>531</v>
      </c>
      <c r="M994" s="39">
        <v>4.1349999999999998</v>
      </c>
      <c r="N994" s="40" t="s">
        <v>530</v>
      </c>
      <c r="O994" s="33" t="s">
        <v>531</v>
      </c>
      <c r="P994" s="41">
        <v>3.6</v>
      </c>
      <c r="Q994" s="35" t="s">
        <v>532</v>
      </c>
      <c r="R994" s="45"/>
      <c r="S994" s="36">
        <v>2567.7600000000002</v>
      </c>
      <c r="T994" s="36">
        <v>35032.730000000003</v>
      </c>
    </row>
    <row r="995" spans="1:20" x14ac:dyDescent="0.25">
      <c r="A995" s="32" t="s">
        <v>507</v>
      </c>
      <c r="B995" s="57" t="s">
        <v>1121</v>
      </c>
      <c r="C995" s="58">
        <v>2017</v>
      </c>
      <c r="D995" s="59" t="s">
        <v>541</v>
      </c>
      <c r="E995" s="57" t="s">
        <v>1205</v>
      </c>
      <c r="F995" s="57" t="s">
        <v>543</v>
      </c>
      <c r="G995" s="64">
        <v>812402.8</v>
      </c>
      <c r="H995" s="64">
        <v>784865.73</v>
      </c>
      <c r="I995" s="68">
        <v>23.5</v>
      </c>
      <c r="J995" s="70" t="s">
        <v>529</v>
      </c>
      <c r="K995" s="72" t="s">
        <v>538</v>
      </c>
      <c r="L995" s="73" t="s">
        <v>544</v>
      </c>
      <c r="M995" s="75">
        <v>1.35</v>
      </c>
      <c r="N995" s="76" t="s">
        <v>538</v>
      </c>
      <c r="O995" s="73" t="s">
        <v>544</v>
      </c>
      <c r="P995" s="77">
        <v>1.35</v>
      </c>
      <c r="Q995" s="79" t="s">
        <v>532</v>
      </c>
      <c r="R995" s="81"/>
      <c r="S995" s="85">
        <v>10967.44</v>
      </c>
      <c r="T995" s="86">
        <v>27537.07</v>
      </c>
    </row>
    <row r="996" spans="1:20" x14ac:dyDescent="0.25">
      <c r="A996" s="32" t="s">
        <v>507</v>
      </c>
      <c r="B996" s="56" t="s">
        <v>1121</v>
      </c>
      <c r="C996" s="34">
        <v>1982</v>
      </c>
      <c r="D996" s="40" t="s">
        <v>541</v>
      </c>
      <c r="E996" s="56" t="s">
        <v>1206</v>
      </c>
      <c r="F996" s="56" t="s">
        <v>543</v>
      </c>
      <c r="G996" s="63">
        <v>2759998.45</v>
      </c>
      <c r="H996" s="63">
        <v>158930.88</v>
      </c>
      <c r="I996" s="67">
        <v>0.17</v>
      </c>
      <c r="J996" s="69" t="s">
        <v>529</v>
      </c>
      <c r="K996" s="35" t="s">
        <v>538</v>
      </c>
      <c r="L996" s="33" t="s">
        <v>544</v>
      </c>
      <c r="M996" s="39">
        <v>5.0869999999999997</v>
      </c>
      <c r="N996" s="40" t="s">
        <v>538</v>
      </c>
      <c r="O996" s="33" t="s">
        <v>544</v>
      </c>
      <c r="P996" s="41">
        <v>3.55</v>
      </c>
      <c r="Q996" s="78" t="s">
        <v>532</v>
      </c>
      <c r="R996" s="80"/>
      <c r="S996" s="36">
        <v>11131.54</v>
      </c>
      <c r="T996" s="36">
        <v>154633.37</v>
      </c>
    </row>
    <row r="997" spans="1:20" x14ac:dyDescent="0.25">
      <c r="A997" s="32" t="s">
        <v>507</v>
      </c>
      <c r="B997" s="33" t="s">
        <v>1121</v>
      </c>
      <c r="C997" s="34">
        <v>1989</v>
      </c>
      <c r="D997" s="40" t="s">
        <v>541</v>
      </c>
      <c r="E997" s="33" t="s">
        <v>1207</v>
      </c>
      <c r="F997" s="33" t="s">
        <v>543</v>
      </c>
      <c r="G997" s="36">
        <v>1808.5</v>
      </c>
      <c r="H997" s="42">
        <v>471.92</v>
      </c>
      <c r="I997" s="37">
        <v>4.17</v>
      </c>
      <c r="J997" s="38" t="s">
        <v>529</v>
      </c>
      <c r="K997" s="35" t="s">
        <v>538</v>
      </c>
      <c r="L997" s="33" t="s">
        <v>544</v>
      </c>
      <c r="M997" s="39">
        <v>4.3099999999999996</v>
      </c>
      <c r="N997" s="40" t="s">
        <v>538</v>
      </c>
      <c r="O997" s="33" t="s">
        <v>544</v>
      </c>
      <c r="P997" s="41">
        <v>2.7120000000000002</v>
      </c>
      <c r="Q997" s="35" t="s">
        <v>532</v>
      </c>
      <c r="R997" s="45"/>
      <c r="S997" s="42">
        <v>25.69</v>
      </c>
      <c r="T997" s="42">
        <v>83.56</v>
      </c>
    </row>
    <row r="998" spans="1:20" x14ac:dyDescent="0.25">
      <c r="A998" s="32" t="s">
        <v>507</v>
      </c>
      <c r="B998" s="33" t="s">
        <v>1121</v>
      </c>
      <c r="C998" s="34">
        <v>1979</v>
      </c>
      <c r="D998" s="35" t="s">
        <v>526</v>
      </c>
      <c r="E998" s="33" t="s">
        <v>1208</v>
      </c>
      <c r="F998" s="33" t="s">
        <v>543</v>
      </c>
      <c r="G998" s="36">
        <v>45734.71</v>
      </c>
      <c r="H998" s="36">
        <v>5310.52</v>
      </c>
      <c r="I998" s="37">
        <v>3.5</v>
      </c>
      <c r="J998" s="38" t="s">
        <v>529</v>
      </c>
      <c r="K998" s="35" t="s">
        <v>530</v>
      </c>
      <c r="L998" s="33" t="s">
        <v>531</v>
      </c>
      <c r="M998" s="39">
        <v>1.1180000000000001</v>
      </c>
      <c r="N998" s="40" t="s">
        <v>530</v>
      </c>
      <c r="O998" s="33" t="s">
        <v>531</v>
      </c>
      <c r="P998" s="41">
        <v>1.2</v>
      </c>
      <c r="Q998" s="35" t="s">
        <v>532</v>
      </c>
      <c r="R998" s="45"/>
      <c r="S998" s="42">
        <v>79.19</v>
      </c>
      <c r="T998" s="36">
        <v>1288.53</v>
      </c>
    </row>
    <row r="999" spans="1:20" x14ac:dyDescent="0.25">
      <c r="A999" s="32" t="s">
        <v>507</v>
      </c>
      <c r="B999" s="33" t="s">
        <v>1121</v>
      </c>
      <c r="C999" s="34">
        <v>1986</v>
      </c>
      <c r="D999" s="40" t="s">
        <v>541</v>
      </c>
      <c r="E999" s="33" t="s">
        <v>1159</v>
      </c>
      <c r="F999" s="33" t="s">
        <v>543</v>
      </c>
      <c r="G999" s="36">
        <v>11685.22</v>
      </c>
      <c r="H999" s="36">
        <v>1148.6400000000001</v>
      </c>
      <c r="I999" s="37">
        <v>1.42</v>
      </c>
      <c r="J999" s="38" t="s">
        <v>529</v>
      </c>
      <c r="K999" s="35" t="s">
        <v>538</v>
      </c>
      <c r="L999" s="33" t="s">
        <v>544</v>
      </c>
      <c r="M999" s="39">
        <v>3.82</v>
      </c>
      <c r="N999" s="40" t="s">
        <v>538</v>
      </c>
      <c r="O999" s="33" t="s">
        <v>544</v>
      </c>
      <c r="P999" s="41">
        <v>2.0579999999999998</v>
      </c>
      <c r="Q999" s="35" t="s">
        <v>532</v>
      </c>
      <c r="R999" s="45"/>
      <c r="S999" s="42">
        <v>35.28</v>
      </c>
      <c r="T999" s="42">
        <v>565.66</v>
      </c>
    </row>
    <row r="1000" spans="1:20" ht="25.5" x14ac:dyDescent="0.25">
      <c r="A1000" s="32" t="s">
        <v>507</v>
      </c>
      <c r="B1000" s="33" t="s">
        <v>1121</v>
      </c>
      <c r="C1000" s="34">
        <v>1975</v>
      </c>
      <c r="D1000" s="35" t="s">
        <v>526</v>
      </c>
      <c r="E1000" s="33" t="s">
        <v>1209</v>
      </c>
      <c r="F1000" s="33" t="s">
        <v>543</v>
      </c>
      <c r="G1000" s="36">
        <v>26907.25</v>
      </c>
      <c r="H1000" s="36">
        <v>1552.14</v>
      </c>
      <c r="I1000" s="37">
        <v>1</v>
      </c>
      <c r="J1000" s="38" t="s">
        <v>529</v>
      </c>
      <c r="K1000" s="35" t="s">
        <v>530</v>
      </c>
      <c r="L1000" s="33" t="s">
        <v>531</v>
      </c>
      <c r="M1000" s="39">
        <v>0.83299999999999996</v>
      </c>
      <c r="N1000" s="40" t="s">
        <v>530</v>
      </c>
      <c r="O1000" s="33" t="s">
        <v>531</v>
      </c>
      <c r="P1000" s="41">
        <v>1</v>
      </c>
      <c r="Q1000" s="35" t="s">
        <v>532</v>
      </c>
      <c r="R1000" s="46"/>
      <c r="S1000" s="42">
        <v>23.17</v>
      </c>
      <c r="T1000" s="42">
        <v>764.54</v>
      </c>
    </row>
    <row r="1001" spans="1:20" ht="25.5" x14ac:dyDescent="0.25">
      <c r="A1001" s="32" t="s">
        <v>507</v>
      </c>
      <c r="B1001" s="33" t="s">
        <v>1121</v>
      </c>
      <c r="C1001" s="34">
        <v>1995</v>
      </c>
      <c r="D1001" s="35" t="s">
        <v>526</v>
      </c>
      <c r="E1001" s="28" t="s">
        <v>1830</v>
      </c>
      <c r="F1001" s="33" t="s">
        <v>659</v>
      </c>
      <c r="G1001" s="36">
        <v>209617.4</v>
      </c>
      <c r="H1001" s="36">
        <v>35556.019999999997</v>
      </c>
      <c r="I1001" s="37">
        <v>2.5</v>
      </c>
      <c r="J1001" s="38" t="s">
        <v>529</v>
      </c>
      <c r="K1001" s="35" t="s">
        <v>530</v>
      </c>
      <c r="L1001" s="33" t="s">
        <v>531</v>
      </c>
      <c r="M1001" s="39">
        <v>1.5</v>
      </c>
      <c r="N1001" s="40" t="s">
        <v>530</v>
      </c>
      <c r="O1001" s="33" t="s">
        <v>531</v>
      </c>
      <c r="P1001" s="41">
        <v>1.5</v>
      </c>
      <c r="Q1001" s="35" t="s">
        <v>532</v>
      </c>
      <c r="R1001" s="45"/>
      <c r="S1001" s="42">
        <v>705.89</v>
      </c>
      <c r="T1001" s="36">
        <v>11503.43</v>
      </c>
    </row>
    <row r="1002" spans="1:20" x14ac:dyDescent="0.25">
      <c r="A1002" s="32" t="s">
        <v>507</v>
      </c>
      <c r="B1002" s="33" t="s">
        <v>1121</v>
      </c>
      <c r="C1002" s="34">
        <v>1984</v>
      </c>
      <c r="D1002" s="40" t="s">
        <v>541</v>
      </c>
      <c r="E1002" s="33" t="s">
        <v>1210</v>
      </c>
      <c r="F1002" s="33" t="s">
        <v>543</v>
      </c>
      <c r="G1002" s="36">
        <v>1006085</v>
      </c>
      <c r="H1002" s="36">
        <v>166667.48000000001</v>
      </c>
      <c r="I1002" s="37">
        <v>2.67</v>
      </c>
      <c r="J1002" s="38" t="s">
        <v>529</v>
      </c>
      <c r="K1002" s="35" t="s">
        <v>538</v>
      </c>
      <c r="L1002" s="33" t="s">
        <v>544</v>
      </c>
      <c r="M1002" s="39">
        <v>5.0570000000000004</v>
      </c>
      <c r="N1002" s="40" t="s">
        <v>538</v>
      </c>
      <c r="O1002" s="33" t="s">
        <v>544</v>
      </c>
      <c r="P1002" s="41">
        <v>3.55</v>
      </c>
      <c r="Q1002" s="35" t="s">
        <v>532</v>
      </c>
      <c r="R1002" s="45"/>
      <c r="S1002" s="36">
        <v>7784.57</v>
      </c>
      <c r="T1002" s="36">
        <v>52616.09</v>
      </c>
    </row>
    <row r="1003" spans="1:20" ht="25.5" x14ac:dyDescent="0.25">
      <c r="A1003" s="32" t="s">
        <v>507</v>
      </c>
      <c r="B1003" s="33" t="s">
        <v>1121</v>
      </c>
      <c r="C1003" s="34">
        <v>2016</v>
      </c>
      <c r="D1003" s="40" t="s">
        <v>541</v>
      </c>
      <c r="E1003" s="28" t="s">
        <v>1841</v>
      </c>
      <c r="F1003" s="33" t="s">
        <v>543</v>
      </c>
      <c r="G1003" s="36">
        <v>651430.44999999995</v>
      </c>
      <c r="H1003" s="36">
        <v>626484.17000000004</v>
      </c>
      <c r="I1003" s="37">
        <v>37.92</v>
      </c>
      <c r="J1003" s="38" t="s">
        <v>529</v>
      </c>
      <c r="K1003" s="35" t="s">
        <v>538</v>
      </c>
      <c r="L1003" s="33" t="s">
        <v>544</v>
      </c>
      <c r="M1003" s="39">
        <v>1.35</v>
      </c>
      <c r="N1003" s="40" t="s">
        <v>538</v>
      </c>
      <c r="O1003" s="33" t="s">
        <v>544</v>
      </c>
      <c r="P1003" s="41">
        <v>1.35</v>
      </c>
      <c r="Q1003" s="35" t="s">
        <v>532</v>
      </c>
      <c r="R1003" s="45"/>
      <c r="S1003" s="36">
        <v>8627.0499999999993</v>
      </c>
      <c r="T1003" s="36">
        <v>12556.77</v>
      </c>
    </row>
    <row r="1004" spans="1:20" ht="25.5" x14ac:dyDescent="0.25">
      <c r="A1004" s="32" t="s">
        <v>507</v>
      </c>
      <c r="B1004" s="33" t="s">
        <v>1121</v>
      </c>
      <c r="C1004" s="34">
        <v>2016</v>
      </c>
      <c r="D1004" s="40" t="s">
        <v>541</v>
      </c>
      <c r="E1004" s="28" t="s">
        <v>1831</v>
      </c>
      <c r="F1004" s="33" t="s">
        <v>543</v>
      </c>
      <c r="G1004" s="36">
        <v>556843.1</v>
      </c>
      <c r="H1004" s="36">
        <v>537372.96</v>
      </c>
      <c r="I1004" s="37">
        <v>47.25</v>
      </c>
      <c r="J1004" s="38" t="s">
        <v>529</v>
      </c>
      <c r="K1004" s="35" t="s">
        <v>538</v>
      </c>
      <c r="L1004" s="33" t="s">
        <v>544</v>
      </c>
      <c r="M1004" s="39">
        <v>0.55800000000000005</v>
      </c>
      <c r="N1004" s="40" t="s">
        <v>538</v>
      </c>
      <c r="O1004" s="33" t="s">
        <v>544</v>
      </c>
      <c r="P1004" s="41">
        <v>0.55000000000000004</v>
      </c>
      <c r="Q1004" s="35" t="s">
        <v>532</v>
      </c>
      <c r="R1004" s="45"/>
      <c r="S1004" s="36">
        <v>3093.93</v>
      </c>
      <c r="T1004" s="36">
        <v>9740.3799999999992</v>
      </c>
    </row>
    <row r="1005" spans="1:20" ht="25.5" x14ac:dyDescent="0.25">
      <c r="A1005" s="32" t="s">
        <v>507</v>
      </c>
      <c r="B1005" s="33" t="s">
        <v>1121</v>
      </c>
      <c r="C1005" s="34">
        <v>2016</v>
      </c>
      <c r="D1005" s="40" t="s">
        <v>541</v>
      </c>
      <c r="E1005" s="28" t="s">
        <v>1831</v>
      </c>
      <c r="F1005" s="33" t="s">
        <v>543</v>
      </c>
      <c r="G1005" s="36">
        <v>1880198.1</v>
      </c>
      <c r="H1005" s="36">
        <v>1808126.62</v>
      </c>
      <c r="I1005" s="37">
        <v>37.25</v>
      </c>
      <c r="J1005" s="38" t="s">
        <v>529</v>
      </c>
      <c r="K1005" s="35" t="s">
        <v>538</v>
      </c>
      <c r="L1005" s="33" t="s">
        <v>544</v>
      </c>
      <c r="M1005" s="39">
        <v>1.37</v>
      </c>
      <c r="N1005" s="40" t="s">
        <v>538</v>
      </c>
      <c r="O1005" s="33" t="s">
        <v>544</v>
      </c>
      <c r="P1005" s="41">
        <v>1.35</v>
      </c>
      <c r="Q1005" s="35" t="s">
        <v>532</v>
      </c>
      <c r="R1005" s="45"/>
      <c r="S1005" s="36">
        <v>25604.99</v>
      </c>
      <c r="T1005" s="36">
        <v>36098.69</v>
      </c>
    </row>
    <row r="1006" spans="1:20" x14ac:dyDescent="0.25">
      <c r="A1006" s="32" t="s">
        <v>507</v>
      </c>
      <c r="B1006" s="33" t="s">
        <v>1121</v>
      </c>
      <c r="C1006" s="34">
        <v>2014</v>
      </c>
      <c r="D1006" s="40" t="s">
        <v>541</v>
      </c>
      <c r="E1006" s="33" t="s">
        <v>1123</v>
      </c>
      <c r="F1006" s="33" t="s">
        <v>543</v>
      </c>
      <c r="G1006" s="36">
        <v>331623.59999999998</v>
      </c>
      <c r="H1006" s="36">
        <v>311784.36</v>
      </c>
      <c r="I1006" s="37">
        <v>36</v>
      </c>
      <c r="J1006" s="38" t="s">
        <v>529</v>
      </c>
      <c r="K1006" s="35" t="s">
        <v>538</v>
      </c>
      <c r="L1006" s="33" t="s">
        <v>544</v>
      </c>
      <c r="M1006" s="39">
        <v>0.80300000000000005</v>
      </c>
      <c r="N1006" s="40" t="s">
        <v>538</v>
      </c>
      <c r="O1006" s="33" t="s">
        <v>544</v>
      </c>
      <c r="P1006" s="41">
        <v>0.8</v>
      </c>
      <c r="Q1006" s="35" t="s">
        <v>532</v>
      </c>
      <c r="R1006" s="45"/>
      <c r="S1006" s="36">
        <v>2587.7800000000002</v>
      </c>
      <c r="T1006" s="36">
        <v>7239.43</v>
      </c>
    </row>
    <row r="1007" spans="1:20" ht="25.5" x14ac:dyDescent="0.25">
      <c r="A1007" s="32" t="s">
        <v>507</v>
      </c>
      <c r="B1007" s="33" t="s">
        <v>1121</v>
      </c>
      <c r="C1007" s="34">
        <v>2016</v>
      </c>
      <c r="D1007" s="40" t="s">
        <v>541</v>
      </c>
      <c r="E1007" s="28" t="s">
        <v>1839</v>
      </c>
      <c r="F1007" s="33" t="s">
        <v>543</v>
      </c>
      <c r="G1007" s="36">
        <v>1428261.45</v>
      </c>
      <c r="H1007" s="36">
        <v>1373513.54</v>
      </c>
      <c r="I1007" s="37">
        <v>37.75</v>
      </c>
      <c r="J1007" s="38" t="s">
        <v>529</v>
      </c>
      <c r="K1007" s="35" t="s">
        <v>538</v>
      </c>
      <c r="L1007" s="33" t="s">
        <v>544</v>
      </c>
      <c r="M1007" s="39">
        <v>1.37</v>
      </c>
      <c r="N1007" s="40" t="s">
        <v>538</v>
      </c>
      <c r="O1007" s="33" t="s">
        <v>544</v>
      </c>
      <c r="P1007" s="41">
        <v>1.35</v>
      </c>
      <c r="Q1007" s="35" t="s">
        <v>532</v>
      </c>
      <c r="R1007" s="45"/>
      <c r="S1007" s="36">
        <v>19450.400000000001</v>
      </c>
      <c r="T1007" s="36">
        <v>27421.78</v>
      </c>
    </row>
    <row r="1008" spans="1:20" x14ac:dyDescent="0.25">
      <c r="A1008" s="32" t="s">
        <v>507</v>
      </c>
      <c r="B1008" s="33" t="s">
        <v>1121</v>
      </c>
      <c r="C1008" s="34">
        <v>2017</v>
      </c>
      <c r="D1008" s="40" t="s">
        <v>541</v>
      </c>
      <c r="E1008" s="33" t="s">
        <v>1211</v>
      </c>
      <c r="F1008" s="33" t="s">
        <v>543</v>
      </c>
      <c r="G1008" s="36">
        <v>560643.05000000005</v>
      </c>
      <c r="H1008" s="36">
        <v>554450.6</v>
      </c>
      <c r="I1008" s="37">
        <v>58.42</v>
      </c>
      <c r="J1008" s="38" t="s">
        <v>529</v>
      </c>
      <c r="K1008" s="35" t="s">
        <v>538</v>
      </c>
      <c r="L1008" s="33" t="s">
        <v>544</v>
      </c>
      <c r="M1008" s="39">
        <v>1.37</v>
      </c>
      <c r="N1008" s="40" t="s">
        <v>538</v>
      </c>
      <c r="O1008" s="33" t="s">
        <v>544</v>
      </c>
      <c r="P1008" s="41">
        <v>1.35</v>
      </c>
      <c r="Q1008" s="35" t="s">
        <v>532</v>
      </c>
      <c r="R1008" s="45"/>
      <c r="S1008" s="36">
        <v>7568.68</v>
      </c>
      <c r="T1008" s="36">
        <v>6192.45</v>
      </c>
    </row>
    <row r="1009" spans="1:20" x14ac:dyDescent="0.25">
      <c r="A1009" s="32" t="s">
        <v>507</v>
      </c>
      <c r="B1009" s="33" t="s">
        <v>1121</v>
      </c>
      <c r="C1009" s="34">
        <v>2013</v>
      </c>
      <c r="D1009" s="40" t="s">
        <v>541</v>
      </c>
      <c r="E1009" s="33" t="s">
        <v>1128</v>
      </c>
      <c r="F1009" s="33" t="s">
        <v>543</v>
      </c>
      <c r="G1009" s="36">
        <v>95476.15</v>
      </c>
      <c r="H1009" s="36">
        <v>94403.23</v>
      </c>
      <c r="I1009" s="37">
        <v>44.25</v>
      </c>
      <c r="J1009" s="38" t="s">
        <v>529</v>
      </c>
      <c r="K1009" s="35" t="s">
        <v>538</v>
      </c>
      <c r="L1009" s="33" t="s">
        <v>544</v>
      </c>
      <c r="M1009" s="39">
        <v>2.573</v>
      </c>
      <c r="N1009" s="40" t="s">
        <v>538</v>
      </c>
      <c r="O1009" s="33" t="s">
        <v>544</v>
      </c>
      <c r="P1009" s="41">
        <v>2.35</v>
      </c>
      <c r="Q1009" s="35" t="s">
        <v>532</v>
      </c>
      <c r="R1009" s="45"/>
      <c r="S1009" s="36">
        <v>2246.1</v>
      </c>
      <c r="T1009" s="36">
        <v>1175.3599999999999</v>
      </c>
    </row>
    <row r="1010" spans="1:20" x14ac:dyDescent="0.25">
      <c r="A1010" s="32" t="s">
        <v>507</v>
      </c>
      <c r="B1010" s="33" t="s">
        <v>1121</v>
      </c>
      <c r="C1010" s="34">
        <v>2013</v>
      </c>
      <c r="D1010" s="40" t="s">
        <v>541</v>
      </c>
      <c r="E1010" s="33" t="s">
        <v>1128</v>
      </c>
      <c r="F1010" s="33" t="s">
        <v>543</v>
      </c>
      <c r="G1010" s="36">
        <v>374652.85</v>
      </c>
      <c r="H1010" s="36">
        <v>360924.85</v>
      </c>
      <c r="I1010" s="37">
        <v>34.25</v>
      </c>
      <c r="J1010" s="38" t="s">
        <v>529</v>
      </c>
      <c r="K1010" s="35" t="s">
        <v>538</v>
      </c>
      <c r="L1010" s="33" t="s">
        <v>544</v>
      </c>
      <c r="M1010" s="39">
        <v>2.6150000000000002</v>
      </c>
      <c r="N1010" s="40" t="s">
        <v>538</v>
      </c>
      <c r="O1010" s="33" t="s">
        <v>544</v>
      </c>
      <c r="P1010" s="41">
        <v>2.35</v>
      </c>
      <c r="Q1010" s="35" t="s">
        <v>532</v>
      </c>
      <c r="R1010" s="45"/>
      <c r="S1010" s="36">
        <v>8636.9500000000007</v>
      </c>
      <c r="T1010" s="36">
        <v>6605.15</v>
      </c>
    </row>
    <row r="1011" spans="1:20" x14ac:dyDescent="0.25">
      <c r="A1011" s="32" t="s">
        <v>507</v>
      </c>
      <c r="B1011" s="33" t="s">
        <v>1121</v>
      </c>
      <c r="C1011" s="34">
        <v>2007</v>
      </c>
      <c r="D1011" s="40" t="s">
        <v>541</v>
      </c>
      <c r="E1011" s="33" t="s">
        <v>1212</v>
      </c>
      <c r="F1011" s="33" t="s">
        <v>568</v>
      </c>
      <c r="G1011" s="36">
        <v>2995492</v>
      </c>
      <c r="H1011" s="36">
        <v>2347202.38</v>
      </c>
      <c r="I1011" s="37">
        <v>19.670000000000002</v>
      </c>
      <c r="J1011" s="38" t="s">
        <v>529</v>
      </c>
      <c r="K1011" s="35" t="s">
        <v>538</v>
      </c>
      <c r="L1011" s="33" t="s">
        <v>544</v>
      </c>
      <c r="M1011" s="39">
        <v>4.4020000000000001</v>
      </c>
      <c r="N1011" s="40" t="s">
        <v>538</v>
      </c>
      <c r="O1011" s="33" t="s">
        <v>544</v>
      </c>
      <c r="P1011" s="41">
        <v>4.4000000000000004</v>
      </c>
      <c r="Q1011" s="35" t="s">
        <v>532</v>
      </c>
      <c r="R1011" s="45"/>
      <c r="S1011" s="36">
        <v>106463.4</v>
      </c>
      <c r="T1011" s="36">
        <v>72420.289999999994</v>
      </c>
    </row>
    <row r="1012" spans="1:20" x14ac:dyDescent="0.25">
      <c r="A1012" s="32" t="s">
        <v>507</v>
      </c>
      <c r="B1012" s="33" t="s">
        <v>1121</v>
      </c>
      <c r="C1012" s="34">
        <v>2011</v>
      </c>
      <c r="D1012" s="40" t="s">
        <v>541</v>
      </c>
      <c r="E1012" s="33" t="s">
        <v>1213</v>
      </c>
      <c r="F1012" s="33" t="s">
        <v>543</v>
      </c>
      <c r="G1012" s="36">
        <v>226181.45</v>
      </c>
      <c r="H1012" s="36">
        <v>218307.71</v>
      </c>
      <c r="I1012" s="37">
        <v>34.42</v>
      </c>
      <c r="J1012" s="38" t="s">
        <v>529</v>
      </c>
      <c r="K1012" s="35" t="s">
        <v>538</v>
      </c>
      <c r="L1012" s="33" t="s">
        <v>544</v>
      </c>
      <c r="M1012" s="39">
        <v>1.5429999999999999</v>
      </c>
      <c r="N1012" s="40" t="s">
        <v>538</v>
      </c>
      <c r="O1012" s="33" t="s">
        <v>544</v>
      </c>
      <c r="P1012" s="41">
        <v>2.0499999999999998</v>
      </c>
      <c r="Q1012" s="35" t="s">
        <v>532</v>
      </c>
      <c r="R1012" s="45"/>
      <c r="S1012" s="36">
        <v>4548.6899999999996</v>
      </c>
      <c r="T1012" s="36">
        <v>3579.85</v>
      </c>
    </row>
    <row r="1013" spans="1:20" x14ac:dyDescent="0.25">
      <c r="A1013" s="32" t="s">
        <v>507</v>
      </c>
      <c r="B1013" s="33" t="s">
        <v>1121</v>
      </c>
      <c r="C1013" s="34">
        <v>2015</v>
      </c>
      <c r="D1013" s="40" t="s">
        <v>541</v>
      </c>
      <c r="E1013" s="33" t="s">
        <v>1156</v>
      </c>
      <c r="F1013" s="33" t="s">
        <v>543</v>
      </c>
      <c r="G1013" s="36">
        <v>61705.599999999999</v>
      </c>
      <c r="H1013" s="36">
        <v>57532.56</v>
      </c>
      <c r="I1013" s="37">
        <v>36.33</v>
      </c>
      <c r="J1013" s="38" t="s">
        <v>529</v>
      </c>
      <c r="K1013" s="35" t="s">
        <v>538</v>
      </c>
      <c r="L1013" s="33" t="s">
        <v>544</v>
      </c>
      <c r="M1013" s="39">
        <v>0.55000000000000004</v>
      </c>
      <c r="N1013" s="40" t="s">
        <v>538</v>
      </c>
      <c r="O1013" s="33" t="s">
        <v>544</v>
      </c>
      <c r="P1013" s="41">
        <v>0.55000000000000004</v>
      </c>
      <c r="Q1013" s="35" t="s">
        <v>532</v>
      </c>
      <c r="R1013" s="45"/>
      <c r="S1013" s="42">
        <v>324.12</v>
      </c>
      <c r="T1013" s="36">
        <v>1398.65</v>
      </c>
    </row>
    <row r="1014" spans="1:20" ht="25.5" x14ac:dyDescent="0.25">
      <c r="A1014" s="32" t="s">
        <v>507</v>
      </c>
      <c r="B1014" s="33" t="s">
        <v>1121</v>
      </c>
      <c r="C1014" s="34">
        <v>2017</v>
      </c>
      <c r="D1014" s="40" t="s">
        <v>541</v>
      </c>
      <c r="E1014" s="28" t="s">
        <v>1828</v>
      </c>
      <c r="F1014" s="33" t="s">
        <v>543</v>
      </c>
      <c r="G1014" s="36">
        <v>67497.649999999994</v>
      </c>
      <c r="H1014" s="36">
        <v>67497.649999999994</v>
      </c>
      <c r="I1014" s="37">
        <v>50.25</v>
      </c>
      <c r="J1014" s="38" t="s">
        <v>529</v>
      </c>
      <c r="K1014" s="35" t="s">
        <v>538</v>
      </c>
      <c r="L1014" s="33" t="s">
        <v>544</v>
      </c>
      <c r="M1014" s="39">
        <v>0.55800000000000005</v>
      </c>
      <c r="N1014" s="40" t="s">
        <v>538</v>
      </c>
      <c r="O1014" s="33" t="s">
        <v>544</v>
      </c>
      <c r="P1014" s="41">
        <v>0.55000000000000004</v>
      </c>
      <c r="Q1014" s="35" t="s">
        <v>532</v>
      </c>
      <c r="R1014" s="45"/>
      <c r="S1014" s="42">
        <v>376.41</v>
      </c>
      <c r="T1014" s="42">
        <v>0</v>
      </c>
    </row>
    <row r="1015" spans="1:20" x14ac:dyDescent="0.25">
      <c r="A1015" s="32" t="s">
        <v>507</v>
      </c>
      <c r="B1015" s="33" t="s">
        <v>1121</v>
      </c>
      <c r="C1015" s="34">
        <v>2013</v>
      </c>
      <c r="D1015" s="40" t="s">
        <v>541</v>
      </c>
      <c r="E1015" s="33" t="s">
        <v>1198</v>
      </c>
      <c r="F1015" s="33" t="s">
        <v>543</v>
      </c>
      <c r="G1015" s="36">
        <v>1864971.9</v>
      </c>
      <c r="H1015" s="36">
        <v>1796635.8</v>
      </c>
      <c r="I1015" s="37">
        <v>34.25</v>
      </c>
      <c r="J1015" s="38" t="s">
        <v>529</v>
      </c>
      <c r="K1015" s="35" t="s">
        <v>538</v>
      </c>
      <c r="L1015" s="33" t="s">
        <v>544</v>
      </c>
      <c r="M1015" s="39">
        <v>2.621</v>
      </c>
      <c r="N1015" s="40" t="s">
        <v>538</v>
      </c>
      <c r="O1015" s="33" t="s">
        <v>544</v>
      </c>
      <c r="P1015" s="41">
        <v>2.35</v>
      </c>
      <c r="Q1015" s="35" t="s">
        <v>532</v>
      </c>
      <c r="R1015" s="45"/>
      <c r="S1015" s="36">
        <v>42993.61</v>
      </c>
      <c r="T1015" s="36">
        <v>32879.53</v>
      </c>
    </row>
    <row r="1016" spans="1:20" ht="25.5" x14ac:dyDescent="0.25">
      <c r="A1016" s="32" t="s">
        <v>507</v>
      </c>
      <c r="B1016" s="57" t="s">
        <v>1121</v>
      </c>
      <c r="C1016" s="58">
        <v>2016</v>
      </c>
      <c r="D1016" s="59" t="s">
        <v>541</v>
      </c>
      <c r="E1016" s="62" t="s">
        <v>1834</v>
      </c>
      <c r="F1016" s="57" t="s">
        <v>543</v>
      </c>
      <c r="G1016" s="64">
        <v>1065650.3</v>
      </c>
      <c r="H1016" s="64">
        <v>1065650.3</v>
      </c>
      <c r="I1016" s="68">
        <v>39.83</v>
      </c>
      <c r="J1016" s="70" t="s">
        <v>529</v>
      </c>
      <c r="K1016" s="72" t="s">
        <v>538</v>
      </c>
      <c r="L1016" s="73" t="s">
        <v>544</v>
      </c>
      <c r="M1016" s="75">
        <v>0.55800000000000005</v>
      </c>
      <c r="N1016" s="76" t="s">
        <v>538</v>
      </c>
      <c r="O1016" s="73" t="s">
        <v>544</v>
      </c>
      <c r="P1016" s="77">
        <v>0.55000000000000004</v>
      </c>
      <c r="Q1016" s="79" t="s">
        <v>532</v>
      </c>
      <c r="R1016" s="81"/>
      <c r="S1016" s="85">
        <v>5942.71</v>
      </c>
      <c r="T1016" s="87">
        <v>0</v>
      </c>
    </row>
    <row r="1017" spans="1:20" x14ac:dyDescent="0.25">
      <c r="A1017" s="32" t="s">
        <v>507</v>
      </c>
      <c r="B1017" s="56" t="s">
        <v>1121</v>
      </c>
      <c r="C1017" s="34">
        <v>2010</v>
      </c>
      <c r="D1017" s="40" t="s">
        <v>541</v>
      </c>
      <c r="E1017" s="56" t="s">
        <v>1202</v>
      </c>
      <c r="F1017" s="56" t="s">
        <v>543</v>
      </c>
      <c r="G1017" s="63">
        <v>962353.15</v>
      </c>
      <c r="H1017" s="63">
        <v>958160.54</v>
      </c>
      <c r="I1017" s="67">
        <v>33.33</v>
      </c>
      <c r="J1017" s="69" t="s">
        <v>529</v>
      </c>
      <c r="K1017" s="35" t="s">
        <v>538</v>
      </c>
      <c r="L1017" s="33" t="s">
        <v>544</v>
      </c>
      <c r="M1017" s="39">
        <v>2.0550000000000002</v>
      </c>
      <c r="N1017" s="40" t="s">
        <v>538</v>
      </c>
      <c r="O1017" s="33" t="s">
        <v>544</v>
      </c>
      <c r="P1017" s="41">
        <v>2.85</v>
      </c>
      <c r="Q1017" s="78" t="s">
        <v>532</v>
      </c>
      <c r="R1017" s="80"/>
      <c r="S1017" s="36">
        <v>27609.93</v>
      </c>
      <c r="T1017" s="36">
        <v>10608.87</v>
      </c>
    </row>
    <row r="1018" spans="1:20" x14ac:dyDescent="0.25">
      <c r="A1018" s="32" t="s">
        <v>507</v>
      </c>
      <c r="B1018" s="33" t="s">
        <v>1121</v>
      </c>
      <c r="C1018" s="34">
        <v>2009</v>
      </c>
      <c r="D1018" s="40" t="s">
        <v>541</v>
      </c>
      <c r="E1018" s="33" t="s">
        <v>1214</v>
      </c>
      <c r="F1018" s="33" t="s">
        <v>543</v>
      </c>
      <c r="G1018" s="36">
        <v>712169</v>
      </c>
      <c r="H1018" s="36">
        <v>651772.34</v>
      </c>
      <c r="I1018" s="37">
        <v>41.75</v>
      </c>
      <c r="J1018" s="38" t="s">
        <v>529</v>
      </c>
      <c r="K1018" s="35" t="s">
        <v>538</v>
      </c>
      <c r="L1018" s="33" t="s">
        <v>544</v>
      </c>
      <c r="M1018" s="39">
        <v>1.5369999999999999</v>
      </c>
      <c r="N1018" s="40" t="s">
        <v>538</v>
      </c>
      <c r="O1018" s="33" t="s">
        <v>544</v>
      </c>
      <c r="P1018" s="41">
        <v>2.0499999999999998</v>
      </c>
      <c r="Q1018" s="35" t="s">
        <v>532</v>
      </c>
      <c r="R1018" s="45"/>
      <c r="S1018" s="36">
        <v>13560.89</v>
      </c>
      <c r="T1018" s="36">
        <v>9734.3799999999992</v>
      </c>
    </row>
    <row r="1019" spans="1:20" x14ac:dyDescent="0.25">
      <c r="A1019" s="32" t="s">
        <v>507</v>
      </c>
      <c r="B1019" s="33" t="s">
        <v>1121</v>
      </c>
      <c r="C1019" s="34">
        <v>2009</v>
      </c>
      <c r="D1019" s="40" t="s">
        <v>541</v>
      </c>
      <c r="E1019" s="33" t="s">
        <v>1145</v>
      </c>
      <c r="F1019" s="33" t="s">
        <v>543</v>
      </c>
      <c r="G1019" s="36">
        <v>503721</v>
      </c>
      <c r="H1019" s="36">
        <v>476300.22</v>
      </c>
      <c r="I1019" s="37">
        <v>41.75</v>
      </c>
      <c r="J1019" s="38" t="s">
        <v>529</v>
      </c>
      <c r="K1019" s="35" t="s">
        <v>538</v>
      </c>
      <c r="L1019" s="33" t="s">
        <v>544</v>
      </c>
      <c r="M1019" s="39">
        <v>2.379</v>
      </c>
      <c r="N1019" s="40" t="s">
        <v>538</v>
      </c>
      <c r="O1019" s="33" t="s">
        <v>544</v>
      </c>
      <c r="P1019" s="41">
        <v>2.85</v>
      </c>
      <c r="Q1019" s="35" t="s">
        <v>532</v>
      </c>
      <c r="R1019" s="45"/>
      <c r="S1019" s="36">
        <v>13741.35</v>
      </c>
      <c r="T1019" s="36">
        <v>5852.37</v>
      </c>
    </row>
    <row r="1020" spans="1:20" x14ac:dyDescent="0.25">
      <c r="A1020" s="32" t="s">
        <v>507</v>
      </c>
      <c r="B1020" s="33" t="s">
        <v>1121</v>
      </c>
      <c r="C1020" s="34">
        <v>2009</v>
      </c>
      <c r="D1020" s="40" t="s">
        <v>541</v>
      </c>
      <c r="E1020" s="33" t="s">
        <v>1215</v>
      </c>
      <c r="F1020" s="33" t="s">
        <v>543</v>
      </c>
      <c r="G1020" s="36">
        <v>204831</v>
      </c>
      <c r="H1020" s="36">
        <v>193560.67</v>
      </c>
      <c r="I1020" s="37">
        <v>41.83</v>
      </c>
      <c r="J1020" s="38" t="s">
        <v>529</v>
      </c>
      <c r="K1020" s="35" t="s">
        <v>538</v>
      </c>
      <c r="L1020" s="33" t="s">
        <v>544</v>
      </c>
      <c r="M1020" s="39">
        <v>2.319</v>
      </c>
      <c r="N1020" s="40" t="s">
        <v>538</v>
      </c>
      <c r="O1020" s="33" t="s">
        <v>544</v>
      </c>
      <c r="P1020" s="41">
        <v>2.85</v>
      </c>
      <c r="Q1020" s="35" t="s">
        <v>532</v>
      </c>
      <c r="R1020" s="45"/>
      <c r="S1020" s="36">
        <v>5584.26</v>
      </c>
      <c r="T1020" s="36">
        <v>2378.31</v>
      </c>
    </row>
    <row r="1021" spans="1:20" x14ac:dyDescent="0.25">
      <c r="A1021" s="32" t="s">
        <v>507</v>
      </c>
      <c r="B1021" s="33" t="s">
        <v>1121</v>
      </c>
      <c r="C1021" s="34">
        <v>2009</v>
      </c>
      <c r="D1021" s="40" t="s">
        <v>541</v>
      </c>
      <c r="E1021" s="33" t="s">
        <v>1216</v>
      </c>
      <c r="F1021" s="33" t="s">
        <v>543</v>
      </c>
      <c r="G1021" s="36">
        <v>1218239</v>
      </c>
      <c r="H1021" s="36">
        <v>1101606.52</v>
      </c>
      <c r="I1021" s="37">
        <v>31.83</v>
      </c>
      <c r="J1021" s="38" t="s">
        <v>529</v>
      </c>
      <c r="K1021" s="35" t="s">
        <v>538</v>
      </c>
      <c r="L1021" s="33" t="s">
        <v>544</v>
      </c>
      <c r="M1021" s="39">
        <v>2.3119999999999998</v>
      </c>
      <c r="N1021" s="40" t="s">
        <v>538</v>
      </c>
      <c r="O1021" s="33" t="s">
        <v>544</v>
      </c>
      <c r="P1021" s="41">
        <v>2.85</v>
      </c>
      <c r="Q1021" s="35" t="s">
        <v>532</v>
      </c>
      <c r="R1021" s="45"/>
      <c r="S1021" s="36">
        <v>31992.59</v>
      </c>
      <c r="T1021" s="36">
        <v>20940.38</v>
      </c>
    </row>
    <row r="1022" spans="1:20" x14ac:dyDescent="0.25">
      <c r="A1022" s="32" t="s">
        <v>507</v>
      </c>
      <c r="B1022" s="33" t="s">
        <v>1121</v>
      </c>
      <c r="C1022" s="34">
        <v>2009</v>
      </c>
      <c r="D1022" s="40" t="s">
        <v>541</v>
      </c>
      <c r="E1022" s="33" t="s">
        <v>1217</v>
      </c>
      <c r="F1022" s="33" t="s">
        <v>543</v>
      </c>
      <c r="G1022" s="36">
        <v>954250</v>
      </c>
      <c r="H1022" s="36">
        <v>919523.65</v>
      </c>
      <c r="I1022" s="37">
        <v>41.83</v>
      </c>
      <c r="J1022" s="38" t="s">
        <v>529</v>
      </c>
      <c r="K1022" s="35" t="s">
        <v>538</v>
      </c>
      <c r="L1022" s="33" t="s">
        <v>544</v>
      </c>
      <c r="M1022" s="39">
        <v>2.8490000000000002</v>
      </c>
      <c r="N1022" s="40" t="s">
        <v>538</v>
      </c>
      <c r="O1022" s="33" t="s">
        <v>544</v>
      </c>
      <c r="P1022" s="41">
        <v>3.38</v>
      </c>
      <c r="Q1022" s="35" t="s">
        <v>532</v>
      </c>
      <c r="R1022" s="45"/>
      <c r="S1022" s="36">
        <v>31414.21</v>
      </c>
      <c r="T1022" s="36">
        <v>9890.82</v>
      </c>
    </row>
    <row r="1023" spans="1:20" x14ac:dyDescent="0.25">
      <c r="A1023" s="32" t="s">
        <v>507</v>
      </c>
      <c r="B1023" s="33" t="s">
        <v>1121</v>
      </c>
      <c r="C1023" s="34">
        <v>2004</v>
      </c>
      <c r="D1023" s="40" t="s">
        <v>541</v>
      </c>
      <c r="E1023" s="33" t="s">
        <v>1218</v>
      </c>
      <c r="F1023" s="33" t="s">
        <v>543</v>
      </c>
      <c r="G1023" s="36">
        <v>1156749.76</v>
      </c>
      <c r="H1023" s="36">
        <v>93161.52</v>
      </c>
      <c r="I1023" s="37">
        <v>0.67</v>
      </c>
      <c r="J1023" s="38" t="s">
        <v>529</v>
      </c>
      <c r="K1023" s="35" t="s">
        <v>538</v>
      </c>
      <c r="L1023" s="33" t="s">
        <v>544</v>
      </c>
      <c r="M1023" s="39">
        <v>2.7989999999999999</v>
      </c>
      <c r="N1023" s="40" t="s">
        <v>538</v>
      </c>
      <c r="O1023" s="33" t="s">
        <v>544</v>
      </c>
      <c r="P1023" s="41">
        <v>3.55</v>
      </c>
      <c r="Q1023" s="35" t="s">
        <v>532</v>
      </c>
      <c r="R1023" s="45"/>
      <c r="S1023" s="36">
        <v>6525.04</v>
      </c>
      <c r="T1023" s="36">
        <v>90642.46</v>
      </c>
    </row>
    <row r="1024" spans="1:20" ht="25.5" x14ac:dyDescent="0.25">
      <c r="A1024" s="32" t="s">
        <v>507</v>
      </c>
      <c r="B1024" s="33" t="s">
        <v>1121</v>
      </c>
      <c r="C1024" s="34">
        <v>2013</v>
      </c>
      <c r="D1024" s="40" t="s">
        <v>541</v>
      </c>
      <c r="E1024" s="28" t="s">
        <v>1840</v>
      </c>
      <c r="F1024" s="33" t="s">
        <v>543</v>
      </c>
      <c r="G1024" s="36">
        <v>191500.65</v>
      </c>
      <c r="H1024" s="36">
        <v>184483.71</v>
      </c>
      <c r="I1024" s="37">
        <v>34.33</v>
      </c>
      <c r="J1024" s="38" t="s">
        <v>529</v>
      </c>
      <c r="K1024" s="35" t="s">
        <v>538</v>
      </c>
      <c r="L1024" s="33" t="s">
        <v>544</v>
      </c>
      <c r="M1024" s="39">
        <v>2.613</v>
      </c>
      <c r="N1024" s="40" t="s">
        <v>538</v>
      </c>
      <c r="O1024" s="33" t="s">
        <v>544</v>
      </c>
      <c r="P1024" s="41">
        <v>2.35</v>
      </c>
      <c r="Q1024" s="35" t="s">
        <v>532</v>
      </c>
      <c r="R1024" s="45"/>
      <c r="S1024" s="36">
        <v>4414.71</v>
      </c>
      <c r="T1024" s="36">
        <v>3376.16</v>
      </c>
    </row>
    <row r="1025" spans="1:20" ht="25.5" x14ac:dyDescent="0.25">
      <c r="A1025" s="32" t="s">
        <v>507</v>
      </c>
      <c r="B1025" s="33" t="s">
        <v>1121</v>
      </c>
      <c r="C1025" s="34">
        <v>2018</v>
      </c>
      <c r="D1025" s="40" t="s">
        <v>541</v>
      </c>
      <c r="E1025" s="28" t="s">
        <v>1838</v>
      </c>
      <c r="F1025" s="33" t="s">
        <v>543</v>
      </c>
      <c r="G1025" s="36">
        <v>485181.95</v>
      </c>
      <c r="H1025" s="36">
        <v>485181.95</v>
      </c>
      <c r="I1025" s="37">
        <v>39.25</v>
      </c>
      <c r="J1025" s="38" t="s">
        <v>529</v>
      </c>
      <c r="K1025" s="35" t="s">
        <v>538</v>
      </c>
      <c r="L1025" s="33" t="s">
        <v>544</v>
      </c>
      <c r="M1025" s="39">
        <v>1.35</v>
      </c>
      <c r="N1025" s="40" t="s">
        <v>538</v>
      </c>
      <c r="O1025" s="33" t="s">
        <v>544</v>
      </c>
      <c r="P1025" s="41">
        <v>1.35</v>
      </c>
      <c r="Q1025" s="35" t="s">
        <v>532</v>
      </c>
      <c r="R1025" s="45"/>
      <c r="S1025" s="42">
        <v>0</v>
      </c>
      <c r="T1025" s="42">
        <v>0</v>
      </c>
    </row>
    <row r="1026" spans="1:20" ht="25.5" x14ac:dyDescent="0.25">
      <c r="A1026" s="32" t="s">
        <v>507</v>
      </c>
      <c r="B1026" s="33" t="s">
        <v>1121</v>
      </c>
      <c r="C1026" s="34">
        <v>2017</v>
      </c>
      <c r="D1026" s="40" t="s">
        <v>541</v>
      </c>
      <c r="E1026" s="33" t="s">
        <v>1219</v>
      </c>
      <c r="F1026" s="33" t="s">
        <v>543</v>
      </c>
      <c r="G1026" s="36">
        <v>351754.15</v>
      </c>
      <c r="H1026" s="36">
        <v>336316.33</v>
      </c>
      <c r="I1026" s="37">
        <v>18.5</v>
      </c>
      <c r="J1026" s="38" t="s">
        <v>529</v>
      </c>
      <c r="K1026" s="35" t="s">
        <v>538</v>
      </c>
      <c r="L1026" s="33" t="s">
        <v>544</v>
      </c>
      <c r="M1026" s="39">
        <v>1.35</v>
      </c>
      <c r="N1026" s="40" t="s">
        <v>538</v>
      </c>
      <c r="O1026" s="33" t="s">
        <v>544</v>
      </c>
      <c r="P1026" s="41">
        <v>1.35</v>
      </c>
      <c r="Q1026" s="35" t="s">
        <v>532</v>
      </c>
      <c r="R1026" s="45"/>
      <c r="S1026" s="36">
        <v>4748.68</v>
      </c>
      <c r="T1026" s="36">
        <v>15437.82</v>
      </c>
    </row>
    <row r="1027" spans="1:20" x14ac:dyDescent="0.25">
      <c r="A1027" s="32" t="s">
        <v>507</v>
      </c>
      <c r="B1027" s="33" t="s">
        <v>1121</v>
      </c>
      <c r="C1027" s="34">
        <v>2010</v>
      </c>
      <c r="D1027" s="40" t="s">
        <v>541</v>
      </c>
      <c r="E1027" s="33" t="s">
        <v>1203</v>
      </c>
      <c r="F1027" s="33" t="s">
        <v>543</v>
      </c>
      <c r="G1027" s="36">
        <v>190649.25</v>
      </c>
      <c r="H1027" s="36">
        <v>198650.8</v>
      </c>
      <c r="I1027" s="37">
        <v>44</v>
      </c>
      <c r="J1027" s="38" t="s">
        <v>529</v>
      </c>
      <c r="K1027" s="35" t="s">
        <v>538</v>
      </c>
      <c r="L1027" s="33" t="s">
        <v>544</v>
      </c>
      <c r="M1027" s="39">
        <v>2.8959999999999999</v>
      </c>
      <c r="N1027" s="40" t="s">
        <v>538</v>
      </c>
      <c r="O1027" s="33" t="s">
        <v>544</v>
      </c>
      <c r="P1027" s="41">
        <v>3.41</v>
      </c>
      <c r="Q1027" s="35" t="s">
        <v>532</v>
      </c>
      <c r="R1027" s="45"/>
      <c r="S1027" s="36">
        <v>6813.56</v>
      </c>
      <c r="T1027" s="36">
        <v>1160.4100000000001</v>
      </c>
    </row>
    <row r="1028" spans="1:20" x14ac:dyDescent="0.25">
      <c r="A1028" s="32" t="s">
        <v>507</v>
      </c>
      <c r="B1028" s="33" t="s">
        <v>1121</v>
      </c>
      <c r="C1028" s="34">
        <v>2010</v>
      </c>
      <c r="D1028" s="40" t="s">
        <v>541</v>
      </c>
      <c r="E1028" s="33" t="s">
        <v>1162</v>
      </c>
      <c r="F1028" s="33" t="s">
        <v>543</v>
      </c>
      <c r="G1028" s="36">
        <v>207637.1</v>
      </c>
      <c r="H1028" s="36">
        <v>210717.15</v>
      </c>
      <c r="I1028" s="37">
        <v>33.5</v>
      </c>
      <c r="J1028" s="38" t="s">
        <v>529</v>
      </c>
      <c r="K1028" s="35" t="s">
        <v>538</v>
      </c>
      <c r="L1028" s="33" t="s">
        <v>544</v>
      </c>
      <c r="M1028" s="39">
        <v>2.294</v>
      </c>
      <c r="N1028" s="40" t="s">
        <v>538</v>
      </c>
      <c r="O1028" s="33" t="s">
        <v>544</v>
      </c>
      <c r="P1028" s="41">
        <v>3.3</v>
      </c>
      <c r="Q1028" s="35" t="s">
        <v>532</v>
      </c>
      <c r="R1028" s="45"/>
      <c r="S1028" s="36">
        <v>7019.07</v>
      </c>
      <c r="T1028" s="36">
        <v>1981.93</v>
      </c>
    </row>
    <row r="1029" spans="1:20" x14ac:dyDescent="0.25">
      <c r="A1029" s="32" t="s">
        <v>507</v>
      </c>
      <c r="B1029" s="33" t="s">
        <v>1121</v>
      </c>
      <c r="C1029" s="34">
        <v>2010</v>
      </c>
      <c r="D1029" s="40" t="s">
        <v>541</v>
      </c>
      <c r="E1029" s="33" t="s">
        <v>1220</v>
      </c>
      <c r="F1029" s="33" t="s">
        <v>543</v>
      </c>
      <c r="G1029" s="36">
        <v>55323.95</v>
      </c>
      <c r="H1029" s="36">
        <v>54907.18</v>
      </c>
      <c r="I1029" s="37">
        <v>44</v>
      </c>
      <c r="J1029" s="38" t="s">
        <v>529</v>
      </c>
      <c r="K1029" s="35" t="s">
        <v>538</v>
      </c>
      <c r="L1029" s="33" t="s">
        <v>544</v>
      </c>
      <c r="M1029" s="39">
        <v>1.5429999999999999</v>
      </c>
      <c r="N1029" s="40" t="s">
        <v>538</v>
      </c>
      <c r="O1029" s="33" t="s">
        <v>544</v>
      </c>
      <c r="P1029" s="41">
        <v>2.0499999999999998</v>
      </c>
      <c r="Q1029" s="35" t="s">
        <v>532</v>
      </c>
      <c r="R1029" s="45"/>
      <c r="S1029" s="36">
        <v>1137.21</v>
      </c>
      <c r="T1029" s="42">
        <v>566.61</v>
      </c>
    </row>
    <row r="1030" spans="1:20" x14ac:dyDescent="0.25">
      <c r="A1030" s="32" t="s">
        <v>507</v>
      </c>
      <c r="B1030" s="33" t="s">
        <v>1121</v>
      </c>
      <c r="C1030" s="34">
        <v>2004</v>
      </c>
      <c r="D1030" s="40" t="s">
        <v>541</v>
      </c>
      <c r="E1030" s="33" t="s">
        <v>1221</v>
      </c>
      <c r="F1030" s="33" t="s">
        <v>543</v>
      </c>
      <c r="G1030" s="36">
        <v>8686.7000000000007</v>
      </c>
      <c r="H1030" s="36">
        <v>2005.45</v>
      </c>
      <c r="I1030" s="37">
        <v>2.67</v>
      </c>
      <c r="J1030" s="38" t="s">
        <v>529</v>
      </c>
      <c r="K1030" s="35" t="s">
        <v>538</v>
      </c>
      <c r="L1030" s="33" t="s">
        <v>544</v>
      </c>
      <c r="M1030" s="39">
        <v>1.9119999999999999</v>
      </c>
      <c r="N1030" s="40" t="s">
        <v>538</v>
      </c>
      <c r="O1030" s="33" t="s">
        <v>544</v>
      </c>
      <c r="P1030" s="41">
        <v>2.7120000000000002</v>
      </c>
      <c r="Q1030" s="35" t="s">
        <v>532</v>
      </c>
      <c r="R1030" s="45"/>
      <c r="S1030" s="42">
        <v>150.88999999999999</v>
      </c>
      <c r="T1030" s="42">
        <v>617.29</v>
      </c>
    </row>
    <row r="1031" spans="1:20" x14ac:dyDescent="0.25">
      <c r="A1031" s="32" t="s">
        <v>507</v>
      </c>
      <c r="B1031" s="33" t="s">
        <v>1121</v>
      </c>
      <c r="C1031" s="34">
        <v>2004</v>
      </c>
      <c r="D1031" s="40" t="s">
        <v>541</v>
      </c>
      <c r="E1031" s="33" t="s">
        <v>1188</v>
      </c>
      <c r="F1031" s="33" t="s">
        <v>543</v>
      </c>
      <c r="G1031" s="36">
        <v>2682.27</v>
      </c>
      <c r="H1031" s="42">
        <v>619.25</v>
      </c>
      <c r="I1031" s="37">
        <v>2.67</v>
      </c>
      <c r="J1031" s="38" t="s">
        <v>529</v>
      </c>
      <c r="K1031" s="35" t="s">
        <v>538</v>
      </c>
      <c r="L1031" s="33" t="s">
        <v>544</v>
      </c>
      <c r="M1031" s="39">
        <v>1.972</v>
      </c>
      <c r="N1031" s="40" t="s">
        <v>538</v>
      </c>
      <c r="O1031" s="33" t="s">
        <v>544</v>
      </c>
      <c r="P1031" s="41">
        <v>2.7120000000000002</v>
      </c>
      <c r="Q1031" s="35" t="s">
        <v>532</v>
      </c>
      <c r="R1031" s="45"/>
      <c r="S1031" s="42">
        <v>46.6</v>
      </c>
      <c r="T1031" s="42">
        <v>190.6</v>
      </c>
    </row>
    <row r="1032" spans="1:20" x14ac:dyDescent="0.25">
      <c r="A1032" s="32" t="s">
        <v>507</v>
      </c>
      <c r="B1032" s="33" t="s">
        <v>1121</v>
      </c>
      <c r="C1032" s="34">
        <v>1995</v>
      </c>
      <c r="D1032" s="35" t="s">
        <v>526</v>
      </c>
      <c r="E1032" s="33" t="s">
        <v>1222</v>
      </c>
      <c r="F1032" s="33" t="s">
        <v>659</v>
      </c>
      <c r="G1032" s="36">
        <v>167693.92000000001</v>
      </c>
      <c r="H1032" s="36">
        <v>28444.81</v>
      </c>
      <c r="I1032" s="37">
        <v>2.83</v>
      </c>
      <c r="J1032" s="38" t="s">
        <v>529</v>
      </c>
      <c r="K1032" s="35" t="s">
        <v>530</v>
      </c>
      <c r="L1032" s="33" t="s">
        <v>531</v>
      </c>
      <c r="M1032" s="39">
        <v>0</v>
      </c>
      <c r="N1032" s="40" t="s">
        <v>530</v>
      </c>
      <c r="O1032" s="33" t="s">
        <v>531</v>
      </c>
      <c r="P1032" s="41">
        <v>1.5</v>
      </c>
      <c r="Q1032" s="35" t="s">
        <v>532</v>
      </c>
      <c r="R1032" s="45"/>
      <c r="S1032" s="42">
        <v>564.71</v>
      </c>
      <c r="T1032" s="36">
        <v>9202.74</v>
      </c>
    </row>
    <row r="1033" spans="1:20" x14ac:dyDescent="0.25">
      <c r="A1033" s="32" t="s">
        <v>507</v>
      </c>
      <c r="B1033" s="33" t="s">
        <v>1121</v>
      </c>
      <c r="C1033" s="34">
        <v>2018</v>
      </c>
      <c r="D1033" s="40" t="s">
        <v>541</v>
      </c>
      <c r="E1033" s="33" t="s">
        <v>1223</v>
      </c>
      <c r="F1033" s="33" t="s">
        <v>543</v>
      </c>
      <c r="G1033" s="36">
        <v>34808.400000000001</v>
      </c>
      <c r="H1033" s="36">
        <v>34808.400000000001</v>
      </c>
      <c r="I1033" s="37">
        <v>59.25</v>
      </c>
      <c r="J1033" s="38" t="s">
        <v>529</v>
      </c>
      <c r="K1033" s="35" t="s">
        <v>538</v>
      </c>
      <c r="L1033" s="33" t="s">
        <v>544</v>
      </c>
      <c r="M1033" s="39">
        <v>0.55000000000000004</v>
      </c>
      <c r="N1033" s="40" t="s">
        <v>538</v>
      </c>
      <c r="O1033" s="33" t="s">
        <v>544</v>
      </c>
      <c r="P1033" s="41">
        <v>0.55000000000000004</v>
      </c>
      <c r="Q1033" s="35" t="s">
        <v>532</v>
      </c>
      <c r="R1033" s="45"/>
      <c r="S1033" s="42">
        <v>0</v>
      </c>
      <c r="T1033" s="42">
        <v>0</v>
      </c>
    </row>
    <row r="1034" spans="1:20" x14ac:dyDescent="0.25">
      <c r="A1034" s="32" t="s">
        <v>507</v>
      </c>
      <c r="B1034" s="33" t="s">
        <v>1121</v>
      </c>
      <c r="C1034" s="34">
        <v>2018</v>
      </c>
      <c r="D1034" s="40" t="s">
        <v>541</v>
      </c>
      <c r="E1034" s="33" t="s">
        <v>1143</v>
      </c>
      <c r="F1034" s="33" t="s">
        <v>543</v>
      </c>
      <c r="G1034" s="36">
        <v>58504.6</v>
      </c>
      <c r="H1034" s="36">
        <v>58504.6</v>
      </c>
      <c r="I1034" s="37">
        <v>39.25</v>
      </c>
      <c r="J1034" s="38" t="s">
        <v>529</v>
      </c>
      <c r="K1034" s="35" t="s">
        <v>538</v>
      </c>
      <c r="L1034" s="33" t="s">
        <v>544</v>
      </c>
      <c r="M1034" s="39">
        <v>0.55000000000000004</v>
      </c>
      <c r="N1034" s="40" t="s">
        <v>538</v>
      </c>
      <c r="O1034" s="33" t="s">
        <v>544</v>
      </c>
      <c r="P1034" s="41">
        <v>0.55000000000000004</v>
      </c>
      <c r="Q1034" s="35" t="s">
        <v>532</v>
      </c>
      <c r="R1034" s="45"/>
      <c r="S1034" s="42">
        <v>0</v>
      </c>
      <c r="T1034" s="42">
        <v>0</v>
      </c>
    </row>
    <row r="1035" spans="1:20" x14ac:dyDescent="0.25">
      <c r="A1035" s="32" t="s">
        <v>507</v>
      </c>
      <c r="B1035" s="33" t="s">
        <v>1121</v>
      </c>
      <c r="C1035" s="34">
        <v>2018</v>
      </c>
      <c r="D1035" s="40" t="s">
        <v>541</v>
      </c>
      <c r="E1035" s="33" t="s">
        <v>1169</v>
      </c>
      <c r="F1035" s="33" t="s">
        <v>543</v>
      </c>
      <c r="G1035" s="36">
        <v>26255.35</v>
      </c>
      <c r="H1035" s="36">
        <v>26255.35</v>
      </c>
      <c r="I1035" s="37">
        <v>49.25</v>
      </c>
      <c r="J1035" s="38" t="s">
        <v>529</v>
      </c>
      <c r="K1035" s="35" t="s">
        <v>538</v>
      </c>
      <c r="L1035" s="33" t="s">
        <v>544</v>
      </c>
      <c r="M1035" s="39">
        <v>0.55000000000000004</v>
      </c>
      <c r="N1035" s="40" t="s">
        <v>538</v>
      </c>
      <c r="O1035" s="33" t="s">
        <v>544</v>
      </c>
      <c r="P1035" s="41">
        <v>0.55000000000000004</v>
      </c>
      <c r="Q1035" s="35" t="s">
        <v>532</v>
      </c>
      <c r="R1035" s="45"/>
      <c r="S1035" s="42">
        <v>0</v>
      </c>
      <c r="T1035" s="42">
        <v>0</v>
      </c>
    </row>
    <row r="1036" spans="1:20" x14ac:dyDescent="0.25">
      <c r="A1036" s="32" t="s">
        <v>507</v>
      </c>
      <c r="B1036" s="57" t="s">
        <v>1121</v>
      </c>
      <c r="C1036" s="58">
        <v>1976</v>
      </c>
      <c r="D1036" s="60" t="s">
        <v>526</v>
      </c>
      <c r="E1036" s="57" t="s">
        <v>1193</v>
      </c>
      <c r="F1036" s="57" t="s">
        <v>543</v>
      </c>
      <c r="G1036" s="64">
        <v>4771.6499999999996</v>
      </c>
      <c r="H1036" s="66">
        <v>425.66</v>
      </c>
      <c r="I1036" s="68">
        <v>2.5</v>
      </c>
      <c r="J1036" s="70" t="s">
        <v>529</v>
      </c>
      <c r="K1036" s="72" t="s">
        <v>530</v>
      </c>
      <c r="L1036" s="73" t="s">
        <v>531</v>
      </c>
      <c r="M1036" s="75">
        <v>0.97799999999999998</v>
      </c>
      <c r="N1036" s="76" t="s">
        <v>530</v>
      </c>
      <c r="O1036" s="73" t="s">
        <v>531</v>
      </c>
      <c r="P1036" s="77">
        <v>1.2</v>
      </c>
      <c r="Q1036" s="79" t="s">
        <v>532</v>
      </c>
      <c r="R1036" s="81"/>
      <c r="S1036" s="84">
        <v>6.77</v>
      </c>
      <c r="T1036" s="87">
        <v>138.53</v>
      </c>
    </row>
    <row r="1037" spans="1:20" x14ac:dyDescent="0.25">
      <c r="A1037" s="32" t="s">
        <v>507</v>
      </c>
      <c r="B1037" s="56" t="s">
        <v>1121</v>
      </c>
      <c r="C1037" s="34">
        <v>2012</v>
      </c>
      <c r="D1037" s="40" t="s">
        <v>541</v>
      </c>
      <c r="E1037" s="56" t="s">
        <v>1224</v>
      </c>
      <c r="F1037" s="56" t="s">
        <v>543</v>
      </c>
      <c r="G1037" s="63">
        <v>45155</v>
      </c>
      <c r="H1037" s="63">
        <v>44763.97</v>
      </c>
      <c r="I1037" s="67">
        <v>45.08</v>
      </c>
      <c r="J1037" s="69" t="s">
        <v>529</v>
      </c>
      <c r="K1037" s="35" t="s">
        <v>538</v>
      </c>
      <c r="L1037" s="33" t="s">
        <v>544</v>
      </c>
      <c r="M1037" s="39">
        <v>2.0430000000000001</v>
      </c>
      <c r="N1037" s="40" t="s">
        <v>538</v>
      </c>
      <c r="O1037" s="33" t="s">
        <v>544</v>
      </c>
      <c r="P1037" s="41">
        <v>2.0499999999999998</v>
      </c>
      <c r="Q1037" s="78" t="s">
        <v>532</v>
      </c>
      <c r="R1037" s="80"/>
      <c r="S1037" s="42">
        <v>929.6</v>
      </c>
      <c r="T1037" s="42">
        <v>582.66</v>
      </c>
    </row>
    <row r="1038" spans="1:20" x14ac:dyDescent="0.25">
      <c r="A1038" s="32" t="s">
        <v>507</v>
      </c>
      <c r="B1038" s="33" t="s">
        <v>1121</v>
      </c>
      <c r="C1038" s="34">
        <v>2012</v>
      </c>
      <c r="D1038" s="40" t="s">
        <v>541</v>
      </c>
      <c r="E1038" s="33" t="s">
        <v>1172</v>
      </c>
      <c r="F1038" s="33" t="s">
        <v>543</v>
      </c>
      <c r="G1038" s="36">
        <v>330000</v>
      </c>
      <c r="H1038" s="36">
        <v>236765.74</v>
      </c>
      <c r="I1038" s="37">
        <v>9.67</v>
      </c>
      <c r="J1038" s="38" t="s">
        <v>529</v>
      </c>
      <c r="K1038" s="35" t="s">
        <v>538</v>
      </c>
      <c r="L1038" s="33" t="s">
        <v>544</v>
      </c>
      <c r="M1038" s="39">
        <v>1.883</v>
      </c>
      <c r="N1038" s="40" t="s">
        <v>538</v>
      </c>
      <c r="O1038" s="33" t="s">
        <v>544</v>
      </c>
      <c r="P1038" s="41">
        <v>1.9</v>
      </c>
      <c r="Q1038" s="35" t="s">
        <v>532</v>
      </c>
      <c r="R1038" s="45"/>
      <c r="S1038" s="36">
        <v>4903.57</v>
      </c>
      <c r="T1038" s="36">
        <v>21317.02</v>
      </c>
    </row>
    <row r="1039" spans="1:20" x14ac:dyDescent="0.25">
      <c r="A1039" s="32" t="s">
        <v>507</v>
      </c>
      <c r="B1039" s="33" t="s">
        <v>1121</v>
      </c>
      <c r="C1039" s="34">
        <v>1996</v>
      </c>
      <c r="D1039" s="35" t="s">
        <v>526</v>
      </c>
      <c r="E1039" s="33" t="s">
        <v>1225</v>
      </c>
      <c r="F1039" s="33" t="s">
        <v>659</v>
      </c>
      <c r="G1039" s="36">
        <v>86949.3</v>
      </c>
      <c r="H1039" s="36">
        <v>14748.58</v>
      </c>
      <c r="I1039" s="37">
        <v>2.25</v>
      </c>
      <c r="J1039" s="38" t="s">
        <v>529</v>
      </c>
      <c r="K1039" s="35" t="s">
        <v>530</v>
      </c>
      <c r="L1039" s="33" t="s">
        <v>531</v>
      </c>
      <c r="M1039" s="39">
        <v>1.4990000000000001</v>
      </c>
      <c r="N1039" s="40" t="s">
        <v>530</v>
      </c>
      <c r="O1039" s="33" t="s">
        <v>531</v>
      </c>
      <c r="P1039" s="41">
        <v>1.5</v>
      </c>
      <c r="Q1039" s="35" t="s">
        <v>532</v>
      </c>
      <c r="R1039" s="45"/>
      <c r="S1039" s="42">
        <v>292.8</v>
      </c>
      <c r="T1039" s="36">
        <v>4771.62</v>
      </c>
    </row>
    <row r="1040" spans="1:20" x14ac:dyDescent="0.25">
      <c r="A1040" s="32" t="s">
        <v>507</v>
      </c>
      <c r="B1040" s="33" t="s">
        <v>1121</v>
      </c>
      <c r="C1040" s="34">
        <v>1995</v>
      </c>
      <c r="D1040" s="35" t="s">
        <v>526</v>
      </c>
      <c r="E1040" s="33" t="s">
        <v>1226</v>
      </c>
      <c r="F1040" s="33" t="s">
        <v>659</v>
      </c>
      <c r="G1040" s="36">
        <v>83846.960000000006</v>
      </c>
      <c r="H1040" s="36">
        <v>18823.73</v>
      </c>
      <c r="I1040" s="37">
        <v>3</v>
      </c>
      <c r="J1040" s="38" t="s">
        <v>529</v>
      </c>
      <c r="K1040" s="35" t="s">
        <v>530</v>
      </c>
      <c r="L1040" s="33" t="s">
        <v>531</v>
      </c>
      <c r="M1040" s="39">
        <v>1.516</v>
      </c>
      <c r="N1040" s="40" t="s">
        <v>530</v>
      </c>
      <c r="O1040" s="33" t="s">
        <v>531</v>
      </c>
      <c r="P1040" s="41">
        <v>1.5</v>
      </c>
      <c r="Q1040" s="35" t="s">
        <v>532</v>
      </c>
      <c r="R1040" s="45"/>
      <c r="S1040" s="42">
        <v>350.36</v>
      </c>
      <c r="T1040" s="36">
        <v>4533.38</v>
      </c>
    </row>
    <row r="1041" spans="1:20" x14ac:dyDescent="0.25">
      <c r="A1041" s="32" t="s">
        <v>507</v>
      </c>
      <c r="B1041" s="33" t="s">
        <v>1121</v>
      </c>
      <c r="C1041" s="34">
        <v>1974</v>
      </c>
      <c r="D1041" s="35" t="s">
        <v>526</v>
      </c>
      <c r="E1041" s="33" t="s">
        <v>1227</v>
      </c>
      <c r="F1041" s="33" t="s">
        <v>543</v>
      </c>
      <c r="G1041" s="36">
        <v>344214.64</v>
      </c>
      <c r="H1041" s="36">
        <v>9977.0300000000007</v>
      </c>
      <c r="I1041" s="37">
        <v>0.75</v>
      </c>
      <c r="J1041" s="38" t="s">
        <v>529</v>
      </c>
      <c r="K1041" s="35" t="s">
        <v>530</v>
      </c>
      <c r="L1041" s="33" t="s">
        <v>531</v>
      </c>
      <c r="M1041" s="39">
        <v>0.80700000000000005</v>
      </c>
      <c r="N1041" s="40" t="s">
        <v>530</v>
      </c>
      <c r="O1041" s="33" t="s">
        <v>531</v>
      </c>
      <c r="P1041" s="41">
        <v>1</v>
      </c>
      <c r="Q1041" s="35" t="s">
        <v>532</v>
      </c>
      <c r="R1041" s="45"/>
      <c r="S1041" s="42">
        <v>198.55</v>
      </c>
      <c r="T1041" s="36">
        <v>9878.34</v>
      </c>
    </row>
    <row r="1042" spans="1:20" x14ac:dyDescent="0.25">
      <c r="A1042" s="32" t="s">
        <v>507</v>
      </c>
      <c r="B1042" s="33" t="s">
        <v>1121</v>
      </c>
      <c r="C1042" s="34">
        <v>2015</v>
      </c>
      <c r="D1042" s="40" t="s">
        <v>541</v>
      </c>
      <c r="E1042" s="33" t="s">
        <v>1228</v>
      </c>
      <c r="F1042" s="33" t="s">
        <v>543</v>
      </c>
      <c r="G1042" s="36">
        <v>34635.699999999997</v>
      </c>
      <c r="H1042" s="36">
        <v>32814.58</v>
      </c>
      <c r="I1042" s="37">
        <v>46.5</v>
      </c>
      <c r="J1042" s="38" t="s">
        <v>529</v>
      </c>
      <c r="K1042" s="35" t="s">
        <v>538</v>
      </c>
      <c r="L1042" s="33" t="s">
        <v>544</v>
      </c>
      <c r="M1042" s="39">
        <v>0.55000000000000004</v>
      </c>
      <c r="N1042" s="40" t="s">
        <v>538</v>
      </c>
      <c r="O1042" s="33" t="s">
        <v>544</v>
      </c>
      <c r="P1042" s="41">
        <v>0.55000000000000004</v>
      </c>
      <c r="Q1042" s="35" t="s">
        <v>532</v>
      </c>
      <c r="R1042" s="45"/>
      <c r="S1042" s="42">
        <v>183.84</v>
      </c>
      <c r="T1042" s="42">
        <v>610.37</v>
      </c>
    </row>
    <row r="1043" spans="1:20" x14ac:dyDescent="0.25">
      <c r="A1043" s="32" t="s">
        <v>507</v>
      </c>
      <c r="B1043" s="33" t="s">
        <v>1121</v>
      </c>
      <c r="C1043" s="34">
        <v>2013</v>
      </c>
      <c r="D1043" s="40" t="s">
        <v>541</v>
      </c>
      <c r="E1043" s="33" t="s">
        <v>1229</v>
      </c>
      <c r="F1043" s="33" t="s">
        <v>543</v>
      </c>
      <c r="G1043" s="36">
        <v>58894</v>
      </c>
      <c r="H1043" s="36">
        <v>58232.18</v>
      </c>
      <c r="I1043" s="37">
        <v>44.25</v>
      </c>
      <c r="J1043" s="38" t="s">
        <v>529</v>
      </c>
      <c r="K1043" s="35" t="s">
        <v>538</v>
      </c>
      <c r="L1043" s="33" t="s">
        <v>544</v>
      </c>
      <c r="M1043" s="39">
        <v>2.58</v>
      </c>
      <c r="N1043" s="40" t="s">
        <v>538</v>
      </c>
      <c r="O1043" s="33" t="s">
        <v>544</v>
      </c>
      <c r="P1043" s="41">
        <v>2.35</v>
      </c>
      <c r="Q1043" s="35" t="s">
        <v>532</v>
      </c>
      <c r="R1043" s="45"/>
      <c r="S1043" s="36">
        <v>1385.49</v>
      </c>
      <c r="T1043" s="42">
        <v>725.01</v>
      </c>
    </row>
    <row r="1044" spans="1:20" x14ac:dyDescent="0.25">
      <c r="A1044" s="32" t="s">
        <v>507</v>
      </c>
      <c r="B1044" s="33" t="s">
        <v>1121</v>
      </c>
      <c r="C1044" s="34">
        <v>2013</v>
      </c>
      <c r="D1044" s="40" t="s">
        <v>541</v>
      </c>
      <c r="E1044" s="33" t="s">
        <v>1154</v>
      </c>
      <c r="F1044" s="33" t="s">
        <v>543</v>
      </c>
      <c r="G1044" s="36">
        <v>274182.7</v>
      </c>
      <c r="H1044" s="36">
        <v>264136.14</v>
      </c>
      <c r="I1044" s="37">
        <v>34.25</v>
      </c>
      <c r="J1044" s="38" t="s">
        <v>529</v>
      </c>
      <c r="K1044" s="35" t="s">
        <v>538</v>
      </c>
      <c r="L1044" s="33" t="s">
        <v>544</v>
      </c>
      <c r="M1044" s="39">
        <v>2.6150000000000002</v>
      </c>
      <c r="N1044" s="40" t="s">
        <v>538</v>
      </c>
      <c r="O1044" s="33" t="s">
        <v>544</v>
      </c>
      <c r="P1044" s="41">
        <v>2.35</v>
      </c>
      <c r="Q1044" s="35" t="s">
        <v>532</v>
      </c>
      <c r="R1044" s="45"/>
      <c r="S1044" s="36">
        <v>6320.79</v>
      </c>
      <c r="T1044" s="36">
        <v>4833.8500000000004</v>
      </c>
    </row>
    <row r="1045" spans="1:20" ht="25.5" x14ac:dyDescent="0.25">
      <c r="A1045" s="32" t="s">
        <v>507</v>
      </c>
      <c r="B1045" s="33" t="s">
        <v>1121</v>
      </c>
      <c r="C1045" s="34">
        <v>2017</v>
      </c>
      <c r="D1045" s="40" t="s">
        <v>541</v>
      </c>
      <c r="E1045" s="28" t="s">
        <v>1832</v>
      </c>
      <c r="F1045" s="33" t="s">
        <v>543</v>
      </c>
      <c r="G1045" s="36">
        <v>449319.2</v>
      </c>
      <c r="H1045" s="36">
        <v>439245.84</v>
      </c>
      <c r="I1045" s="37">
        <v>38</v>
      </c>
      <c r="J1045" s="38" t="s">
        <v>529</v>
      </c>
      <c r="K1045" s="35" t="s">
        <v>538</v>
      </c>
      <c r="L1045" s="33" t="s">
        <v>544</v>
      </c>
      <c r="M1045" s="39">
        <v>0.55000000000000004</v>
      </c>
      <c r="N1045" s="40" t="s">
        <v>538</v>
      </c>
      <c r="O1045" s="33" t="s">
        <v>544</v>
      </c>
      <c r="P1045" s="41">
        <v>0.55000000000000004</v>
      </c>
      <c r="Q1045" s="35" t="s">
        <v>532</v>
      </c>
      <c r="R1045" s="45"/>
      <c r="S1045" s="36">
        <v>2471.25</v>
      </c>
      <c r="T1045" s="36">
        <v>10073.36</v>
      </c>
    </row>
    <row r="1046" spans="1:20" x14ac:dyDescent="0.25">
      <c r="A1046" s="32" t="s">
        <v>507</v>
      </c>
      <c r="B1046" s="33" t="s">
        <v>1121</v>
      </c>
      <c r="C1046" s="34">
        <v>2014</v>
      </c>
      <c r="D1046" s="40" t="s">
        <v>541</v>
      </c>
      <c r="E1046" s="33" t="s">
        <v>1123</v>
      </c>
      <c r="F1046" s="33" t="s">
        <v>543</v>
      </c>
      <c r="G1046" s="36">
        <v>66075.899999999994</v>
      </c>
      <c r="H1046" s="36">
        <v>63120.33</v>
      </c>
      <c r="I1046" s="37">
        <v>46</v>
      </c>
      <c r="J1046" s="38" t="s">
        <v>529</v>
      </c>
      <c r="K1046" s="35" t="s">
        <v>538</v>
      </c>
      <c r="L1046" s="33" t="s">
        <v>544</v>
      </c>
      <c r="M1046" s="39">
        <v>0.80500000000000005</v>
      </c>
      <c r="N1046" s="40" t="s">
        <v>538</v>
      </c>
      <c r="O1046" s="33" t="s">
        <v>544</v>
      </c>
      <c r="P1046" s="41">
        <v>0.8</v>
      </c>
      <c r="Q1046" s="35" t="s">
        <v>532</v>
      </c>
      <c r="R1046" s="45"/>
      <c r="S1046" s="42">
        <v>520.99</v>
      </c>
      <c r="T1046" s="36">
        <v>1107.3399999999999</v>
      </c>
    </row>
    <row r="1047" spans="1:20" x14ac:dyDescent="0.25">
      <c r="A1047" s="32" t="s">
        <v>507</v>
      </c>
      <c r="B1047" s="33" t="s">
        <v>1121</v>
      </c>
      <c r="C1047" s="34">
        <v>2014</v>
      </c>
      <c r="D1047" s="40" t="s">
        <v>541</v>
      </c>
      <c r="E1047" s="33" t="s">
        <v>1124</v>
      </c>
      <c r="F1047" s="33" t="s">
        <v>543</v>
      </c>
      <c r="G1047" s="36">
        <v>93298.7</v>
      </c>
      <c r="H1047" s="36">
        <v>87379.63</v>
      </c>
      <c r="I1047" s="37">
        <v>36</v>
      </c>
      <c r="J1047" s="38" t="s">
        <v>529</v>
      </c>
      <c r="K1047" s="35" t="s">
        <v>538</v>
      </c>
      <c r="L1047" s="33" t="s">
        <v>544</v>
      </c>
      <c r="M1047" s="39">
        <v>0.81</v>
      </c>
      <c r="N1047" s="40" t="s">
        <v>538</v>
      </c>
      <c r="O1047" s="33" t="s">
        <v>544</v>
      </c>
      <c r="P1047" s="41">
        <v>0.8</v>
      </c>
      <c r="Q1047" s="35" t="s">
        <v>532</v>
      </c>
      <c r="R1047" s="45"/>
      <c r="S1047" s="42">
        <v>725.24</v>
      </c>
      <c r="T1047" s="36">
        <v>2028.9</v>
      </c>
    </row>
    <row r="1048" spans="1:20" x14ac:dyDescent="0.25">
      <c r="A1048" s="32" t="s">
        <v>507</v>
      </c>
      <c r="B1048" s="33" t="s">
        <v>1121</v>
      </c>
      <c r="C1048" s="34">
        <v>2018</v>
      </c>
      <c r="D1048" s="40" t="s">
        <v>541</v>
      </c>
      <c r="E1048" s="33" t="s">
        <v>1196</v>
      </c>
      <c r="F1048" s="33" t="s">
        <v>543</v>
      </c>
      <c r="G1048" s="36">
        <v>69740</v>
      </c>
      <c r="H1048" s="36">
        <v>69740</v>
      </c>
      <c r="I1048" s="37">
        <v>39.08</v>
      </c>
      <c r="J1048" s="38" t="s">
        <v>529</v>
      </c>
      <c r="K1048" s="35" t="s">
        <v>538</v>
      </c>
      <c r="L1048" s="33" t="s">
        <v>544</v>
      </c>
      <c r="M1048" s="39">
        <v>0.55000000000000004</v>
      </c>
      <c r="N1048" s="40" t="s">
        <v>538</v>
      </c>
      <c r="O1048" s="33" t="s">
        <v>544</v>
      </c>
      <c r="P1048" s="41">
        <v>0.55000000000000004</v>
      </c>
      <c r="Q1048" s="35" t="s">
        <v>532</v>
      </c>
      <c r="R1048" s="45"/>
      <c r="S1048" s="42">
        <v>0</v>
      </c>
      <c r="T1048" s="42">
        <v>0</v>
      </c>
    </row>
    <row r="1049" spans="1:20" x14ac:dyDescent="0.25">
      <c r="A1049" s="32" t="s">
        <v>507</v>
      </c>
      <c r="B1049" s="33" t="s">
        <v>1121</v>
      </c>
      <c r="C1049" s="34">
        <v>2016</v>
      </c>
      <c r="D1049" s="40" t="s">
        <v>541</v>
      </c>
      <c r="E1049" s="33" t="s">
        <v>1122</v>
      </c>
      <c r="F1049" s="33" t="s">
        <v>543</v>
      </c>
      <c r="G1049" s="36">
        <v>460479.25</v>
      </c>
      <c r="H1049" s="36">
        <v>439771.98</v>
      </c>
      <c r="I1049" s="37">
        <v>37.92</v>
      </c>
      <c r="J1049" s="38" t="s">
        <v>529</v>
      </c>
      <c r="K1049" s="35" t="s">
        <v>538</v>
      </c>
      <c r="L1049" s="33" t="s">
        <v>544</v>
      </c>
      <c r="M1049" s="39">
        <v>0.55800000000000005</v>
      </c>
      <c r="N1049" s="40" t="s">
        <v>538</v>
      </c>
      <c r="O1049" s="33" t="s">
        <v>544</v>
      </c>
      <c r="P1049" s="41">
        <v>0.55000000000000004</v>
      </c>
      <c r="Q1049" s="35" t="s">
        <v>532</v>
      </c>
      <c r="R1049" s="45"/>
      <c r="S1049" s="36">
        <v>2545.6999999999998</v>
      </c>
      <c r="T1049" s="36">
        <v>10364.34</v>
      </c>
    </row>
    <row r="1050" spans="1:20" x14ac:dyDescent="0.25">
      <c r="A1050" s="32" t="s">
        <v>507</v>
      </c>
      <c r="B1050" s="33" t="s">
        <v>1121</v>
      </c>
      <c r="C1050" s="34">
        <v>2017</v>
      </c>
      <c r="D1050" s="40" t="s">
        <v>541</v>
      </c>
      <c r="E1050" s="33" t="s">
        <v>1230</v>
      </c>
      <c r="F1050" s="33" t="s">
        <v>543</v>
      </c>
      <c r="G1050" s="36">
        <v>191400</v>
      </c>
      <c r="H1050" s="36">
        <v>183455.72</v>
      </c>
      <c r="I1050" s="37">
        <v>19.670000000000002</v>
      </c>
      <c r="J1050" s="38" t="s">
        <v>529</v>
      </c>
      <c r="K1050" s="35" t="s">
        <v>538</v>
      </c>
      <c r="L1050" s="33" t="s">
        <v>544</v>
      </c>
      <c r="M1050" s="39">
        <v>1.35</v>
      </c>
      <c r="N1050" s="40" t="s">
        <v>538</v>
      </c>
      <c r="O1050" s="33" t="s">
        <v>544</v>
      </c>
      <c r="P1050" s="41">
        <v>1.35</v>
      </c>
      <c r="Q1050" s="35" t="s">
        <v>532</v>
      </c>
      <c r="R1050" s="45"/>
      <c r="S1050" s="36">
        <v>2583.9</v>
      </c>
      <c r="T1050" s="36">
        <v>7944.28</v>
      </c>
    </row>
    <row r="1051" spans="1:20" x14ac:dyDescent="0.25">
      <c r="A1051" s="32" t="s">
        <v>507</v>
      </c>
      <c r="B1051" s="33" t="s">
        <v>1121</v>
      </c>
      <c r="C1051" s="34">
        <v>2015</v>
      </c>
      <c r="D1051" s="40" t="s">
        <v>541</v>
      </c>
      <c r="E1051" s="33" t="s">
        <v>1153</v>
      </c>
      <c r="F1051" s="33" t="s">
        <v>543</v>
      </c>
      <c r="G1051" s="36">
        <v>60047.35</v>
      </c>
      <c r="H1051" s="36">
        <v>56177.36</v>
      </c>
      <c r="I1051" s="37">
        <v>36.42</v>
      </c>
      <c r="J1051" s="38" t="s">
        <v>529</v>
      </c>
      <c r="K1051" s="35" t="s">
        <v>538</v>
      </c>
      <c r="L1051" s="33" t="s">
        <v>544</v>
      </c>
      <c r="M1051" s="39">
        <v>0.8</v>
      </c>
      <c r="N1051" s="40" t="s">
        <v>538</v>
      </c>
      <c r="O1051" s="33" t="s">
        <v>544</v>
      </c>
      <c r="P1051" s="41">
        <v>0.8</v>
      </c>
      <c r="Q1051" s="35" t="s">
        <v>532</v>
      </c>
      <c r="R1051" s="45"/>
      <c r="S1051" s="42">
        <v>459.82</v>
      </c>
      <c r="T1051" s="36">
        <v>1300.29</v>
      </c>
    </row>
    <row r="1052" spans="1:20" ht="25.5" x14ac:dyDescent="0.25">
      <c r="A1052" s="32" t="s">
        <v>507</v>
      </c>
      <c r="B1052" s="33" t="s">
        <v>1121</v>
      </c>
      <c r="C1052" s="34">
        <v>2016</v>
      </c>
      <c r="D1052" s="40" t="s">
        <v>541</v>
      </c>
      <c r="E1052" s="28" t="s">
        <v>1839</v>
      </c>
      <c r="F1052" s="33" t="s">
        <v>543</v>
      </c>
      <c r="G1052" s="36">
        <v>99460.9</v>
      </c>
      <c r="H1052" s="36">
        <v>97267.95</v>
      </c>
      <c r="I1052" s="37">
        <v>57.75</v>
      </c>
      <c r="J1052" s="38" t="s">
        <v>529</v>
      </c>
      <c r="K1052" s="35" t="s">
        <v>538</v>
      </c>
      <c r="L1052" s="33" t="s">
        <v>544</v>
      </c>
      <c r="M1052" s="39">
        <v>1.37</v>
      </c>
      <c r="N1052" s="40" t="s">
        <v>538</v>
      </c>
      <c r="O1052" s="33" t="s">
        <v>544</v>
      </c>
      <c r="P1052" s="41">
        <v>1.35</v>
      </c>
      <c r="Q1052" s="35" t="s">
        <v>532</v>
      </c>
      <c r="R1052" s="45"/>
      <c r="S1052" s="36">
        <v>1365.5</v>
      </c>
      <c r="T1052" s="36">
        <v>1094.3699999999999</v>
      </c>
    </row>
    <row r="1053" spans="1:20" x14ac:dyDescent="0.25">
      <c r="A1053" s="32" t="s">
        <v>507</v>
      </c>
      <c r="B1053" s="33" t="s">
        <v>1121</v>
      </c>
      <c r="C1053" s="34">
        <v>2016</v>
      </c>
      <c r="D1053" s="40" t="s">
        <v>541</v>
      </c>
      <c r="E1053" s="33" t="s">
        <v>1126</v>
      </c>
      <c r="F1053" s="33" t="s">
        <v>543</v>
      </c>
      <c r="G1053" s="36">
        <v>1189106.05</v>
      </c>
      <c r="H1053" s="36">
        <v>1143525.4099999999</v>
      </c>
      <c r="I1053" s="37">
        <v>37.92</v>
      </c>
      <c r="J1053" s="38" t="s">
        <v>529</v>
      </c>
      <c r="K1053" s="35" t="s">
        <v>538</v>
      </c>
      <c r="L1053" s="33" t="s">
        <v>544</v>
      </c>
      <c r="M1053" s="39">
        <v>1.37</v>
      </c>
      <c r="N1053" s="40" t="s">
        <v>538</v>
      </c>
      <c r="O1053" s="33" t="s">
        <v>544</v>
      </c>
      <c r="P1053" s="41">
        <v>1.35</v>
      </c>
      <c r="Q1053" s="35" t="s">
        <v>532</v>
      </c>
      <c r="R1053" s="45"/>
      <c r="S1053" s="36">
        <v>16193.53</v>
      </c>
      <c r="T1053" s="36">
        <v>22830.13</v>
      </c>
    </row>
    <row r="1054" spans="1:20" x14ac:dyDescent="0.25">
      <c r="A1054" s="32" t="s">
        <v>507</v>
      </c>
      <c r="B1054" s="33" t="s">
        <v>1121</v>
      </c>
      <c r="C1054" s="34">
        <v>2013</v>
      </c>
      <c r="D1054" s="40" t="s">
        <v>541</v>
      </c>
      <c r="E1054" s="33" t="s">
        <v>1154</v>
      </c>
      <c r="F1054" s="33" t="s">
        <v>543</v>
      </c>
      <c r="G1054" s="36">
        <v>49768.4</v>
      </c>
      <c r="H1054" s="36">
        <v>46496.99</v>
      </c>
      <c r="I1054" s="37">
        <v>34.25</v>
      </c>
      <c r="J1054" s="38" t="s">
        <v>529</v>
      </c>
      <c r="K1054" s="35" t="s">
        <v>538</v>
      </c>
      <c r="L1054" s="33" t="s">
        <v>544</v>
      </c>
      <c r="M1054" s="39">
        <v>1.714</v>
      </c>
      <c r="N1054" s="40" t="s">
        <v>538</v>
      </c>
      <c r="O1054" s="33" t="s">
        <v>544</v>
      </c>
      <c r="P1054" s="41">
        <v>1.55</v>
      </c>
      <c r="Q1054" s="35" t="s">
        <v>532</v>
      </c>
      <c r="R1054" s="45"/>
      <c r="S1054" s="42">
        <v>736.13</v>
      </c>
      <c r="T1054" s="42">
        <v>995.15</v>
      </c>
    </row>
    <row r="1055" spans="1:20" x14ac:dyDescent="0.25">
      <c r="A1055" s="32" t="s">
        <v>507</v>
      </c>
      <c r="B1055" s="33" t="s">
        <v>1121</v>
      </c>
      <c r="C1055" s="34">
        <v>2013</v>
      </c>
      <c r="D1055" s="40" t="s">
        <v>541</v>
      </c>
      <c r="E1055" s="33" t="s">
        <v>1154</v>
      </c>
      <c r="F1055" s="33" t="s">
        <v>543</v>
      </c>
      <c r="G1055" s="36">
        <v>60860.25</v>
      </c>
      <c r="H1055" s="36">
        <v>60176.31</v>
      </c>
      <c r="I1055" s="37">
        <v>44.25</v>
      </c>
      <c r="J1055" s="38" t="s">
        <v>529</v>
      </c>
      <c r="K1055" s="35" t="s">
        <v>538</v>
      </c>
      <c r="L1055" s="33" t="s">
        <v>544</v>
      </c>
      <c r="M1055" s="39">
        <v>2.573</v>
      </c>
      <c r="N1055" s="40" t="s">
        <v>538</v>
      </c>
      <c r="O1055" s="33" t="s">
        <v>544</v>
      </c>
      <c r="P1055" s="41">
        <v>2.35</v>
      </c>
      <c r="Q1055" s="35" t="s">
        <v>532</v>
      </c>
      <c r="R1055" s="45"/>
      <c r="S1055" s="36">
        <v>1431.75</v>
      </c>
      <c r="T1055" s="42">
        <v>749.22</v>
      </c>
    </row>
    <row r="1056" spans="1:20" x14ac:dyDescent="0.25">
      <c r="A1056" s="32" t="s">
        <v>507</v>
      </c>
      <c r="B1056" s="33" t="s">
        <v>1121</v>
      </c>
      <c r="C1056" s="34">
        <v>2007</v>
      </c>
      <c r="D1056" s="40" t="s">
        <v>541</v>
      </c>
      <c r="E1056" s="33" t="s">
        <v>1231</v>
      </c>
      <c r="F1056" s="33" t="s">
        <v>568</v>
      </c>
      <c r="G1056" s="36">
        <v>334571</v>
      </c>
      <c r="H1056" s="36">
        <v>306140.14</v>
      </c>
      <c r="I1056" s="37">
        <v>38.5</v>
      </c>
      <c r="J1056" s="38" t="s">
        <v>529</v>
      </c>
      <c r="K1056" s="35" t="s">
        <v>538</v>
      </c>
      <c r="L1056" s="33" t="s">
        <v>544</v>
      </c>
      <c r="M1056" s="39">
        <v>4.1509999999999998</v>
      </c>
      <c r="N1056" s="40" t="s">
        <v>538</v>
      </c>
      <c r="O1056" s="33" t="s">
        <v>544</v>
      </c>
      <c r="P1056" s="41">
        <v>4.1500000000000004</v>
      </c>
      <c r="Q1056" s="35" t="s">
        <v>532</v>
      </c>
      <c r="R1056" s="45"/>
      <c r="S1056" s="36">
        <v>12835.18</v>
      </c>
      <c r="T1056" s="36">
        <v>3141.3</v>
      </c>
    </row>
    <row r="1057" spans="1:20" x14ac:dyDescent="0.25">
      <c r="A1057" s="32" t="s">
        <v>507</v>
      </c>
      <c r="B1057" s="57" t="s">
        <v>1121</v>
      </c>
      <c r="C1057" s="58">
        <v>2011</v>
      </c>
      <c r="D1057" s="59" t="s">
        <v>541</v>
      </c>
      <c r="E1057" s="57" t="s">
        <v>1180</v>
      </c>
      <c r="F1057" s="57" t="s">
        <v>543</v>
      </c>
      <c r="G1057" s="64">
        <v>376475</v>
      </c>
      <c r="H1057" s="64">
        <v>373981.69</v>
      </c>
      <c r="I1057" s="68">
        <v>44.17</v>
      </c>
      <c r="J1057" s="70" t="s">
        <v>529</v>
      </c>
      <c r="K1057" s="72" t="s">
        <v>538</v>
      </c>
      <c r="L1057" s="73" t="s">
        <v>544</v>
      </c>
      <c r="M1057" s="75">
        <v>1.6839999999999999</v>
      </c>
      <c r="N1057" s="76" t="s">
        <v>538</v>
      </c>
      <c r="O1057" s="73" t="s">
        <v>544</v>
      </c>
      <c r="P1057" s="77">
        <v>2.0499999999999998</v>
      </c>
      <c r="Q1057" s="79" t="s">
        <v>532</v>
      </c>
      <c r="R1057" s="81"/>
      <c r="S1057" s="85">
        <v>7745.74</v>
      </c>
      <c r="T1057" s="86">
        <v>3859.28</v>
      </c>
    </row>
    <row r="1058" spans="1:20" x14ac:dyDescent="0.25">
      <c r="A1058" s="32" t="s">
        <v>507</v>
      </c>
      <c r="B1058" s="56" t="s">
        <v>1121</v>
      </c>
      <c r="C1058" s="34">
        <v>2015</v>
      </c>
      <c r="D1058" s="40" t="s">
        <v>541</v>
      </c>
      <c r="E1058" s="56" t="s">
        <v>1130</v>
      </c>
      <c r="F1058" s="56" t="s">
        <v>543</v>
      </c>
      <c r="G1058" s="63">
        <v>49076.5</v>
      </c>
      <c r="H1058" s="63">
        <v>46967.43</v>
      </c>
      <c r="I1058" s="67">
        <v>46.25</v>
      </c>
      <c r="J1058" s="69" t="s">
        <v>529</v>
      </c>
      <c r="K1058" s="35" t="s">
        <v>538</v>
      </c>
      <c r="L1058" s="33" t="s">
        <v>544</v>
      </c>
      <c r="M1058" s="39">
        <v>1.35</v>
      </c>
      <c r="N1058" s="40" t="s">
        <v>538</v>
      </c>
      <c r="O1058" s="33" t="s">
        <v>544</v>
      </c>
      <c r="P1058" s="41">
        <v>1.35</v>
      </c>
      <c r="Q1058" s="78" t="s">
        <v>532</v>
      </c>
      <c r="R1058" s="80"/>
      <c r="S1058" s="42">
        <v>643.67999999999995</v>
      </c>
      <c r="T1058" s="42">
        <v>712.48</v>
      </c>
    </row>
    <row r="1059" spans="1:20" x14ac:dyDescent="0.25">
      <c r="A1059" s="32" t="s">
        <v>507</v>
      </c>
      <c r="B1059" s="33" t="s">
        <v>1121</v>
      </c>
      <c r="C1059" s="34">
        <v>2011</v>
      </c>
      <c r="D1059" s="40" t="s">
        <v>541</v>
      </c>
      <c r="E1059" s="33" t="s">
        <v>1132</v>
      </c>
      <c r="F1059" s="33" t="s">
        <v>543</v>
      </c>
      <c r="G1059" s="36">
        <v>210166.55</v>
      </c>
      <c r="H1059" s="36">
        <v>201648.84</v>
      </c>
      <c r="I1059" s="37">
        <v>34.42</v>
      </c>
      <c r="J1059" s="38" t="s">
        <v>529</v>
      </c>
      <c r="K1059" s="35" t="s">
        <v>538</v>
      </c>
      <c r="L1059" s="33" t="s">
        <v>544</v>
      </c>
      <c r="M1059" s="39">
        <v>1.7929999999999999</v>
      </c>
      <c r="N1059" s="40" t="s">
        <v>538</v>
      </c>
      <c r="O1059" s="33" t="s">
        <v>544</v>
      </c>
      <c r="P1059" s="41">
        <v>2.0499999999999998</v>
      </c>
      <c r="Q1059" s="35" t="s">
        <v>532</v>
      </c>
      <c r="R1059" s="45"/>
      <c r="S1059" s="36">
        <v>4207.76</v>
      </c>
      <c r="T1059" s="36">
        <v>3607.82</v>
      </c>
    </row>
    <row r="1060" spans="1:20" ht="25.5" x14ac:dyDescent="0.25">
      <c r="A1060" s="32" t="s">
        <v>507</v>
      </c>
      <c r="B1060" s="33" t="s">
        <v>1121</v>
      </c>
      <c r="C1060" s="34">
        <v>2017</v>
      </c>
      <c r="D1060" s="40" t="s">
        <v>541</v>
      </c>
      <c r="E1060" s="28" t="s">
        <v>1828</v>
      </c>
      <c r="F1060" s="33" t="s">
        <v>543</v>
      </c>
      <c r="G1060" s="36">
        <v>639081.85</v>
      </c>
      <c r="H1060" s="36">
        <v>639081.85</v>
      </c>
      <c r="I1060" s="37">
        <v>40.25</v>
      </c>
      <c r="J1060" s="38" t="s">
        <v>529</v>
      </c>
      <c r="K1060" s="35" t="s">
        <v>538</v>
      </c>
      <c r="L1060" s="33" t="s">
        <v>544</v>
      </c>
      <c r="M1060" s="39">
        <v>1.37</v>
      </c>
      <c r="N1060" s="40" t="s">
        <v>538</v>
      </c>
      <c r="O1060" s="33" t="s">
        <v>544</v>
      </c>
      <c r="P1060" s="41">
        <v>1.35</v>
      </c>
      <c r="Q1060" s="35" t="s">
        <v>532</v>
      </c>
      <c r="R1060" s="45"/>
      <c r="S1060" s="36">
        <v>8748.25</v>
      </c>
      <c r="T1060" s="42">
        <v>0</v>
      </c>
    </row>
    <row r="1061" spans="1:20" x14ac:dyDescent="0.25">
      <c r="A1061" s="32" t="s">
        <v>507</v>
      </c>
      <c r="B1061" s="33" t="s">
        <v>1121</v>
      </c>
      <c r="C1061" s="34">
        <v>2017</v>
      </c>
      <c r="D1061" s="40" t="s">
        <v>541</v>
      </c>
      <c r="E1061" s="33" t="s">
        <v>1232</v>
      </c>
      <c r="F1061" s="33" t="s">
        <v>543</v>
      </c>
      <c r="G1061" s="36">
        <v>331947.55</v>
      </c>
      <c r="H1061" s="36">
        <v>320695.90999999997</v>
      </c>
      <c r="I1061" s="37">
        <v>23.5</v>
      </c>
      <c r="J1061" s="38" t="s">
        <v>529</v>
      </c>
      <c r="K1061" s="35" t="s">
        <v>538</v>
      </c>
      <c r="L1061" s="33" t="s">
        <v>544</v>
      </c>
      <c r="M1061" s="39">
        <v>1.35</v>
      </c>
      <c r="N1061" s="40" t="s">
        <v>538</v>
      </c>
      <c r="O1061" s="33" t="s">
        <v>544</v>
      </c>
      <c r="P1061" s="41">
        <v>1.35</v>
      </c>
      <c r="Q1061" s="35" t="s">
        <v>532</v>
      </c>
      <c r="R1061" s="45"/>
      <c r="S1061" s="36">
        <v>4481.29</v>
      </c>
      <c r="T1061" s="36">
        <v>11251.64</v>
      </c>
    </row>
    <row r="1062" spans="1:20" x14ac:dyDescent="0.25">
      <c r="A1062" s="32" t="s">
        <v>507</v>
      </c>
      <c r="B1062" s="33" t="s">
        <v>1121</v>
      </c>
      <c r="C1062" s="34">
        <v>2017</v>
      </c>
      <c r="D1062" s="40" t="s">
        <v>541</v>
      </c>
      <c r="E1062" s="33" t="s">
        <v>1135</v>
      </c>
      <c r="F1062" s="33" t="s">
        <v>543</v>
      </c>
      <c r="G1062" s="36">
        <v>75456.7</v>
      </c>
      <c r="H1062" s="36">
        <v>75456.7</v>
      </c>
      <c r="I1062" s="37">
        <v>40.25</v>
      </c>
      <c r="J1062" s="38" t="s">
        <v>529</v>
      </c>
      <c r="K1062" s="35" t="s">
        <v>538</v>
      </c>
      <c r="L1062" s="33" t="s">
        <v>544</v>
      </c>
      <c r="M1062" s="39">
        <v>0.55800000000000005</v>
      </c>
      <c r="N1062" s="40" t="s">
        <v>538</v>
      </c>
      <c r="O1062" s="33" t="s">
        <v>544</v>
      </c>
      <c r="P1062" s="41">
        <v>0.55000000000000004</v>
      </c>
      <c r="Q1062" s="35" t="s">
        <v>532</v>
      </c>
      <c r="R1062" s="45"/>
      <c r="S1062" s="42">
        <v>420.79</v>
      </c>
      <c r="T1062" s="42">
        <v>0</v>
      </c>
    </row>
    <row r="1063" spans="1:20" ht="25.5" x14ac:dyDescent="0.25">
      <c r="A1063" s="32" t="s">
        <v>507</v>
      </c>
      <c r="B1063" s="33" t="s">
        <v>1121</v>
      </c>
      <c r="C1063" s="34">
        <v>2016</v>
      </c>
      <c r="D1063" s="40" t="s">
        <v>541</v>
      </c>
      <c r="E1063" s="28" t="s">
        <v>1834</v>
      </c>
      <c r="F1063" s="33" t="s">
        <v>543</v>
      </c>
      <c r="G1063" s="36">
        <v>247033.60000000001</v>
      </c>
      <c r="H1063" s="36">
        <v>247033.60000000001</v>
      </c>
      <c r="I1063" s="37">
        <v>49.83</v>
      </c>
      <c r="J1063" s="38" t="s">
        <v>529</v>
      </c>
      <c r="K1063" s="35" t="s">
        <v>538</v>
      </c>
      <c r="L1063" s="33" t="s">
        <v>544</v>
      </c>
      <c r="M1063" s="39">
        <v>1.37</v>
      </c>
      <c r="N1063" s="40" t="s">
        <v>538</v>
      </c>
      <c r="O1063" s="33" t="s">
        <v>544</v>
      </c>
      <c r="P1063" s="41">
        <v>1.35</v>
      </c>
      <c r="Q1063" s="35" t="s">
        <v>532</v>
      </c>
      <c r="R1063" s="45"/>
      <c r="S1063" s="36">
        <v>3381.59</v>
      </c>
      <c r="T1063" s="42">
        <v>0</v>
      </c>
    </row>
    <row r="1064" spans="1:20" x14ac:dyDescent="0.25">
      <c r="A1064" s="32" t="s">
        <v>507</v>
      </c>
      <c r="B1064" s="33" t="s">
        <v>1121</v>
      </c>
      <c r="C1064" s="34">
        <v>2009</v>
      </c>
      <c r="D1064" s="40" t="s">
        <v>541</v>
      </c>
      <c r="E1064" s="33" t="s">
        <v>1138</v>
      </c>
      <c r="F1064" s="33" t="s">
        <v>543</v>
      </c>
      <c r="G1064" s="36">
        <v>856151.45</v>
      </c>
      <c r="H1064" s="36">
        <v>824905.17</v>
      </c>
      <c r="I1064" s="37">
        <v>32.83</v>
      </c>
      <c r="J1064" s="38" t="s">
        <v>529</v>
      </c>
      <c r="K1064" s="35" t="s">
        <v>538</v>
      </c>
      <c r="L1064" s="33" t="s">
        <v>544</v>
      </c>
      <c r="M1064" s="39">
        <v>1.6579999999999999</v>
      </c>
      <c r="N1064" s="40" t="s">
        <v>538</v>
      </c>
      <c r="O1064" s="33" t="s">
        <v>544</v>
      </c>
      <c r="P1064" s="41">
        <v>2.5</v>
      </c>
      <c r="Q1064" s="35" t="s">
        <v>532</v>
      </c>
      <c r="R1064" s="45"/>
      <c r="S1064" s="36">
        <v>20897.09</v>
      </c>
      <c r="T1064" s="36">
        <v>10978.43</v>
      </c>
    </row>
    <row r="1065" spans="1:20" x14ac:dyDescent="0.25">
      <c r="A1065" s="32" t="s">
        <v>507</v>
      </c>
      <c r="B1065" s="33" t="s">
        <v>1121</v>
      </c>
      <c r="C1065" s="34">
        <v>2008</v>
      </c>
      <c r="D1065" s="40" t="s">
        <v>541</v>
      </c>
      <c r="E1065" s="33" t="s">
        <v>1233</v>
      </c>
      <c r="F1065" s="33" t="s">
        <v>543</v>
      </c>
      <c r="G1065" s="36">
        <v>140250</v>
      </c>
      <c r="H1065" s="36">
        <v>134876.49</v>
      </c>
      <c r="I1065" s="37">
        <v>40.67</v>
      </c>
      <c r="J1065" s="38" t="s">
        <v>529</v>
      </c>
      <c r="K1065" s="35" t="s">
        <v>538</v>
      </c>
      <c r="L1065" s="33" t="s">
        <v>544</v>
      </c>
      <c r="M1065" s="39">
        <v>2.2189999999999999</v>
      </c>
      <c r="N1065" s="40" t="s">
        <v>538</v>
      </c>
      <c r="O1065" s="33" t="s">
        <v>544</v>
      </c>
      <c r="P1065" s="41">
        <v>3.05</v>
      </c>
      <c r="Q1065" s="35" t="s">
        <v>532</v>
      </c>
      <c r="R1065" s="45"/>
      <c r="S1065" s="36">
        <v>4163.8900000000003</v>
      </c>
      <c r="T1065" s="36">
        <v>1644.53</v>
      </c>
    </row>
    <row r="1066" spans="1:20" x14ac:dyDescent="0.25">
      <c r="A1066" s="32" t="s">
        <v>507</v>
      </c>
      <c r="B1066" s="33" t="s">
        <v>1121</v>
      </c>
      <c r="C1066" s="34">
        <v>2005</v>
      </c>
      <c r="D1066" s="40" t="s">
        <v>541</v>
      </c>
      <c r="E1066" s="33" t="s">
        <v>1200</v>
      </c>
      <c r="F1066" s="33" t="s">
        <v>543</v>
      </c>
      <c r="G1066" s="36">
        <v>992874.3</v>
      </c>
      <c r="H1066" s="36">
        <v>765697.15</v>
      </c>
      <c r="I1066" s="37">
        <v>22.92</v>
      </c>
      <c r="J1066" s="38" t="s">
        <v>529</v>
      </c>
      <c r="K1066" s="35" t="s">
        <v>538</v>
      </c>
      <c r="L1066" s="33" t="s">
        <v>544</v>
      </c>
      <c r="M1066" s="39">
        <v>2.2650000000000001</v>
      </c>
      <c r="N1066" s="40" t="s">
        <v>538</v>
      </c>
      <c r="O1066" s="33" t="s">
        <v>544</v>
      </c>
      <c r="P1066" s="41">
        <v>1.5</v>
      </c>
      <c r="Q1066" s="35" t="s">
        <v>532</v>
      </c>
      <c r="R1066" s="45"/>
      <c r="S1066" s="36">
        <v>11901.09</v>
      </c>
      <c r="T1066" s="36">
        <v>27709</v>
      </c>
    </row>
    <row r="1067" spans="1:20" ht="25.5" x14ac:dyDescent="0.25">
      <c r="A1067" s="32" t="s">
        <v>507</v>
      </c>
      <c r="B1067" s="33" t="s">
        <v>1121</v>
      </c>
      <c r="C1067" s="34">
        <v>2018</v>
      </c>
      <c r="D1067" s="40" t="s">
        <v>541</v>
      </c>
      <c r="E1067" s="28" t="s">
        <v>1836</v>
      </c>
      <c r="F1067" s="33" t="s">
        <v>543</v>
      </c>
      <c r="G1067" s="36">
        <v>57532.75</v>
      </c>
      <c r="H1067" s="36">
        <v>57532.75</v>
      </c>
      <c r="I1067" s="37">
        <v>59.25</v>
      </c>
      <c r="J1067" s="38" t="s">
        <v>529</v>
      </c>
      <c r="K1067" s="35" t="s">
        <v>538</v>
      </c>
      <c r="L1067" s="33" t="s">
        <v>544</v>
      </c>
      <c r="M1067" s="39">
        <v>0.92</v>
      </c>
      <c r="N1067" s="40" t="s">
        <v>538</v>
      </c>
      <c r="O1067" s="33" t="s">
        <v>544</v>
      </c>
      <c r="P1067" s="41">
        <v>0.92</v>
      </c>
      <c r="Q1067" s="35" t="s">
        <v>532</v>
      </c>
      <c r="R1067" s="45"/>
      <c r="S1067" s="42">
        <v>0</v>
      </c>
      <c r="T1067" s="42">
        <v>0</v>
      </c>
    </row>
    <row r="1068" spans="1:20" ht="25.5" x14ac:dyDescent="0.25">
      <c r="A1068" s="32" t="s">
        <v>507</v>
      </c>
      <c r="B1068" s="33" t="s">
        <v>1121</v>
      </c>
      <c r="C1068" s="34">
        <v>2018</v>
      </c>
      <c r="D1068" s="40" t="s">
        <v>541</v>
      </c>
      <c r="E1068" s="28" t="s">
        <v>1838</v>
      </c>
      <c r="F1068" s="33" t="s">
        <v>543</v>
      </c>
      <c r="G1068" s="36">
        <v>27044.05</v>
      </c>
      <c r="H1068" s="36">
        <v>27044.05</v>
      </c>
      <c r="I1068" s="37">
        <v>49.25</v>
      </c>
      <c r="J1068" s="38" t="s">
        <v>529</v>
      </c>
      <c r="K1068" s="35" t="s">
        <v>538</v>
      </c>
      <c r="L1068" s="33" t="s">
        <v>544</v>
      </c>
      <c r="M1068" s="39">
        <v>1.35</v>
      </c>
      <c r="N1068" s="40" t="s">
        <v>538</v>
      </c>
      <c r="O1068" s="33" t="s">
        <v>544</v>
      </c>
      <c r="P1068" s="41">
        <v>1.35</v>
      </c>
      <c r="Q1068" s="35" t="s">
        <v>532</v>
      </c>
      <c r="R1068" s="45"/>
      <c r="S1068" s="42">
        <v>0</v>
      </c>
      <c r="T1068" s="42">
        <v>0</v>
      </c>
    </row>
    <row r="1069" spans="1:20" x14ac:dyDescent="0.25">
      <c r="A1069" s="32" t="s">
        <v>507</v>
      </c>
      <c r="B1069" s="33" t="s">
        <v>1121</v>
      </c>
      <c r="C1069" s="34">
        <v>2004</v>
      </c>
      <c r="D1069" s="40" t="s">
        <v>541</v>
      </c>
      <c r="E1069" s="33" t="s">
        <v>1234</v>
      </c>
      <c r="F1069" s="33" t="s">
        <v>543</v>
      </c>
      <c r="G1069" s="36">
        <v>4500000</v>
      </c>
      <c r="H1069" s="36">
        <v>2480296.13</v>
      </c>
      <c r="I1069" s="37">
        <v>10.83</v>
      </c>
      <c r="J1069" s="38" t="s">
        <v>529</v>
      </c>
      <c r="K1069" s="35" t="s">
        <v>538</v>
      </c>
      <c r="L1069" s="33" t="s">
        <v>544</v>
      </c>
      <c r="M1069" s="39">
        <v>3.423</v>
      </c>
      <c r="N1069" s="40" t="s">
        <v>538</v>
      </c>
      <c r="O1069" s="33" t="s">
        <v>544</v>
      </c>
      <c r="P1069" s="41">
        <v>3.45</v>
      </c>
      <c r="Q1069" s="35" t="s">
        <v>532</v>
      </c>
      <c r="R1069" s="45"/>
      <c r="S1069" s="36">
        <v>91880.54</v>
      </c>
      <c r="T1069" s="36">
        <v>182907.98</v>
      </c>
    </row>
    <row r="1070" spans="1:20" x14ac:dyDescent="0.25">
      <c r="A1070" s="32" t="s">
        <v>507</v>
      </c>
      <c r="B1070" s="33" t="s">
        <v>1121</v>
      </c>
      <c r="C1070" s="34">
        <v>2005</v>
      </c>
      <c r="D1070" s="40" t="s">
        <v>541</v>
      </c>
      <c r="E1070" s="33" t="s">
        <v>1235</v>
      </c>
      <c r="F1070" s="33" t="s">
        <v>543</v>
      </c>
      <c r="G1070" s="36">
        <v>218931.9</v>
      </c>
      <c r="H1070" s="36">
        <v>199675.07</v>
      </c>
      <c r="I1070" s="37">
        <v>37.92</v>
      </c>
      <c r="J1070" s="38" t="s">
        <v>529</v>
      </c>
      <c r="K1070" s="35" t="s">
        <v>530</v>
      </c>
      <c r="L1070" s="33" t="s">
        <v>531</v>
      </c>
      <c r="M1070" s="39">
        <v>2.3180000000000001</v>
      </c>
      <c r="N1070" s="40" t="s">
        <v>530</v>
      </c>
      <c r="O1070" s="33" t="s">
        <v>531</v>
      </c>
      <c r="P1070" s="41">
        <v>2.5</v>
      </c>
      <c r="Q1070" s="35" t="s">
        <v>532</v>
      </c>
      <c r="R1070" s="45"/>
      <c r="S1070" s="36">
        <v>5070.1400000000003</v>
      </c>
      <c r="T1070" s="36">
        <v>3130.54</v>
      </c>
    </row>
    <row r="1071" spans="1:20" ht="25.5" x14ac:dyDescent="0.25">
      <c r="A1071" s="32" t="s">
        <v>507</v>
      </c>
      <c r="B1071" s="33" t="s">
        <v>1121</v>
      </c>
      <c r="C1071" s="34">
        <v>2018</v>
      </c>
      <c r="D1071" s="40" t="s">
        <v>541</v>
      </c>
      <c r="E1071" s="28" t="s">
        <v>1836</v>
      </c>
      <c r="F1071" s="33" t="s">
        <v>543</v>
      </c>
      <c r="G1071" s="36">
        <v>51825.95</v>
      </c>
      <c r="H1071" s="36">
        <v>51825.95</v>
      </c>
      <c r="I1071" s="37">
        <v>59.25</v>
      </c>
      <c r="J1071" s="38" t="s">
        <v>529</v>
      </c>
      <c r="K1071" s="35" t="s">
        <v>538</v>
      </c>
      <c r="L1071" s="33" t="s">
        <v>544</v>
      </c>
      <c r="M1071" s="39">
        <v>0.92</v>
      </c>
      <c r="N1071" s="40" t="s">
        <v>538</v>
      </c>
      <c r="O1071" s="33" t="s">
        <v>544</v>
      </c>
      <c r="P1071" s="41">
        <v>0.92</v>
      </c>
      <c r="Q1071" s="35" t="s">
        <v>532</v>
      </c>
      <c r="R1071" s="45"/>
      <c r="S1071" s="42">
        <v>0</v>
      </c>
      <c r="T1071" s="42">
        <v>0</v>
      </c>
    </row>
    <row r="1072" spans="1:20" x14ac:dyDescent="0.25">
      <c r="A1072" s="32" t="s">
        <v>507</v>
      </c>
      <c r="B1072" s="33" t="s">
        <v>1121</v>
      </c>
      <c r="C1072" s="34">
        <v>1981</v>
      </c>
      <c r="D1072" s="35" t="s">
        <v>526</v>
      </c>
      <c r="E1072" s="33" t="s">
        <v>1236</v>
      </c>
      <c r="F1072" s="33" t="s">
        <v>543</v>
      </c>
      <c r="G1072" s="36">
        <v>60979.61</v>
      </c>
      <c r="H1072" s="36">
        <v>8357.82</v>
      </c>
      <c r="I1072" s="37">
        <v>2</v>
      </c>
      <c r="J1072" s="38" t="s">
        <v>529</v>
      </c>
      <c r="K1072" s="35" t="s">
        <v>530</v>
      </c>
      <c r="L1072" s="33" t="s">
        <v>531</v>
      </c>
      <c r="M1072" s="39">
        <v>3.11</v>
      </c>
      <c r="N1072" s="40" t="s">
        <v>530</v>
      </c>
      <c r="O1072" s="33" t="s">
        <v>531</v>
      </c>
      <c r="P1072" s="41">
        <v>3.6</v>
      </c>
      <c r="Q1072" s="35" t="s">
        <v>532</v>
      </c>
      <c r="R1072" s="45"/>
      <c r="S1072" s="42">
        <v>394.29</v>
      </c>
      <c r="T1072" s="36">
        <v>2594.63</v>
      </c>
    </row>
    <row r="1073" spans="1:20" x14ac:dyDescent="0.25">
      <c r="A1073" s="32" t="s">
        <v>507</v>
      </c>
      <c r="B1073" s="33" t="s">
        <v>1121</v>
      </c>
      <c r="C1073" s="34">
        <v>2011</v>
      </c>
      <c r="D1073" s="40" t="s">
        <v>541</v>
      </c>
      <c r="E1073" s="33" t="s">
        <v>1191</v>
      </c>
      <c r="F1073" s="33" t="s">
        <v>543</v>
      </c>
      <c r="G1073" s="36">
        <v>361692.65</v>
      </c>
      <c r="H1073" s="36">
        <v>352658.36</v>
      </c>
      <c r="I1073" s="37">
        <v>34.08</v>
      </c>
      <c r="J1073" s="38" t="s">
        <v>529</v>
      </c>
      <c r="K1073" s="35" t="s">
        <v>538</v>
      </c>
      <c r="L1073" s="33" t="s">
        <v>544</v>
      </c>
      <c r="M1073" s="39">
        <v>2.5870000000000002</v>
      </c>
      <c r="N1073" s="40" t="s">
        <v>538</v>
      </c>
      <c r="O1073" s="33" t="s">
        <v>544</v>
      </c>
      <c r="P1073" s="41">
        <v>2.85</v>
      </c>
      <c r="Q1073" s="35" t="s">
        <v>532</v>
      </c>
      <c r="R1073" s="45"/>
      <c r="S1073" s="36">
        <v>10200.879999999999</v>
      </c>
      <c r="T1073" s="36">
        <v>5267.44</v>
      </c>
    </row>
    <row r="1074" spans="1:20" x14ac:dyDescent="0.25">
      <c r="A1074" s="32" t="s">
        <v>507</v>
      </c>
      <c r="B1074" s="33" t="s">
        <v>1121</v>
      </c>
      <c r="C1074" s="34">
        <v>1977</v>
      </c>
      <c r="D1074" s="35" t="s">
        <v>526</v>
      </c>
      <c r="E1074" s="33" t="s">
        <v>1237</v>
      </c>
      <c r="F1074" s="33" t="s">
        <v>543</v>
      </c>
      <c r="G1074" s="36">
        <v>14635.11</v>
      </c>
      <c r="H1074" s="36">
        <v>1699.32</v>
      </c>
      <c r="I1074" s="37">
        <v>3.5</v>
      </c>
      <c r="J1074" s="38" t="s">
        <v>529</v>
      </c>
      <c r="K1074" s="35" t="s">
        <v>530</v>
      </c>
      <c r="L1074" s="33" t="s">
        <v>531</v>
      </c>
      <c r="M1074" s="39">
        <v>1.0640000000000001</v>
      </c>
      <c r="N1074" s="40" t="s">
        <v>530</v>
      </c>
      <c r="O1074" s="33" t="s">
        <v>531</v>
      </c>
      <c r="P1074" s="41">
        <v>1.2</v>
      </c>
      <c r="Q1074" s="35" t="s">
        <v>532</v>
      </c>
      <c r="R1074" s="45"/>
      <c r="S1074" s="42">
        <v>25.34</v>
      </c>
      <c r="T1074" s="42">
        <v>412.33</v>
      </c>
    </row>
    <row r="1075" spans="1:20" x14ac:dyDescent="0.25">
      <c r="A1075" s="32" t="s">
        <v>507</v>
      </c>
      <c r="B1075" s="33" t="s">
        <v>1121</v>
      </c>
      <c r="C1075" s="34">
        <v>1995</v>
      </c>
      <c r="D1075" s="35" t="s">
        <v>526</v>
      </c>
      <c r="E1075" s="33" t="s">
        <v>1222</v>
      </c>
      <c r="F1075" s="33" t="s">
        <v>659</v>
      </c>
      <c r="G1075" s="36">
        <v>209617.4</v>
      </c>
      <c r="H1075" s="36">
        <v>35556.019999999997</v>
      </c>
      <c r="I1075" s="37">
        <v>2.75</v>
      </c>
      <c r="J1075" s="38" t="s">
        <v>529</v>
      </c>
      <c r="K1075" s="35" t="s">
        <v>530</v>
      </c>
      <c r="L1075" s="33" t="s">
        <v>531</v>
      </c>
      <c r="M1075" s="39">
        <v>1.5469999999999999</v>
      </c>
      <c r="N1075" s="40" t="s">
        <v>530</v>
      </c>
      <c r="O1075" s="33" t="s">
        <v>531</v>
      </c>
      <c r="P1075" s="41">
        <v>1.5</v>
      </c>
      <c r="Q1075" s="35" t="s">
        <v>532</v>
      </c>
      <c r="R1075" s="45"/>
      <c r="S1075" s="42">
        <v>705.89</v>
      </c>
      <c r="T1075" s="36">
        <v>11503.43</v>
      </c>
    </row>
    <row r="1076" spans="1:20" x14ac:dyDescent="0.25">
      <c r="A1076" s="32" t="s">
        <v>507</v>
      </c>
      <c r="B1076" s="33" t="s">
        <v>1121</v>
      </c>
      <c r="C1076" s="34">
        <v>2002</v>
      </c>
      <c r="D1076" s="35" t="s">
        <v>526</v>
      </c>
      <c r="E1076" s="33" t="s">
        <v>1238</v>
      </c>
      <c r="F1076" s="33" t="s">
        <v>543</v>
      </c>
      <c r="G1076" s="36">
        <v>1391200.25</v>
      </c>
      <c r="H1076" s="36">
        <v>884083.9</v>
      </c>
      <c r="I1076" s="37">
        <v>16</v>
      </c>
      <c r="J1076" s="38" t="s">
        <v>529</v>
      </c>
      <c r="K1076" s="35" t="s">
        <v>538</v>
      </c>
      <c r="L1076" s="33" t="s">
        <v>544</v>
      </c>
      <c r="M1076" s="39">
        <v>3.4820000000000002</v>
      </c>
      <c r="N1076" s="40" t="s">
        <v>538</v>
      </c>
      <c r="O1076" s="33" t="s">
        <v>544</v>
      </c>
      <c r="P1076" s="41">
        <v>2.5</v>
      </c>
      <c r="Q1076" s="35" t="s">
        <v>532</v>
      </c>
      <c r="R1076" s="45"/>
      <c r="S1076" s="36">
        <v>23135.56</v>
      </c>
      <c r="T1076" s="36">
        <v>41338.699999999997</v>
      </c>
    </row>
    <row r="1077" spans="1:20" x14ac:dyDescent="0.25">
      <c r="A1077" s="32" t="s">
        <v>507</v>
      </c>
      <c r="B1077" s="33" t="s">
        <v>1121</v>
      </c>
      <c r="C1077" s="34">
        <v>1984</v>
      </c>
      <c r="D1077" s="40" t="s">
        <v>541</v>
      </c>
      <c r="E1077" s="33" t="s">
        <v>1239</v>
      </c>
      <c r="F1077" s="33" t="s">
        <v>543</v>
      </c>
      <c r="G1077" s="36">
        <v>1006085.15</v>
      </c>
      <c r="H1077" s="36">
        <v>164711.71</v>
      </c>
      <c r="I1077" s="37">
        <v>2.92</v>
      </c>
      <c r="J1077" s="38" t="s">
        <v>529</v>
      </c>
      <c r="K1077" s="35" t="s">
        <v>538</v>
      </c>
      <c r="L1077" s="33" t="s">
        <v>544</v>
      </c>
      <c r="M1077" s="39">
        <v>5.4119999999999999</v>
      </c>
      <c r="N1077" s="40" t="s">
        <v>538</v>
      </c>
      <c r="O1077" s="33" t="s">
        <v>544</v>
      </c>
      <c r="P1077" s="41">
        <v>3.55</v>
      </c>
      <c r="Q1077" s="35" t="s">
        <v>532</v>
      </c>
      <c r="R1077" s="45"/>
      <c r="S1077" s="36">
        <v>7693.22</v>
      </c>
      <c r="T1077" s="36">
        <v>51998.66</v>
      </c>
    </row>
    <row r="1078" spans="1:20" ht="25.5" x14ac:dyDescent="0.25">
      <c r="A1078" s="32" t="s">
        <v>507</v>
      </c>
      <c r="B1078" s="57" t="s">
        <v>1121</v>
      </c>
      <c r="C1078" s="58">
        <v>2017</v>
      </c>
      <c r="D1078" s="59" t="s">
        <v>541</v>
      </c>
      <c r="E1078" s="62" t="s">
        <v>1832</v>
      </c>
      <c r="F1078" s="57" t="s">
        <v>543</v>
      </c>
      <c r="G1078" s="64">
        <v>387496.45</v>
      </c>
      <c r="H1078" s="64">
        <v>382019.81</v>
      </c>
      <c r="I1078" s="68">
        <v>48</v>
      </c>
      <c r="J1078" s="70" t="s">
        <v>529</v>
      </c>
      <c r="K1078" s="72" t="s">
        <v>538</v>
      </c>
      <c r="L1078" s="73" t="s">
        <v>544</v>
      </c>
      <c r="M1078" s="75">
        <v>1.35</v>
      </c>
      <c r="N1078" s="76" t="s">
        <v>538</v>
      </c>
      <c r="O1078" s="73" t="s">
        <v>544</v>
      </c>
      <c r="P1078" s="77">
        <v>1.35</v>
      </c>
      <c r="Q1078" s="79" t="s">
        <v>532</v>
      </c>
      <c r="R1078" s="81"/>
      <c r="S1078" s="85">
        <v>5231.2</v>
      </c>
      <c r="T1078" s="86">
        <v>5476.64</v>
      </c>
    </row>
    <row r="1079" spans="1:20" ht="25.5" x14ac:dyDescent="0.25">
      <c r="A1079" s="32" t="s">
        <v>507</v>
      </c>
      <c r="B1079" s="56" t="s">
        <v>1121</v>
      </c>
      <c r="C1079" s="34">
        <v>2017</v>
      </c>
      <c r="D1079" s="40" t="s">
        <v>541</v>
      </c>
      <c r="E1079" s="61" t="s">
        <v>1832</v>
      </c>
      <c r="F1079" s="56" t="s">
        <v>543</v>
      </c>
      <c r="G1079" s="63">
        <v>37710.75</v>
      </c>
      <c r="H1079" s="63">
        <v>37053.43</v>
      </c>
      <c r="I1079" s="67">
        <v>48</v>
      </c>
      <c r="J1079" s="69" t="s">
        <v>529</v>
      </c>
      <c r="K1079" s="35" t="s">
        <v>538</v>
      </c>
      <c r="L1079" s="33" t="s">
        <v>544</v>
      </c>
      <c r="M1079" s="39">
        <v>0.55000000000000004</v>
      </c>
      <c r="N1079" s="40" t="s">
        <v>538</v>
      </c>
      <c r="O1079" s="33" t="s">
        <v>544</v>
      </c>
      <c r="P1079" s="41">
        <v>0.55000000000000004</v>
      </c>
      <c r="Q1079" s="78" t="s">
        <v>532</v>
      </c>
      <c r="R1079" s="80"/>
      <c r="S1079" s="42">
        <v>207.41</v>
      </c>
      <c r="T1079" s="42">
        <v>657.32</v>
      </c>
    </row>
    <row r="1080" spans="1:20" ht="25.5" x14ac:dyDescent="0.25">
      <c r="A1080" s="32" t="s">
        <v>507</v>
      </c>
      <c r="B1080" s="33" t="s">
        <v>1121</v>
      </c>
      <c r="C1080" s="34">
        <v>2017</v>
      </c>
      <c r="D1080" s="40" t="s">
        <v>541</v>
      </c>
      <c r="E1080" s="28" t="s">
        <v>1832</v>
      </c>
      <c r="F1080" s="33" t="s">
        <v>543</v>
      </c>
      <c r="G1080" s="36">
        <v>1618092.3</v>
      </c>
      <c r="H1080" s="36">
        <v>1587317.91</v>
      </c>
      <c r="I1080" s="37">
        <v>38</v>
      </c>
      <c r="J1080" s="38" t="s">
        <v>529</v>
      </c>
      <c r="K1080" s="35" t="s">
        <v>538</v>
      </c>
      <c r="L1080" s="33" t="s">
        <v>544</v>
      </c>
      <c r="M1080" s="39">
        <v>1.35</v>
      </c>
      <c r="N1080" s="40" t="s">
        <v>538</v>
      </c>
      <c r="O1080" s="33" t="s">
        <v>544</v>
      </c>
      <c r="P1080" s="41">
        <v>1.35</v>
      </c>
      <c r="Q1080" s="35" t="s">
        <v>532</v>
      </c>
      <c r="R1080" s="45"/>
      <c r="S1080" s="36">
        <v>21844.25</v>
      </c>
      <c r="T1080" s="36">
        <v>30774.39</v>
      </c>
    </row>
    <row r="1081" spans="1:20" x14ac:dyDescent="0.25">
      <c r="A1081" s="32" t="s">
        <v>507</v>
      </c>
      <c r="B1081" s="33" t="s">
        <v>1121</v>
      </c>
      <c r="C1081" s="34">
        <v>2018</v>
      </c>
      <c r="D1081" s="40" t="s">
        <v>541</v>
      </c>
      <c r="E1081" s="33" t="s">
        <v>1199</v>
      </c>
      <c r="F1081" s="33" t="s">
        <v>543</v>
      </c>
      <c r="G1081" s="36">
        <v>83845.3</v>
      </c>
      <c r="H1081" s="36">
        <v>83845.3</v>
      </c>
      <c r="I1081" s="37">
        <v>39.25</v>
      </c>
      <c r="J1081" s="38" t="s">
        <v>529</v>
      </c>
      <c r="K1081" s="35" t="s">
        <v>538</v>
      </c>
      <c r="L1081" s="33" t="s">
        <v>544</v>
      </c>
      <c r="M1081" s="39">
        <v>0.55000000000000004</v>
      </c>
      <c r="N1081" s="40" t="s">
        <v>538</v>
      </c>
      <c r="O1081" s="33" t="s">
        <v>544</v>
      </c>
      <c r="P1081" s="41">
        <v>0.55000000000000004</v>
      </c>
      <c r="Q1081" s="35" t="s">
        <v>532</v>
      </c>
      <c r="R1081" s="45"/>
      <c r="S1081" s="42">
        <v>0</v>
      </c>
      <c r="T1081" s="42">
        <v>0</v>
      </c>
    </row>
    <row r="1082" spans="1:20" ht="25.5" x14ac:dyDescent="0.25">
      <c r="A1082" s="32" t="s">
        <v>507</v>
      </c>
      <c r="B1082" s="33" t="s">
        <v>1121</v>
      </c>
      <c r="C1082" s="34">
        <v>2016</v>
      </c>
      <c r="D1082" s="40" t="s">
        <v>541</v>
      </c>
      <c r="E1082" s="28" t="s">
        <v>1839</v>
      </c>
      <c r="F1082" s="33" t="s">
        <v>543</v>
      </c>
      <c r="G1082" s="36">
        <v>142489.04999999999</v>
      </c>
      <c r="H1082" s="36">
        <v>139347.41</v>
      </c>
      <c r="I1082" s="37">
        <v>57.75</v>
      </c>
      <c r="J1082" s="38" t="s">
        <v>529</v>
      </c>
      <c r="K1082" s="35" t="s">
        <v>538</v>
      </c>
      <c r="L1082" s="33" t="s">
        <v>544</v>
      </c>
      <c r="M1082" s="39">
        <v>1.37</v>
      </c>
      <c r="N1082" s="40" t="s">
        <v>538</v>
      </c>
      <c r="O1082" s="33" t="s">
        <v>544</v>
      </c>
      <c r="P1082" s="41">
        <v>1.35</v>
      </c>
      <c r="Q1082" s="35" t="s">
        <v>532</v>
      </c>
      <c r="R1082" s="45"/>
      <c r="S1082" s="36">
        <v>1956.22</v>
      </c>
      <c r="T1082" s="36">
        <v>1567.81</v>
      </c>
    </row>
    <row r="1083" spans="1:20" x14ac:dyDescent="0.25">
      <c r="A1083" s="32" t="s">
        <v>507</v>
      </c>
      <c r="B1083" s="33" t="s">
        <v>1121</v>
      </c>
      <c r="C1083" s="34">
        <v>2017</v>
      </c>
      <c r="D1083" s="40" t="s">
        <v>541</v>
      </c>
      <c r="E1083" s="33" t="s">
        <v>1211</v>
      </c>
      <c r="F1083" s="33" t="s">
        <v>543</v>
      </c>
      <c r="G1083" s="36">
        <v>243964.05</v>
      </c>
      <c r="H1083" s="36">
        <v>241269.4</v>
      </c>
      <c r="I1083" s="37">
        <v>58.42</v>
      </c>
      <c r="J1083" s="38" t="s">
        <v>529</v>
      </c>
      <c r="K1083" s="35" t="s">
        <v>538</v>
      </c>
      <c r="L1083" s="33" t="s">
        <v>544</v>
      </c>
      <c r="M1083" s="39">
        <v>1.37</v>
      </c>
      <c r="N1083" s="40" t="s">
        <v>538</v>
      </c>
      <c r="O1083" s="33" t="s">
        <v>544</v>
      </c>
      <c r="P1083" s="41">
        <v>1.35</v>
      </c>
      <c r="Q1083" s="35" t="s">
        <v>532</v>
      </c>
      <c r="R1083" s="45"/>
      <c r="S1083" s="36">
        <v>3293.52</v>
      </c>
      <c r="T1083" s="36">
        <v>2694.65</v>
      </c>
    </row>
    <row r="1084" spans="1:20" x14ac:dyDescent="0.25">
      <c r="A1084" s="32" t="s">
        <v>507</v>
      </c>
      <c r="B1084" s="33" t="s">
        <v>1121</v>
      </c>
      <c r="C1084" s="34">
        <v>2013</v>
      </c>
      <c r="D1084" s="40" t="s">
        <v>541</v>
      </c>
      <c r="E1084" s="33" t="s">
        <v>1128</v>
      </c>
      <c r="F1084" s="33" t="s">
        <v>543</v>
      </c>
      <c r="G1084" s="36">
        <v>61102.25</v>
      </c>
      <c r="H1084" s="36">
        <v>57085.84</v>
      </c>
      <c r="I1084" s="37">
        <v>34.25</v>
      </c>
      <c r="J1084" s="38" t="s">
        <v>529</v>
      </c>
      <c r="K1084" s="35" t="s">
        <v>538</v>
      </c>
      <c r="L1084" s="33" t="s">
        <v>544</v>
      </c>
      <c r="M1084" s="39">
        <v>1.714</v>
      </c>
      <c r="N1084" s="40" t="s">
        <v>538</v>
      </c>
      <c r="O1084" s="33" t="s">
        <v>544</v>
      </c>
      <c r="P1084" s="41">
        <v>1.55</v>
      </c>
      <c r="Q1084" s="35" t="s">
        <v>532</v>
      </c>
      <c r="R1084" s="45"/>
      <c r="S1084" s="42">
        <v>903.77</v>
      </c>
      <c r="T1084" s="36">
        <v>1221.79</v>
      </c>
    </row>
    <row r="1085" spans="1:20" x14ac:dyDescent="0.25">
      <c r="A1085" s="32" t="s">
        <v>507</v>
      </c>
      <c r="B1085" s="33" t="s">
        <v>1121</v>
      </c>
      <c r="C1085" s="34">
        <v>2015</v>
      </c>
      <c r="D1085" s="40" t="s">
        <v>541</v>
      </c>
      <c r="E1085" s="33" t="s">
        <v>1130</v>
      </c>
      <c r="F1085" s="33" t="s">
        <v>543</v>
      </c>
      <c r="G1085" s="36">
        <v>23519.1</v>
      </c>
      <c r="H1085" s="36">
        <v>22282.48</v>
      </c>
      <c r="I1085" s="37">
        <v>46.25</v>
      </c>
      <c r="J1085" s="38" t="s">
        <v>529</v>
      </c>
      <c r="K1085" s="35" t="s">
        <v>538</v>
      </c>
      <c r="L1085" s="33" t="s">
        <v>544</v>
      </c>
      <c r="M1085" s="39">
        <v>0.55000000000000004</v>
      </c>
      <c r="N1085" s="40" t="s">
        <v>538</v>
      </c>
      <c r="O1085" s="33" t="s">
        <v>544</v>
      </c>
      <c r="P1085" s="41">
        <v>0.55000000000000004</v>
      </c>
      <c r="Q1085" s="35" t="s">
        <v>532</v>
      </c>
      <c r="R1085" s="45"/>
      <c r="S1085" s="42">
        <v>124.83</v>
      </c>
      <c r="T1085" s="42">
        <v>414.47</v>
      </c>
    </row>
    <row r="1086" spans="1:20" ht="25.5" x14ac:dyDescent="0.25">
      <c r="A1086" s="32" t="s">
        <v>507</v>
      </c>
      <c r="B1086" s="33" t="s">
        <v>1121</v>
      </c>
      <c r="C1086" s="34">
        <v>2015</v>
      </c>
      <c r="D1086" s="40" t="s">
        <v>541</v>
      </c>
      <c r="E1086" s="28" t="s">
        <v>1833</v>
      </c>
      <c r="F1086" s="33" t="s">
        <v>543</v>
      </c>
      <c r="G1086" s="36">
        <v>61130.85</v>
      </c>
      <c r="H1086" s="36">
        <v>56996.69</v>
      </c>
      <c r="I1086" s="37">
        <v>36.25</v>
      </c>
      <c r="J1086" s="38" t="s">
        <v>529</v>
      </c>
      <c r="K1086" s="35" t="s">
        <v>538</v>
      </c>
      <c r="L1086" s="33" t="s">
        <v>544</v>
      </c>
      <c r="M1086" s="39">
        <v>0.55000000000000004</v>
      </c>
      <c r="N1086" s="40" t="s">
        <v>538</v>
      </c>
      <c r="O1086" s="33" t="s">
        <v>544</v>
      </c>
      <c r="P1086" s="41">
        <v>0.55000000000000004</v>
      </c>
      <c r="Q1086" s="35" t="s">
        <v>532</v>
      </c>
      <c r="R1086" s="45"/>
      <c r="S1086" s="42">
        <v>321.10000000000002</v>
      </c>
      <c r="T1086" s="36">
        <v>1385.62</v>
      </c>
    </row>
    <row r="1087" spans="1:20" x14ac:dyDescent="0.25">
      <c r="A1087" s="32" t="s">
        <v>507</v>
      </c>
      <c r="B1087" s="33" t="s">
        <v>1121</v>
      </c>
      <c r="C1087" s="34">
        <v>2011</v>
      </c>
      <c r="D1087" s="40" t="s">
        <v>541</v>
      </c>
      <c r="E1087" s="33" t="s">
        <v>1133</v>
      </c>
      <c r="F1087" s="33" t="s">
        <v>543</v>
      </c>
      <c r="G1087" s="36">
        <v>199100</v>
      </c>
      <c r="H1087" s="36">
        <v>197369.43</v>
      </c>
      <c r="I1087" s="37">
        <v>43.42</v>
      </c>
      <c r="J1087" s="38" t="s">
        <v>529</v>
      </c>
      <c r="K1087" s="35" t="s">
        <v>538</v>
      </c>
      <c r="L1087" s="33" t="s">
        <v>544</v>
      </c>
      <c r="M1087" s="39">
        <v>3.1480000000000001</v>
      </c>
      <c r="N1087" s="40" t="s">
        <v>538</v>
      </c>
      <c r="O1087" s="33" t="s">
        <v>544</v>
      </c>
      <c r="P1087" s="41">
        <v>3.41</v>
      </c>
      <c r="Q1087" s="35" t="s">
        <v>532</v>
      </c>
      <c r="R1087" s="45"/>
      <c r="S1087" s="36">
        <v>6784.2</v>
      </c>
      <c r="T1087" s="36">
        <v>1580.61</v>
      </c>
    </row>
    <row r="1088" spans="1:20" x14ac:dyDescent="0.25">
      <c r="A1088" s="32" t="s">
        <v>507</v>
      </c>
      <c r="B1088" s="33" t="s">
        <v>1121</v>
      </c>
      <c r="C1088" s="34">
        <v>2010</v>
      </c>
      <c r="D1088" s="40" t="s">
        <v>541</v>
      </c>
      <c r="E1088" s="33" t="s">
        <v>1202</v>
      </c>
      <c r="F1088" s="33" t="s">
        <v>543</v>
      </c>
      <c r="G1088" s="36">
        <v>76896.05</v>
      </c>
      <c r="H1088" s="36">
        <v>73930.399999999994</v>
      </c>
      <c r="I1088" s="37">
        <v>33.33</v>
      </c>
      <c r="J1088" s="38" t="s">
        <v>529</v>
      </c>
      <c r="K1088" s="35" t="s">
        <v>538</v>
      </c>
      <c r="L1088" s="33" t="s">
        <v>544</v>
      </c>
      <c r="M1088" s="39">
        <v>1.159</v>
      </c>
      <c r="N1088" s="40" t="s">
        <v>538</v>
      </c>
      <c r="O1088" s="33" t="s">
        <v>544</v>
      </c>
      <c r="P1088" s="41">
        <v>2.0499999999999998</v>
      </c>
      <c r="Q1088" s="35" t="s">
        <v>532</v>
      </c>
      <c r="R1088" s="45"/>
      <c r="S1088" s="36">
        <v>1537.29</v>
      </c>
      <c r="T1088" s="36">
        <v>1059.5899999999999</v>
      </c>
    </row>
    <row r="1089" spans="1:20" x14ac:dyDescent="0.25">
      <c r="A1089" s="32" t="s">
        <v>507</v>
      </c>
      <c r="B1089" s="33" t="s">
        <v>1121</v>
      </c>
      <c r="C1089" s="34">
        <v>2008</v>
      </c>
      <c r="D1089" s="40" t="s">
        <v>541</v>
      </c>
      <c r="E1089" s="33" t="s">
        <v>1240</v>
      </c>
      <c r="F1089" s="33" t="s">
        <v>543</v>
      </c>
      <c r="G1089" s="36">
        <v>325380</v>
      </c>
      <c r="H1089" s="36">
        <v>111391.36</v>
      </c>
      <c r="I1089" s="37">
        <v>4.92</v>
      </c>
      <c r="J1089" s="38" t="s">
        <v>529</v>
      </c>
      <c r="K1089" s="35" t="s">
        <v>538</v>
      </c>
      <c r="L1089" s="33" t="s">
        <v>544</v>
      </c>
      <c r="M1089" s="39">
        <v>4.2039999999999997</v>
      </c>
      <c r="N1089" s="40" t="s">
        <v>538</v>
      </c>
      <c r="O1089" s="33" t="s">
        <v>544</v>
      </c>
      <c r="P1089" s="41">
        <v>2.5</v>
      </c>
      <c r="Q1089" s="35" t="s">
        <v>532</v>
      </c>
      <c r="R1089" s="45"/>
      <c r="S1089" s="36">
        <v>3331.44</v>
      </c>
      <c r="T1089" s="36">
        <v>21866.07</v>
      </c>
    </row>
    <row r="1090" spans="1:20" x14ac:dyDescent="0.25">
      <c r="A1090" s="32" t="s">
        <v>507</v>
      </c>
      <c r="B1090" s="33" t="s">
        <v>1121</v>
      </c>
      <c r="C1090" s="34">
        <v>2004</v>
      </c>
      <c r="D1090" s="35" t="s">
        <v>526</v>
      </c>
      <c r="E1090" s="33" t="s">
        <v>1204</v>
      </c>
      <c r="F1090" s="33" t="s">
        <v>543</v>
      </c>
      <c r="G1090" s="36">
        <v>224257.37</v>
      </c>
      <c r="H1090" s="36">
        <v>49959.71</v>
      </c>
      <c r="I1090" s="37">
        <v>2.5</v>
      </c>
      <c r="J1090" s="38" t="s">
        <v>529</v>
      </c>
      <c r="K1090" s="35" t="s">
        <v>530</v>
      </c>
      <c r="L1090" s="33" t="s">
        <v>531</v>
      </c>
      <c r="M1090" s="39">
        <v>3.8050000000000002</v>
      </c>
      <c r="N1090" s="40" t="s">
        <v>530</v>
      </c>
      <c r="O1090" s="33" t="s">
        <v>531</v>
      </c>
      <c r="P1090" s="41">
        <v>3.6</v>
      </c>
      <c r="Q1090" s="35" t="s">
        <v>532</v>
      </c>
      <c r="R1090" s="45"/>
      <c r="S1090" s="36">
        <v>2356.89</v>
      </c>
      <c r="T1090" s="36">
        <v>15509.48</v>
      </c>
    </row>
    <row r="1091" spans="1:20" x14ac:dyDescent="0.25">
      <c r="A1091" s="32" t="s">
        <v>507</v>
      </c>
      <c r="B1091" s="33" t="s">
        <v>1121</v>
      </c>
      <c r="C1091" s="34">
        <v>2004</v>
      </c>
      <c r="D1091" s="35" t="s">
        <v>526</v>
      </c>
      <c r="E1091" s="33" t="s">
        <v>1204</v>
      </c>
      <c r="F1091" s="33" t="s">
        <v>543</v>
      </c>
      <c r="G1091" s="36">
        <v>53302.36</v>
      </c>
      <c r="H1091" s="36">
        <v>4498.91</v>
      </c>
      <c r="I1091" s="37">
        <v>0.5</v>
      </c>
      <c r="J1091" s="38" t="s">
        <v>529</v>
      </c>
      <c r="K1091" s="35" t="s">
        <v>530</v>
      </c>
      <c r="L1091" s="33" t="s">
        <v>531</v>
      </c>
      <c r="M1091" s="39">
        <v>3.83</v>
      </c>
      <c r="N1091" s="40" t="s">
        <v>530</v>
      </c>
      <c r="O1091" s="33" t="s">
        <v>531</v>
      </c>
      <c r="P1091" s="41">
        <v>3.6</v>
      </c>
      <c r="Q1091" s="35" t="s">
        <v>532</v>
      </c>
      <c r="R1091" s="45"/>
      <c r="S1091" s="42">
        <v>318.3</v>
      </c>
      <c r="T1091" s="36">
        <v>4342.66</v>
      </c>
    </row>
    <row r="1092" spans="1:20" x14ac:dyDescent="0.25">
      <c r="A1092" s="32" t="s">
        <v>507</v>
      </c>
      <c r="B1092" s="33" t="s">
        <v>1121</v>
      </c>
      <c r="C1092" s="34">
        <v>2008</v>
      </c>
      <c r="D1092" s="40" t="s">
        <v>541</v>
      </c>
      <c r="E1092" s="33" t="s">
        <v>1241</v>
      </c>
      <c r="F1092" s="33" t="s">
        <v>543</v>
      </c>
      <c r="G1092" s="36">
        <v>258012.7</v>
      </c>
      <c r="H1092" s="36">
        <v>212633.09</v>
      </c>
      <c r="I1092" s="37">
        <v>29.42</v>
      </c>
      <c r="J1092" s="38" t="s">
        <v>529</v>
      </c>
      <c r="K1092" s="35" t="s">
        <v>538</v>
      </c>
      <c r="L1092" s="33" t="s">
        <v>544</v>
      </c>
      <c r="M1092" s="39">
        <v>3.3010000000000002</v>
      </c>
      <c r="N1092" s="40" t="s">
        <v>538</v>
      </c>
      <c r="O1092" s="33" t="s">
        <v>544</v>
      </c>
      <c r="P1092" s="41">
        <v>2.25</v>
      </c>
      <c r="Q1092" s="35" t="s">
        <v>532</v>
      </c>
      <c r="R1092" s="45"/>
      <c r="S1092" s="36">
        <v>4895.13</v>
      </c>
      <c r="T1092" s="36">
        <v>4928.37</v>
      </c>
    </row>
    <row r="1093" spans="1:20" x14ac:dyDescent="0.25">
      <c r="A1093" s="32" t="s">
        <v>507</v>
      </c>
      <c r="B1093" s="33" t="s">
        <v>1121</v>
      </c>
      <c r="C1093" s="34">
        <v>1984</v>
      </c>
      <c r="D1093" s="40" t="s">
        <v>541</v>
      </c>
      <c r="E1093" s="33" t="s">
        <v>1242</v>
      </c>
      <c r="F1093" s="33" t="s">
        <v>543</v>
      </c>
      <c r="G1093" s="36">
        <v>221991.38</v>
      </c>
      <c r="H1093" s="36">
        <v>36597.69</v>
      </c>
      <c r="I1093" s="37">
        <v>2.42</v>
      </c>
      <c r="J1093" s="38" t="s">
        <v>529</v>
      </c>
      <c r="K1093" s="35" t="s">
        <v>538</v>
      </c>
      <c r="L1093" s="33" t="s">
        <v>544</v>
      </c>
      <c r="M1093" s="39">
        <v>5.1929999999999996</v>
      </c>
      <c r="N1093" s="40" t="s">
        <v>538</v>
      </c>
      <c r="O1093" s="33" t="s">
        <v>544</v>
      </c>
      <c r="P1093" s="41">
        <v>3.55</v>
      </c>
      <c r="Q1093" s="35" t="s">
        <v>532</v>
      </c>
      <c r="R1093" s="45"/>
      <c r="S1093" s="36">
        <v>1709.37</v>
      </c>
      <c r="T1093" s="36">
        <v>11553.71</v>
      </c>
    </row>
    <row r="1094" spans="1:20" x14ac:dyDescent="0.25">
      <c r="A1094" s="32" t="s">
        <v>507</v>
      </c>
      <c r="B1094" s="33" t="s">
        <v>1121</v>
      </c>
      <c r="C1094" s="34">
        <v>1981</v>
      </c>
      <c r="D1094" s="40" t="s">
        <v>541</v>
      </c>
      <c r="E1094" s="33" t="s">
        <v>1243</v>
      </c>
      <c r="F1094" s="33" t="s">
        <v>543</v>
      </c>
      <c r="G1094" s="36">
        <v>54210.11</v>
      </c>
      <c r="H1094" s="42">
        <v>0</v>
      </c>
      <c r="I1094" s="37">
        <v>0</v>
      </c>
      <c r="J1094" s="38" t="s">
        <v>529</v>
      </c>
      <c r="K1094" s="35" t="s">
        <v>538</v>
      </c>
      <c r="L1094" s="33" t="s">
        <v>544</v>
      </c>
      <c r="M1094" s="39">
        <v>5.0860000000000003</v>
      </c>
      <c r="N1094" s="40" t="s">
        <v>538</v>
      </c>
      <c r="O1094" s="33" t="s">
        <v>544</v>
      </c>
      <c r="P1094" s="41">
        <v>3.55</v>
      </c>
      <c r="Q1094" s="35" t="s">
        <v>532</v>
      </c>
      <c r="R1094" s="45"/>
      <c r="S1094" s="42">
        <v>113.33</v>
      </c>
      <c r="T1094" s="36">
        <v>3192.37</v>
      </c>
    </row>
    <row r="1095" spans="1:20" x14ac:dyDescent="0.25">
      <c r="A1095" s="32" t="s">
        <v>507</v>
      </c>
      <c r="B1095" s="33" t="s">
        <v>1121</v>
      </c>
      <c r="C1095" s="34">
        <v>1973</v>
      </c>
      <c r="D1095" s="35" t="s">
        <v>526</v>
      </c>
      <c r="E1095" s="33" t="s">
        <v>1244</v>
      </c>
      <c r="F1095" s="33" t="s">
        <v>543</v>
      </c>
      <c r="G1095" s="36">
        <v>140817.16</v>
      </c>
      <c r="H1095" s="42">
        <v>0</v>
      </c>
      <c r="I1095" s="37">
        <v>0</v>
      </c>
      <c r="J1095" s="38" t="s">
        <v>529</v>
      </c>
      <c r="K1095" s="35" t="s">
        <v>530</v>
      </c>
      <c r="L1095" s="33" t="s">
        <v>531</v>
      </c>
      <c r="M1095" s="39">
        <v>0.81</v>
      </c>
      <c r="N1095" s="40" t="s">
        <v>530</v>
      </c>
      <c r="O1095" s="33" t="s">
        <v>531</v>
      </c>
      <c r="P1095" s="41">
        <v>1</v>
      </c>
      <c r="Q1095" s="35" t="s">
        <v>532</v>
      </c>
      <c r="R1095" s="45"/>
      <c r="S1095" s="42">
        <v>40.82</v>
      </c>
      <c r="T1095" s="36">
        <v>4081.66</v>
      </c>
    </row>
    <row r="1096" spans="1:20" x14ac:dyDescent="0.25">
      <c r="A1096" s="32" t="s">
        <v>507</v>
      </c>
      <c r="B1096" s="33" t="s">
        <v>1121</v>
      </c>
      <c r="C1096" s="34">
        <v>2011</v>
      </c>
      <c r="D1096" s="40" t="s">
        <v>541</v>
      </c>
      <c r="E1096" s="33" t="s">
        <v>1170</v>
      </c>
      <c r="F1096" s="33" t="s">
        <v>543</v>
      </c>
      <c r="G1096" s="36">
        <v>23390.400000000001</v>
      </c>
      <c r="H1096" s="36">
        <v>23068.49</v>
      </c>
      <c r="I1096" s="37">
        <v>44.75</v>
      </c>
      <c r="J1096" s="38" t="s">
        <v>529</v>
      </c>
      <c r="K1096" s="35" t="s">
        <v>538</v>
      </c>
      <c r="L1096" s="33" t="s">
        <v>544</v>
      </c>
      <c r="M1096" s="39">
        <v>1.7929999999999999</v>
      </c>
      <c r="N1096" s="40" t="s">
        <v>538</v>
      </c>
      <c r="O1096" s="33" t="s">
        <v>544</v>
      </c>
      <c r="P1096" s="41">
        <v>2.0499999999999998</v>
      </c>
      <c r="Q1096" s="35" t="s">
        <v>532</v>
      </c>
      <c r="R1096" s="45"/>
      <c r="S1096" s="42">
        <v>478.52</v>
      </c>
      <c r="T1096" s="42">
        <v>273.82</v>
      </c>
    </row>
    <row r="1097" spans="1:20" x14ac:dyDescent="0.25">
      <c r="A1097" s="32" t="s">
        <v>507</v>
      </c>
      <c r="B1097" s="33" t="s">
        <v>1121</v>
      </c>
      <c r="C1097" s="34">
        <v>2012</v>
      </c>
      <c r="D1097" s="40" t="s">
        <v>541</v>
      </c>
      <c r="E1097" s="33" t="s">
        <v>1171</v>
      </c>
      <c r="F1097" s="33" t="s">
        <v>543</v>
      </c>
      <c r="G1097" s="36">
        <v>26557.3</v>
      </c>
      <c r="H1097" s="36">
        <v>26327.31</v>
      </c>
      <c r="I1097" s="37">
        <v>45.25</v>
      </c>
      <c r="J1097" s="38" t="s">
        <v>529</v>
      </c>
      <c r="K1097" s="35" t="s">
        <v>538</v>
      </c>
      <c r="L1097" s="33" t="s">
        <v>544</v>
      </c>
      <c r="M1097" s="39">
        <v>2.048</v>
      </c>
      <c r="N1097" s="40" t="s">
        <v>538</v>
      </c>
      <c r="O1097" s="33" t="s">
        <v>544</v>
      </c>
      <c r="P1097" s="41">
        <v>2.0499999999999998</v>
      </c>
      <c r="Q1097" s="35" t="s">
        <v>532</v>
      </c>
      <c r="R1097" s="45"/>
      <c r="S1097" s="42">
        <v>546.73</v>
      </c>
      <c r="T1097" s="42">
        <v>342.69</v>
      </c>
    </row>
    <row r="1098" spans="1:20" x14ac:dyDescent="0.25">
      <c r="A1098" s="32" t="s">
        <v>507</v>
      </c>
      <c r="B1098" s="33" t="s">
        <v>1121</v>
      </c>
      <c r="C1098" s="34">
        <v>1980</v>
      </c>
      <c r="D1098" s="35" t="s">
        <v>526</v>
      </c>
      <c r="E1098" s="33" t="s">
        <v>1245</v>
      </c>
      <c r="F1098" s="33" t="s">
        <v>543</v>
      </c>
      <c r="G1098" s="36">
        <v>3140.45</v>
      </c>
      <c r="H1098" s="42">
        <v>632.78</v>
      </c>
      <c r="I1098" s="37">
        <v>6.75</v>
      </c>
      <c r="J1098" s="38" t="s">
        <v>529</v>
      </c>
      <c r="K1098" s="35" t="s">
        <v>530</v>
      </c>
      <c r="L1098" s="33" t="s">
        <v>531</v>
      </c>
      <c r="M1098" s="39">
        <v>1.03</v>
      </c>
      <c r="N1098" s="40" t="s">
        <v>530</v>
      </c>
      <c r="O1098" s="33" t="s">
        <v>531</v>
      </c>
      <c r="P1098" s="41">
        <v>1.2</v>
      </c>
      <c r="Q1098" s="35" t="s">
        <v>532</v>
      </c>
      <c r="R1098" s="45"/>
      <c r="S1098" s="42">
        <v>8.6300000000000008</v>
      </c>
      <c r="T1098" s="42">
        <v>86.14</v>
      </c>
    </row>
    <row r="1099" spans="1:20" x14ac:dyDescent="0.25">
      <c r="A1099" s="32" t="s">
        <v>507</v>
      </c>
      <c r="B1099" s="57" t="s">
        <v>1121</v>
      </c>
      <c r="C1099" s="58">
        <v>1983</v>
      </c>
      <c r="D1099" s="59" t="s">
        <v>541</v>
      </c>
      <c r="E1099" s="57" t="s">
        <v>1246</v>
      </c>
      <c r="F1099" s="57" t="s">
        <v>543</v>
      </c>
      <c r="G1099" s="64">
        <v>513076.16</v>
      </c>
      <c r="H1099" s="64">
        <v>58477.61</v>
      </c>
      <c r="I1099" s="68">
        <v>1.42</v>
      </c>
      <c r="J1099" s="70" t="s">
        <v>529</v>
      </c>
      <c r="K1099" s="72" t="s">
        <v>538</v>
      </c>
      <c r="L1099" s="73" t="s">
        <v>544</v>
      </c>
      <c r="M1099" s="75">
        <v>5.2229999999999999</v>
      </c>
      <c r="N1099" s="76" t="s">
        <v>538</v>
      </c>
      <c r="O1099" s="73" t="s">
        <v>544</v>
      </c>
      <c r="P1099" s="77">
        <v>3.55</v>
      </c>
      <c r="Q1099" s="79" t="s">
        <v>532</v>
      </c>
      <c r="R1099" s="81"/>
      <c r="S1099" s="85">
        <v>3072.29</v>
      </c>
      <c r="T1099" s="86">
        <v>28065.65</v>
      </c>
    </row>
    <row r="1100" spans="1:20" ht="25.5" x14ac:dyDescent="0.25">
      <c r="A1100" s="32" t="s">
        <v>507</v>
      </c>
      <c r="B1100" s="56" t="s">
        <v>1121</v>
      </c>
      <c r="C1100" s="34">
        <v>2016</v>
      </c>
      <c r="D1100" s="40" t="s">
        <v>541</v>
      </c>
      <c r="E1100" s="61" t="s">
        <v>1841</v>
      </c>
      <c r="F1100" s="56" t="s">
        <v>543</v>
      </c>
      <c r="G1100" s="63">
        <v>335431.8</v>
      </c>
      <c r="H1100" s="63">
        <v>325886.21000000002</v>
      </c>
      <c r="I1100" s="67">
        <v>47.92</v>
      </c>
      <c r="J1100" s="69" t="s">
        <v>529</v>
      </c>
      <c r="K1100" s="35" t="s">
        <v>538</v>
      </c>
      <c r="L1100" s="33" t="s">
        <v>544</v>
      </c>
      <c r="M1100" s="39">
        <v>1.35</v>
      </c>
      <c r="N1100" s="40" t="s">
        <v>538</v>
      </c>
      <c r="O1100" s="33" t="s">
        <v>544</v>
      </c>
      <c r="P1100" s="41">
        <v>1.35</v>
      </c>
      <c r="Q1100" s="78" t="s">
        <v>532</v>
      </c>
      <c r="R1100" s="80"/>
      <c r="S1100" s="36">
        <v>4464.33</v>
      </c>
      <c r="T1100" s="36">
        <v>4804.79</v>
      </c>
    </row>
    <row r="1101" spans="1:20" ht="25.5" x14ac:dyDescent="0.25">
      <c r="A1101" s="32" t="s">
        <v>507</v>
      </c>
      <c r="B1101" s="33" t="s">
        <v>1121</v>
      </c>
      <c r="C1101" s="34">
        <v>2016</v>
      </c>
      <c r="D1101" s="40" t="s">
        <v>541</v>
      </c>
      <c r="E1101" s="28" t="s">
        <v>1831</v>
      </c>
      <c r="F1101" s="33" t="s">
        <v>543</v>
      </c>
      <c r="G1101" s="36">
        <v>799621.9</v>
      </c>
      <c r="H1101" s="36">
        <v>776830.99</v>
      </c>
      <c r="I1101" s="37">
        <v>47.25</v>
      </c>
      <c r="J1101" s="38" t="s">
        <v>529</v>
      </c>
      <c r="K1101" s="35" t="s">
        <v>538</v>
      </c>
      <c r="L1101" s="33" t="s">
        <v>544</v>
      </c>
      <c r="M1101" s="39">
        <v>1.37</v>
      </c>
      <c r="N1101" s="40" t="s">
        <v>538</v>
      </c>
      <c r="O1101" s="33" t="s">
        <v>544</v>
      </c>
      <c r="P1101" s="41">
        <v>1.35</v>
      </c>
      <c r="Q1101" s="35" t="s">
        <v>532</v>
      </c>
      <c r="R1101" s="45"/>
      <c r="S1101" s="36">
        <v>10942.88</v>
      </c>
      <c r="T1101" s="36">
        <v>11395.87</v>
      </c>
    </row>
    <row r="1102" spans="1:20" x14ac:dyDescent="0.25">
      <c r="A1102" s="32" t="s">
        <v>507</v>
      </c>
      <c r="B1102" s="33" t="s">
        <v>1121</v>
      </c>
      <c r="C1102" s="34">
        <v>2013</v>
      </c>
      <c r="D1102" s="40" t="s">
        <v>541</v>
      </c>
      <c r="E1102" s="33" t="s">
        <v>1229</v>
      </c>
      <c r="F1102" s="33" t="s">
        <v>543</v>
      </c>
      <c r="G1102" s="36">
        <v>119139.35</v>
      </c>
      <c r="H1102" s="36">
        <v>111308.02</v>
      </c>
      <c r="I1102" s="37">
        <v>34.25</v>
      </c>
      <c r="J1102" s="38" t="s">
        <v>529</v>
      </c>
      <c r="K1102" s="35" t="s">
        <v>538</v>
      </c>
      <c r="L1102" s="33" t="s">
        <v>544</v>
      </c>
      <c r="M1102" s="39">
        <v>1.7190000000000001</v>
      </c>
      <c r="N1102" s="40" t="s">
        <v>538</v>
      </c>
      <c r="O1102" s="33" t="s">
        <v>544</v>
      </c>
      <c r="P1102" s="41">
        <v>1.55</v>
      </c>
      <c r="Q1102" s="35" t="s">
        <v>532</v>
      </c>
      <c r="R1102" s="45"/>
      <c r="S1102" s="36">
        <v>1762.2</v>
      </c>
      <c r="T1102" s="36">
        <v>2382.2800000000002</v>
      </c>
    </row>
    <row r="1103" spans="1:20" ht="25.5" x14ac:dyDescent="0.25">
      <c r="A1103" s="32" t="s">
        <v>507</v>
      </c>
      <c r="B1103" s="33" t="s">
        <v>1121</v>
      </c>
      <c r="C1103" s="34">
        <v>2018</v>
      </c>
      <c r="D1103" s="40" t="s">
        <v>541</v>
      </c>
      <c r="E1103" s="28" t="s">
        <v>1838</v>
      </c>
      <c r="F1103" s="33" t="s">
        <v>543</v>
      </c>
      <c r="G1103" s="36">
        <v>25667.4</v>
      </c>
      <c r="H1103" s="36">
        <v>25667.4</v>
      </c>
      <c r="I1103" s="37">
        <v>49.25</v>
      </c>
      <c r="J1103" s="38" t="s">
        <v>529</v>
      </c>
      <c r="K1103" s="35" t="s">
        <v>538</v>
      </c>
      <c r="L1103" s="33" t="s">
        <v>544</v>
      </c>
      <c r="M1103" s="39">
        <v>0.55000000000000004</v>
      </c>
      <c r="N1103" s="40" t="s">
        <v>538</v>
      </c>
      <c r="O1103" s="33" t="s">
        <v>544</v>
      </c>
      <c r="P1103" s="41">
        <v>0.55000000000000004</v>
      </c>
      <c r="Q1103" s="35" t="s">
        <v>532</v>
      </c>
      <c r="R1103" s="45"/>
      <c r="S1103" s="42">
        <v>0</v>
      </c>
      <c r="T1103" s="42">
        <v>0</v>
      </c>
    </row>
    <row r="1104" spans="1:20" ht="25.5" x14ac:dyDescent="0.25">
      <c r="A1104" s="32" t="s">
        <v>507</v>
      </c>
      <c r="B1104" s="33" t="s">
        <v>1121</v>
      </c>
      <c r="C1104" s="34">
        <v>2018</v>
      </c>
      <c r="D1104" s="40" t="s">
        <v>541</v>
      </c>
      <c r="E1104" s="28" t="s">
        <v>1836</v>
      </c>
      <c r="F1104" s="33" t="s">
        <v>543</v>
      </c>
      <c r="G1104" s="36">
        <v>539575.30000000005</v>
      </c>
      <c r="H1104" s="36">
        <v>539575.30000000005</v>
      </c>
      <c r="I1104" s="37">
        <v>39.25</v>
      </c>
      <c r="J1104" s="38" t="s">
        <v>529</v>
      </c>
      <c r="K1104" s="35" t="s">
        <v>538</v>
      </c>
      <c r="L1104" s="33" t="s">
        <v>544</v>
      </c>
      <c r="M1104" s="39">
        <v>1.35</v>
      </c>
      <c r="N1104" s="40" t="s">
        <v>538</v>
      </c>
      <c r="O1104" s="33" t="s">
        <v>544</v>
      </c>
      <c r="P1104" s="41">
        <v>1.35</v>
      </c>
      <c r="Q1104" s="35" t="s">
        <v>532</v>
      </c>
      <c r="R1104" s="45"/>
      <c r="S1104" s="42">
        <v>0</v>
      </c>
      <c r="T1104" s="42">
        <v>0</v>
      </c>
    </row>
    <row r="1105" spans="1:20" ht="25.5" x14ac:dyDescent="0.25">
      <c r="A1105" s="32" t="s">
        <v>507</v>
      </c>
      <c r="B1105" s="33" t="s">
        <v>1121</v>
      </c>
      <c r="C1105" s="34">
        <v>2018</v>
      </c>
      <c r="D1105" s="40" t="s">
        <v>541</v>
      </c>
      <c r="E1105" s="28" t="s">
        <v>1829</v>
      </c>
      <c r="F1105" s="33" t="s">
        <v>543</v>
      </c>
      <c r="G1105" s="36">
        <v>88753.5</v>
      </c>
      <c r="H1105" s="36">
        <v>88753.5</v>
      </c>
      <c r="I1105" s="37">
        <v>59.25</v>
      </c>
      <c r="J1105" s="38" t="s">
        <v>529</v>
      </c>
      <c r="K1105" s="35" t="s">
        <v>538</v>
      </c>
      <c r="L1105" s="33" t="s">
        <v>544</v>
      </c>
      <c r="M1105" s="39">
        <v>0.96</v>
      </c>
      <c r="N1105" s="40" t="s">
        <v>538</v>
      </c>
      <c r="O1105" s="33" t="s">
        <v>544</v>
      </c>
      <c r="P1105" s="41">
        <v>0.96</v>
      </c>
      <c r="Q1105" s="35" t="s">
        <v>532</v>
      </c>
      <c r="R1105" s="45"/>
      <c r="S1105" s="42">
        <v>0</v>
      </c>
      <c r="T1105" s="42">
        <v>0</v>
      </c>
    </row>
    <row r="1106" spans="1:20" ht="25.5" x14ac:dyDescent="0.25">
      <c r="A1106" s="32" t="s">
        <v>507</v>
      </c>
      <c r="B1106" s="33" t="s">
        <v>1121</v>
      </c>
      <c r="C1106" s="34">
        <v>2016</v>
      </c>
      <c r="D1106" s="40" t="s">
        <v>541</v>
      </c>
      <c r="E1106" s="28" t="s">
        <v>1827</v>
      </c>
      <c r="F1106" s="33" t="s">
        <v>543</v>
      </c>
      <c r="G1106" s="36">
        <v>566500</v>
      </c>
      <c r="H1106" s="36">
        <v>541025.06999999995</v>
      </c>
      <c r="I1106" s="37">
        <v>37.83</v>
      </c>
      <c r="J1106" s="38" t="s">
        <v>529</v>
      </c>
      <c r="K1106" s="35" t="s">
        <v>538</v>
      </c>
      <c r="L1106" s="33" t="s">
        <v>544</v>
      </c>
      <c r="M1106" s="39">
        <v>0.55800000000000005</v>
      </c>
      <c r="N1106" s="40" t="s">
        <v>538</v>
      </c>
      <c r="O1106" s="33" t="s">
        <v>544</v>
      </c>
      <c r="P1106" s="41">
        <v>0.55000000000000004</v>
      </c>
      <c r="Q1106" s="35" t="s">
        <v>532</v>
      </c>
      <c r="R1106" s="45"/>
      <c r="S1106" s="36">
        <v>3131.82</v>
      </c>
      <c r="T1106" s="36">
        <v>12750.64</v>
      </c>
    </row>
    <row r="1107" spans="1:20" ht="25.5" x14ac:dyDescent="0.25">
      <c r="A1107" s="32" t="s">
        <v>507</v>
      </c>
      <c r="B1107" s="33" t="s">
        <v>1121</v>
      </c>
      <c r="C1107" s="34">
        <v>2016</v>
      </c>
      <c r="D1107" s="40" t="s">
        <v>541</v>
      </c>
      <c r="E1107" s="28" t="s">
        <v>1827</v>
      </c>
      <c r="F1107" s="33" t="s">
        <v>543</v>
      </c>
      <c r="G1107" s="36">
        <v>84700</v>
      </c>
      <c r="H1107" s="36">
        <v>81738.45</v>
      </c>
      <c r="I1107" s="37">
        <v>47.83</v>
      </c>
      <c r="J1107" s="38" t="s">
        <v>529</v>
      </c>
      <c r="K1107" s="35" t="s">
        <v>538</v>
      </c>
      <c r="L1107" s="33" t="s">
        <v>544</v>
      </c>
      <c r="M1107" s="39">
        <v>0.55800000000000005</v>
      </c>
      <c r="N1107" s="40" t="s">
        <v>538</v>
      </c>
      <c r="O1107" s="33" t="s">
        <v>544</v>
      </c>
      <c r="P1107" s="41">
        <v>0.55000000000000004</v>
      </c>
      <c r="Q1107" s="35" t="s">
        <v>532</v>
      </c>
      <c r="R1107" s="45"/>
      <c r="S1107" s="42">
        <v>470.61</v>
      </c>
      <c r="T1107" s="36">
        <v>1481.58</v>
      </c>
    </row>
    <row r="1108" spans="1:20" x14ac:dyDescent="0.25">
      <c r="A1108" s="32" t="s">
        <v>507</v>
      </c>
      <c r="B1108" s="33" t="s">
        <v>1121</v>
      </c>
      <c r="C1108" s="34">
        <v>2017</v>
      </c>
      <c r="D1108" s="40" t="s">
        <v>541</v>
      </c>
      <c r="E1108" s="33" t="s">
        <v>1211</v>
      </c>
      <c r="F1108" s="33" t="s">
        <v>543</v>
      </c>
      <c r="G1108" s="36">
        <v>385550</v>
      </c>
      <c r="H1108" s="36">
        <v>378173.49</v>
      </c>
      <c r="I1108" s="37">
        <v>38.42</v>
      </c>
      <c r="J1108" s="38" t="s">
        <v>529</v>
      </c>
      <c r="K1108" s="35" t="s">
        <v>538</v>
      </c>
      <c r="L1108" s="33" t="s">
        <v>544</v>
      </c>
      <c r="M1108" s="39">
        <v>1.37</v>
      </c>
      <c r="N1108" s="40" t="s">
        <v>538</v>
      </c>
      <c r="O1108" s="33" t="s">
        <v>544</v>
      </c>
      <c r="P1108" s="41">
        <v>1.35</v>
      </c>
      <c r="Q1108" s="35" t="s">
        <v>532</v>
      </c>
      <c r="R1108" s="45"/>
      <c r="S1108" s="36">
        <v>5204.93</v>
      </c>
      <c r="T1108" s="36">
        <v>7376.51</v>
      </c>
    </row>
    <row r="1109" spans="1:20" x14ac:dyDescent="0.25">
      <c r="A1109" s="32" t="s">
        <v>507</v>
      </c>
      <c r="B1109" s="33" t="s">
        <v>1121</v>
      </c>
      <c r="C1109" s="34">
        <v>2017</v>
      </c>
      <c r="D1109" s="40" t="s">
        <v>541</v>
      </c>
      <c r="E1109" s="33" t="s">
        <v>1211</v>
      </c>
      <c r="F1109" s="33" t="s">
        <v>543</v>
      </c>
      <c r="G1109" s="36">
        <v>886015.35</v>
      </c>
      <c r="H1109" s="36">
        <v>869063.71</v>
      </c>
      <c r="I1109" s="37">
        <v>38.42</v>
      </c>
      <c r="J1109" s="38" t="s">
        <v>529</v>
      </c>
      <c r="K1109" s="35" t="s">
        <v>538</v>
      </c>
      <c r="L1109" s="33" t="s">
        <v>544</v>
      </c>
      <c r="M1109" s="39">
        <v>1.37</v>
      </c>
      <c r="N1109" s="40" t="s">
        <v>538</v>
      </c>
      <c r="O1109" s="33" t="s">
        <v>544</v>
      </c>
      <c r="P1109" s="41">
        <v>1.35</v>
      </c>
      <c r="Q1109" s="35" t="s">
        <v>532</v>
      </c>
      <c r="R1109" s="45"/>
      <c r="S1109" s="36">
        <v>11961.21</v>
      </c>
      <c r="T1109" s="36">
        <v>16951.64</v>
      </c>
    </row>
    <row r="1110" spans="1:20" x14ac:dyDescent="0.25">
      <c r="A1110" s="32" t="s">
        <v>507</v>
      </c>
      <c r="B1110" s="33" t="s">
        <v>1121</v>
      </c>
      <c r="C1110" s="34">
        <v>2012</v>
      </c>
      <c r="D1110" s="40" t="s">
        <v>541</v>
      </c>
      <c r="E1110" s="33" t="s">
        <v>1127</v>
      </c>
      <c r="F1110" s="33" t="s">
        <v>543</v>
      </c>
      <c r="G1110" s="36">
        <v>54996.15</v>
      </c>
      <c r="H1110" s="36">
        <v>54701.93</v>
      </c>
      <c r="I1110" s="37">
        <v>43.83</v>
      </c>
      <c r="J1110" s="38" t="s">
        <v>529</v>
      </c>
      <c r="K1110" s="35" t="s">
        <v>538</v>
      </c>
      <c r="L1110" s="33" t="s">
        <v>544</v>
      </c>
      <c r="M1110" s="39">
        <v>3.1419999999999999</v>
      </c>
      <c r="N1110" s="40" t="s">
        <v>538</v>
      </c>
      <c r="O1110" s="33" t="s">
        <v>544</v>
      </c>
      <c r="P1110" s="41">
        <v>2.85</v>
      </c>
      <c r="Q1110" s="35" t="s">
        <v>532</v>
      </c>
      <c r="R1110" s="45"/>
      <c r="S1110" s="36">
        <v>1576.69</v>
      </c>
      <c r="T1110" s="42">
        <v>620.37</v>
      </c>
    </row>
    <row r="1111" spans="1:20" x14ac:dyDescent="0.25">
      <c r="A1111" s="32" t="s">
        <v>507</v>
      </c>
      <c r="B1111" s="33" t="s">
        <v>1121</v>
      </c>
      <c r="C1111" s="34">
        <v>2007</v>
      </c>
      <c r="D1111" s="40" t="s">
        <v>541</v>
      </c>
      <c r="E1111" s="33" t="s">
        <v>1212</v>
      </c>
      <c r="F1111" s="33" t="s">
        <v>568</v>
      </c>
      <c r="G1111" s="36">
        <v>1220000</v>
      </c>
      <c r="H1111" s="36">
        <v>1127483.81</v>
      </c>
      <c r="I1111" s="37">
        <v>39.67</v>
      </c>
      <c r="J1111" s="38" t="s">
        <v>529</v>
      </c>
      <c r="K1111" s="35" t="s">
        <v>538</v>
      </c>
      <c r="L1111" s="33" t="s">
        <v>544</v>
      </c>
      <c r="M1111" s="39">
        <v>4.4009999999999998</v>
      </c>
      <c r="N1111" s="40" t="s">
        <v>538</v>
      </c>
      <c r="O1111" s="33" t="s">
        <v>544</v>
      </c>
      <c r="P1111" s="41">
        <v>4.4000000000000004</v>
      </c>
      <c r="Q1111" s="35" t="s">
        <v>532</v>
      </c>
      <c r="R1111" s="45"/>
      <c r="S1111" s="36">
        <v>50064.03</v>
      </c>
      <c r="T1111" s="36">
        <v>10334.959999999999</v>
      </c>
    </row>
    <row r="1112" spans="1:20" x14ac:dyDescent="0.25">
      <c r="A1112" s="32" t="s">
        <v>507</v>
      </c>
      <c r="B1112" s="33" t="s">
        <v>1121</v>
      </c>
      <c r="C1112" s="34">
        <v>2007</v>
      </c>
      <c r="D1112" s="40" t="s">
        <v>541</v>
      </c>
      <c r="E1112" s="33" t="s">
        <v>1231</v>
      </c>
      <c r="F1112" s="33" t="s">
        <v>568</v>
      </c>
      <c r="G1112" s="36">
        <v>1475904</v>
      </c>
      <c r="H1112" s="36">
        <v>1146499.51</v>
      </c>
      <c r="I1112" s="37">
        <v>19.5</v>
      </c>
      <c r="J1112" s="38" t="s">
        <v>529</v>
      </c>
      <c r="K1112" s="35" t="s">
        <v>538</v>
      </c>
      <c r="L1112" s="33" t="s">
        <v>544</v>
      </c>
      <c r="M1112" s="39">
        <v>4.1520000000000001</v>
      </c>
      <c r="N1112" s="40" t="s">
        <v>538</v>
      </c>
      <c r="O1112" s="33" t="s">
        <v>544</v>
      </c>
      <c r="P1112" s="41">
        <v>4.1500000000000004</v>
      </c>
      <c r="Q1112" s="35" t="s">
        <v>532</v>
      </c>
      <c r="R1112" s="45"/>
      <c r="S1112" s="36">
        <v>49090.15</v>
      </c>
      <c r="T1112" s="36">
        <v>36395.599999999999</v>
      </c>
    </row>
    <row r="1113" spans="1:20" x14ac:dyDescent="0.25">
      <c r="A1113" s="32" t="s">
        <v>507</v>
      </c>
      <c r="B1113" s="33" t="s">
        <v>1121</v>
      </c>
      <c r="C1113" s="34">
        <v>2011</v>
      </c>
      <c r="D1113" s="40" t="s">
        <v>541</v>
      </c>
      <c r="E1113" s="33" t="s">
        <v>1213</v>
      </c>
      <c r="F1113" s="33" t="s">
        <v>543</v>
      </c>
      <c r="G1113" s="36">
        <v>100836.45</v>
      </c>
      <c r="H1113" s="36">
        <v>99405.87</v>
      </c>
      <c r="I1113" s="37">
        <v>44.5</v>
      </c>
      <c r="J1113" s="38" t="s">
        <v>529</v>
      </c>
      <c r="K1113" s="35" t="s">
        <v>538</v>
      </c>
      <c r="L1113" s="33" t="s">
        <v>544</v>
      </c>
      <c r="M1113" s="39">
        <v>1.7969999999999999</v>
      </c>
      <c r="N1113" s="40" t="s">
        <v>538</v>
      </c>
      <c r="O1113" s="33" t="s">
        <v>544</v>
      </c>
      <c r="P1113" s="41">
        <v>2.0499999999999998</v>
      </c>
      <c r="Q1113" s="35" t="s">
        <v>532</v>
      </c>
      <c r="R1113" s="45"/>
      <c r="S1113" s="36">
        <v>2062.0100000000002</v>
      </c>
      <c r="T1113" s="36">
        <v>1179.92</v>
      </c>
    </row>
    <row r="1114" spans="1:20" x14ac:dyDescent="0.25">
      <c r="A1114" s="32" t="s">
        <v>507</v>
      </c>
      <c r="B1114" s="33" t="s">
        <v>1121</v>
      </c>
      <c r="C1114" s="34">
        <v>2011</v>
      </c>
      <c r="D1114" s="40" t="s">
        <v>541</v>
      </c>
      <c r="E1114" s="33" t="s">
        <v>1157</v>
      </c>
      <c r="F1114" s="33" t="s">
        <v>543</v>
      </c>
      <c r="G1114" s="36">
        <v>38871.25</v>
      </c>
      <c r="H1114" s="36">
        <v>38336.400000000001</v>
      </c>
      <c r="I1114" s="37">
        <v>44.42</v>
      </c>
      <c r="J1114" s="38" t="s">
        <v>529</v>
      </c>
      <c r="K1114" s="35" t="s">
        <v>538</v>
      </c>
      <c r="L1114" s="33" t="s">
        <v>544</v>
      </c>
      <c r="M1114" s="39">
        <v>1.7969999999999999</v>
      </c>
      <c r="N1114" s="40" t="s">
        <v>538</v>
      </c>
      <c r="O1114" s="33" t="s">
        <v>544</v>
      </c>
      <c r="P1114" s="41">
        <v>2.0499999999999998</v>
      </c>
      <c r="Q1114" s="35" t="s">
        <v>532</v>
      </c>
      <c r="R1114" s="45"/>
      <c r="S1114" s="42">
        <v>795.22</v>
      </c>
      <c r="T1114" s="42">
        <v>455.05</v>
      </c>
    </row>
    <row r="1115" spans="1:20" x14ac:dyDescent="0.25">
      <c r="A1115" s="32" t="s">
        <v>507</v>
      </c>
      <c r="B1115" s="33" t="s">
        <v>1121</v>
      </c>
      <c r="C1115" s="34">
        <v>2017</v>
      </c>
      <c r="D1115" s="40" t="s">
        <v>541</v>
      </c>
      <c r="E1115" s="33" t="s">
        <v>1201</v>
      </c>
      <c r="F1115" s="33" t="s">
        <v>543</v>
      </c>
      <c r="G1115" s="36">
        <v>36804.35</v>
      </c>
      <c r="H1115" s="36">
        <v>36804.35</v>
      </c>
      <c r="I1115" s="37">
        <v>60.25</v>
      </c>
      <c r="J1115" s="38" t="s">
        <v>529</v>
      </c>
      <c r="K1115" s="35" t="s">
        <v>538</v>
      </c>
      <c r="L1115" s="33" t="s">
        <v>544</v>
      </c>
      <c r="M1115" s="39">
        <v>0.55800000000000005</v>
      </c>
      <c r="N1115" s="40" t="s">
        <v>538</v>
      </c>
      <c r="O1115" s="33" t="s">
        <v>544</v>
      </c>
      <c r="P1115" s="41">
        <v>0.55000000000000004</v>
      </c>
      <c r="Q1115" s="35" t="s">
        <v>532</v>
      </c>
      <c r="R1115" s="45"/>
      <c r="S1115" s="42">
        <v>205.24</v>
      </c>
      <c r="T1115" s="42">
        <v>0</v>
      </c>
    </row>
    <row r="1116" spans="1:20" ht="25.5" x14ac:dyDescent="0.25">
      <c r="A1116" s="32" t="s">
        <v>507</v>
      </c>
      <c r="B1116" s="33" t="s">
        <v>1121</v>
      </c>
      <c r="C1116" s="34">
        <v>2016</v>
      </c>
      <c r="D1116" s="40" t="s">
        <v>541</v>
      </c>
      <c r="E1116" s="28" t="s">
        <v>1834</v>
      </c>
      <c r="F1116" s="33" t="s">
        <v>543</v>
      </c>
      <c r="G1116" s="36">
        <v>1042297.3</v>
      </c>
      <c r="H1116" s="36">
        <v>1042297.3</v>
      </c>
      <c r="I1116" s="37">
        <v>39.83</v>
      </c>
      <c r="J1116" s="38" t="s">
        <v>529</v>
      </c>
      <c r="K1116" s="35" t="s">
        <v>538</v>
      </c>
      <c r="L1116" s="33" t="s">
        <v>544</v>
      </c>
      <c r="M1116" s="39">
        <v>1.37</v>
      </c>
      <c r="N1116" s="40" t="s">
        <v>538</v>
      </c>
      <c r="O1116" s="33" t="s">
        <v>544</v>
      </c>
      <c r="P1116" s="41">
        <v>1.35</v>
      </c>
      <c r="Q1116" s="35" t="s">
        <v>532</v>
      </c>
      <c r="R1116" s="45"/>
      <c r="S1116" s="36">
        <v>14267.78</v>
      </c>
      <c r="T1116" s="42">
        <v>0</v>
      </c>
    </row>
    <row r="1117" spans="1:20" x14ac:dyDescent="0.25">
      <c r="A1117" s="32" t="s">
        <v>507</v>
      </c>
      <c r="B1117" s="33" t="s">
        <v>1121</v>
      </c>
      <c r="C1117" s="34">
        <v>2010</v>
      </c>
      <c r="D1117" s="35" t="s">
        <v>526</v>
      </c>
      <c r="E1117" s="33" t="s">
        <v>1202</v>
      </c>
      <c r="F1117" s="33" t="s">
        <v>568</v>
      </c>
      <c r="G1117" s="36">
        <v>547664.69999999995</v>
      </c>
      <c r="H1117" s="36">
        <v>437329.78</v>
      </c>
      <c r="I1117" s="37">
        <v>21.25</v>
      </c>
      <c r="J1117" s="38" t="s">
        <v>529</v>
      </c>
      <c r="K1117" s="35" t="s">
        <v>538</v>
      </c>
      <c r="L1117" s="33" t="s">
        <v>544</v>
      </c>
      <c r="M1117" s="39">
        <v>2.395</v>
      </c>
      <c r="N1117" s="40" t="s">
        <v>538</v>
      </c>
      <c r="O1117" s="33" t="s">
        <v>544</v>
      </c>
      <c r="P1117" s="41">
        <v>2.4</v>
      </c>
      <c r="Q1117" s="35" t="s">
        <v>532</v>
      </c>
      <c r="R1117" s="45"/>
      <c r="S1117" s="36">
        <v>10855.04</v>
      </c>
      <c r="T1117" s="36">
        <v>14963.45</v>
      </c>
    </row>
    <row r="1118" spans="1:20" x14ac:dyDescent="0.25">
      <c r="A1118" s="32" t="s">
        <v>507</v>
      </c>
      <c r="B1118" s="33" t="s">
        <v>1121</v>
      </c>
      <c r="C1118" s="34">
        <v>2010</v>
      </c>
      <c r="D1118" s="40" t="s">
        <v>541</v>
      </c>
      <c r="E1118" s="33" t="s">
        <v>1202</v>
      </c>
      <c r="F1118" s="33" t="s">
        <v>543</v>
      </c>
      <c r="G1118" s="36">
        <v>30972.15</v>
      </c>
      <c r="H1118" s="36">
        <v>30811.97</v>
      </c>
      <c r="I1118" s="37">
        <v>43.33</v>
      </c>
      <c r="J1118" s="38" t="s">
        <v>529</v>
      </c>
      <c r="K1118" s="35" t="s">
        <v>538</v>
      </c>
      <c r="L1118" s="33" t="s">
        <v>544</v>
      </c>
      <c r="M1118" s="39">
        <v>1.139</v>
      </c>
      <c r="N1118" s="40" t="s">
        <v>538</v>
      </c>
      <c r="O1118" s="33" t="s">
        <v>544</v>
      </c>
      <c r="P1118" s="41">
        <v>2.0499999999999998</v>
      </c>
      <c r="Q1118" s="35" t="s">
        <v>532</v>
      </c>
      <c r="R1118" s="45"/>
      <c r="S1118" s="42">
        <v>636.6</v>
      </c>
      <c r="T1118" s="42">
        <v>241.46</v>
      </c>
    </row>
    <row r="1119" spans="1:20" x14ac:dyDescent="0.25">
      <c r="A1119" s="32" t="s">
        <v>507</v>
      </c>
      <c r="B1119" s="33" t="s">
        <v>1121</v>
      </c>
      <c r="C1119" s="34">
        <v>2010</v>
      </c>
      <c r="D1119" s="40" t="s">
        <v>541</v>
      </c>
      <c r="E1119" s="33" t="s">
        <v>1202</v>
      </c>
      <c r="F1119" s="33" t="s">
        <v>543</v>
      </c>
      <c r="G1119" s="36">
        <v>387614.7</v>
      </c>
      <c r="H1119" s="36">
        <v>398895.72</v>
      </c>
      <c r="I1119" s="37">
        <v>43.33</v>
      </c>
      <c r="J1119" s="38" t="s">
        <v>529</v>
      </c>
      <c r="K1119" s="35" t="s">
        <v>538</v>
      </c>
      <c r="L1119" s="33" t="s">
        <v>544</v>
      </c>
      <c r="M1119" s="39">
        <v>2.02</v>
      </c>
      <c r="N1119" s="40" t="s">
        <v>538</v>
      </c>
      <c r="O1119" s="33" t="s">
        <v>544</v>
      </c>
      <c r="P1119" s="41">
        <v>2.85</v>
      </c>
      <c r="Q1119" s="35" t="s">
        <v>532</v>
      </c>
      <c r="R1119" s="45"/>
      <c r="S1119" s="36">
        <v>11422.88</v>
      </c>
      <c r="T1119" s="36">
        <v>1907.03</v>
      </c>
    </row>
    <row r="1120" spans="1:20" x14ac:dyDescent="0.25">
      <c r="A1120" s="32" t="s">
        <v>507</v>
      </c>
      <c r="B1120" s="57" t="s">
        <v>1121</v>
      </c>
      <c r="C1120" s="58">
        <v>2009</v>
      </c>
      <c r="D1120" s="59" t="s">
        <v>541</v>
      </c>
      <c r="E1120" s="57" t="s">
        <v>1138</v>
      </c>
      <c r="F1120" s="57" t="s">
        <v>543</v>
      </c>
      <c r="G1120" s="64">
        <v>1038164.05</v>
      </c>
      <c r="H1120" s="64">
        <v>1016858.66</v>
      </c>
      <c r="I1120" s="68">
        <v>32.83</v>
      </c>
      <c r="J1120" s="70" t="s">
        <v>529</v>
      </c>
      <c r="K1120" s="72" t="s">
        <v>538</v>
      </c>
      <c r="L1120" s="73" t="s">
        <v>544</v>
      </c>
      <c r="M1120" s="75">
        <v>2.0499999999999998</v>
      </c>
      <c r="N1120" s="76" t="s">
        <v>538</v>
      </c>
      <c r="O1120" s="73" t="s">
        <v>544</v>
      </c>
      <c r="P1120" s="77">
        <v>2.85</v>
      </c>
      <c r="Q1120" s="79" t="s">
        <v>532</v>
      </c>
      <c r="R1120" s="81"/>
      <c r="S1120" s="85">
        <v>29325.91</v>
      </c>
      <c r="T1120" s="86">
        <v>12120.66</v>
      </c>
    </row>
    <row r="1121" spans="1:20" x14ac:dyDescent="0.25">
      <c r="A1121" s="32" t="s">
        <v>507</v>
      </c>
      <c r="B1121" s="56" t="s">
        <v>1121</v>
      </c>
      <c r="C1121" s="34">
        <v>2008</v>
      </c>
      <c r="D1121" s="40" t="s">
        <v>541</v>
      </c>
      <c r="E1121" s="56" t="s">
        <v>1233</v>
      </c>
      <c r="F1121" s="56" t="s">
        <v>543</v>
      </c>
      <c r="G1121" s="63">
        <v>770000</v>
      </c>
      <c r="H1121" s="63">
        <v>703890.06</v>
      </c>
      <c r="I1121" s="67">
        <v>30.67</v>
      </c>
      <c r="J1121" s="69" t="s">
        <v>529</v>
      </c>
      <c r="K1121" s="35" t="s">
        <v>538</v>
      </c>
      <c r="L1121" s="33" t="s">
        <v>544</v>
      </c>
      <c r="M1121" s="39">
        <v>2.2029999999999998</v>
      </c>
      <c r="N1121" s="40" t="s">
        <v>538</v>
      </c>
      <c r="O1121" s="33" t="s">
        <v>544</v>
      </c>
      <c r="P1121" s="41">
        <v>3.05</v>
      </c>
      <c r="Q1121" s="78" t="s">
        <v>532</v>
      </c>
      <c r="R1121" s="80"/>
      <c r="S1121" s="36">
        <v>21881.79</v>
      </c>
      <c r="T1121" s="36">
        <v>13545.86</v>
      </c>
    </row>
    <row r="1122" spans="1:20" x14ac:dyDescent="0.25">
      <c r="A1122" s="32" t="s">
        <v>507</v>
      </c>
      <c r="B1122" s="33" t="s">
        <v>1121</v>
      </c>
      <c r="C1122" s="34">
        <v>2007</v>
      </c>
      <c r="D1122" s="40" t="s">
        <v>541</v>
      </c>
      <c r="E1122" s="33" t="s">
        <v>1247</v>
      </c>
      <c r="F1122" s="33" t="s">
        <v>543</v>
      </c>
      <c r="G1122" s="36">
        <v>204602</v>
      </c>
      <c r="H1122" s="36">
        <v>187320.33</v>
      </c>
      <c r="I1122" s="37">
        <v>29.58</v>
      </c>
      <c r="J1122" s="38" t="s">
        <v>529</v>
      </c>
      <c r="K1122" s="35" t="s">
        <v>538</v>
      </c>
      <c r="L1122" s="33" t="s">
        <v>544</v>
      </c>
      <c r="M1122" s="39">
        <v>3.766</v>
      </c>
      <c r="N1122" s="40" t="s">
        <v>538</v>
      </c>
      <c r="O1122" s="33" t="s">
        <v>544</v>
      </c>
      <c r="P1122" s="41">
        <v>3.25</v>
      </c>
      <c r="Q1122" s="35" t="s">
        <v>532</v>
      </c>
      <c r="R1122" s="45"/>
      <c r="S1122" s="36">
        <v>6206.91</v>
      </c>
      <c r="T1122" s="36">
        <v>3661.44</v>
      </c>
    </row>
    <row r="1123" spans="1:20" x14ac:dyDescent="0.25">
      <c r="A1123" s="32" t="s">
        <v>507</v>
      </c>
      <c r="B1123" s="33" t="s">
        <v>1121</v>
      </c>
      <c r="C1123" s="34">
        <v>2007</v>
      </c>
      <c r="D1123" s="40" t="s">
        <v>541</v>
      </c>
      <c r="E1123" s="33" t="s">
        <v>1248</v>
      </c>
      <c r="F1123" s="33" t="s">
        <v>543</v>
      </c>
      <c r="G1123" s="36">
        <v>918052</v>
      </c>
      <c r="H1123" s="36">
        <v>826809.3</v>
      </c>
      <c r="I1123" s="37">
        <v>29.58</v>
      </c>
      <c r="J1123" s="38" t="s">
        <v>529</v>
      </c>
      <c r="K1123" s="35" t="s">
        <v>538</v>
      </c>
      <c r="L1123" s="33" t="s">
        <v>544</v>
      </c>
      <c r="M1123" s="39">
        <v>3.4140000000000001</v>
      </c>
      <c r="N1123" s="40" t="s">
        <v>538</v>
      </c>
      <c r="O1123" s="33" t="s">
        <v>544</v>
      </c>
      <c r="P1123" s="41">
        <v>2.9</v>
      </c>
      <c r="Q1123" s="35" t="s">
        <v>532</v>
      </c>
      <c r="R1123" s="45"/>
      <c r="S1123" s="36">
        <v>24475.24</v>
      </c>
      <c r="T1123" s="36">
        <v>17164.52</v>
      </c>
    </row>
    <row r="1124" spans="1:20" x14ac:dyDescent="0.25">
      <c r="A1124" s="32" t="s">
        <v>507</v>
      </c>
      <c r="B1124" s="33" t="s">
        <v>1121</v>
      </c>
      <c r="C1124" s="34">
        <v>2010</v>
      </c>
      <c r="D1124" s="40" t="s">
        <v>541</v>
      </c>
      <c r="E1124" s="33" t="s">
        <v>1162</v>
      </c>
      <c r="F1124" s="33" t="s">
        <v>543</v>
      </c>
      <c r="G1124" s="36">
        <v>231581.9</v>
      </c>
      <c r="H1124" s="36">
        <v>222775.04000000001</v>
      </c>
      <c r="I1124" s="37">
        <v>23.5</v>
      </c>
      <c r="J1124" s="38" t="s">
        <v>529</v>
      </c>
      <c r="K1124" s="35" t="s">
        <v>538</v>
      </c>
      <c r="L1124" s="33" t="s">
        <v>544</v>
      </c>
      <c r="M1124" s="39">
        <v>2.851</v>
      </c>
      <c r="N1124" s="40" t="s">
        <v>538</v>
      </c>
      <c r="O1124" s="33" t="s">
        <v>544</v>
      </c>
      <c r="P1124" s="41">
        <v>3.41</v>
      </c>
      <c r="Q1124" s="35" t="s">
        <v>532</v>
      </c>
      <c r="R1124" s="45"/>
      <c r="S1124" s="36">
        <v>7752.79</v>
      </c>
      <c r="T1124" s="36">
        <v>4579.67</v>
      </c>
    </row>
    <row r="1125" spans="1:20" x14ac:dyDescent="0.25">
      <c r="A1125" s="32" t="s">
        <v>507</v>
      </c>
      <c r="B1125" s="33" t="s">
        <v>1121</v>
      </c>
      <c r="C1125" s="34">
        <v>2010</v>
      </c>
      <c r="D1125" s="40" t="s">
        <v>541</v>
      </c>
      <c r="E1125" s="33" t="s">
        <v>1220</v>
      </c>
      <c r="F1125" s="33" t="s">
        <v>543</v>
      </c>
      <c r="G1125" s="36">
        <v>135924.25</v>
      </c>
      <c r="H1125" s="36">
        <v>131279.67000000001</v>
      </c>
      <c r="I1125" s="37">
        <v>34</v>
      </c>
      <c r="J1125" s="38" t="s">
        <v>529</v>
      </c>
      <c r="K1125" s="35" t="s">
        <v>538</v>
      </c>
      <c r="L1125" s="33" t="s">
        <v>544</v>
      </c>
      <c r="M1125" s="39">
        <v>1.542</v>
      </c>
      <c r="N1125" s="40" t="s">
        <v>538</v>
      </c>
      <c r="O1125" s="33" t="s">
        <v>544</v>
      </c>
      <c r="P1125" s="41">
        <v>2.0499999999999998</v>
      </c>
      <c r="Q1125" s="35" t="s">
        <v>532</v>
      </c>
      <c r="R1125" s="45"/>
      <c r="S1125" s="36">
        <v>2735.36</v>
      </c>
      <c r="T1125" s="36">
        <v>2152.7399999999998</v>
      </c>
    </row>
    <row r="1126" spans="1:20" x14ac:dyDescent="0.25">
      <c r="A1126" s="32" t="s">
        <v>507</v>
      </c>
      <c r="B1126" s="33" t="s">
        <v>1121</v>
      </c>
      <c r="C1126" s="34">
        <v>2004</v>
      </c>
      <c r="D1126" s="40" t="s">
        <v>541</v>
      </c>
      <c r="E1126" s="33" t="s">
        <v>1249</v>
      </c>
      <c r="F1126" s="33" t="s">
        <v>543</v>
      </c>
      <c r="G1126" s="36">
        <v>2837661</v>
      </c>
      <c r="H1126" s="36">
        <v>2205789.15</v>
      </c>
      <c r="I1126" s="37">
        <v>22.33</v>
      </c>
      <c r="J1126" s="38" t="s">
        <v>529</v>
      </c>
      <c r="K1126" s="35" t="s">
        <v>538</v>
      </c>
      <c r="L1126" s="33" t="s">
        <v>544</v>
      </c>
      <c r="M1126" s="39">
        <v>2.4860000000000002</v>
      </c>
      <c r="N1126" s="40" t="s">
        <v>538</v>
      </c>
      <c r="O1126" s="33" t="s">
        <v>544</v>
      </c>
      <c r="P1126" s="41">
        <v>2.5</v>
      </c>
      <c r="Q1126" s="35" t="s">
        <v>532</v>
      </c>
      <c r="R1126" s="45"/>
      <c r="S1126" s="36">
        <v>56903.79</v>
      </c>
      <c r="T1126" s="36">
        <v>70362.259999999995</v>
      </c>
    </row>
    <row r="1127" spans="1:20" x14ac:dyDescent="0.25">
      <c r="A1127" s="32" t="s">
        <v>507</v>
      </c>
      <c r="B1127" s="33" t="s">
        <v>1121</v>
      </c>
      <c r="C1127" s="34">
        <v>2018</v>
      </c>
      <c r="D1127" s="40" t="s">
        <v>541</v>
      </c>
      <c r="E1127" s="33" t="s">
        <v>1223</v>
      </c>
      <c r="F1127" s="33" t="s">
        <v>543</v>
      </c>
      <c r="G1127" s="36">
        <v>56394.8</v>
      </c>
      <c r="H1127" s="36">
        <v>56394.8</v>
      </c>
      <c r="I1127" s="37">
        <v>39.25</v>
      </c>
      <c r="J1127" s="38" t="s">
        <v>529</v>
      </c>
      <c r="K1127" s="35" t="s">
        <v>538</v>
      </c>
      <c r="L1127" s="33" t="s">
        <v>544</v>
      </c>
      <c r="M1127" s="39">
        <v>0.55000000000000004</v>
      </c>
      <c r="N1127" s="40" t="s">
        <v>538</v>
      </c>
      <c r="O1127" s="33" t="s">
        <v>544</v>
      </c>
      <c r="P1127" s="41">
        <v>0.55000000000000004</v>
      </c>
      <c r="Q1127" s="35" t="s">
        <v>532</v>
      </c>
      <c r="R1127" s="45"/>
      <c r="S1127" s="42">
        <v>0</v>
      </c>
      <c r="T1127" s="42">
        <v>0</v>
      </c>
    </row>
    <row r="1128" spans="1:20" x14ac:dyDescent="0.25">
      <c r="A1128" s="32" t="s">
        <v>507</v>
      </c>
      <c r="B1128" s="33" t="s">
        <v>1121</v>
      </c>
      <c r="C1128" s="34">
        <v>1995</v>
      </c>
      <c r="D1128" s="35" t="s">
        <v>526</v>
      </c>
      <c r="E1128" s="33" t="s">
        <v>1222</v>
      </c>
      <c r="F1128" s="33" t="s">
        <v>659</v>
      </c>
      <c r="G1128" s="36">
        <v>83846.960000000006</v>
      </c>
      <c r="H1128" s="36">
        <v>14222.35</v>
      </c>
      <c r="I1128" s="37">
        <v>2.83</v>
      </c>
      <c r="J1128" s="38" t="s">
        <v>529</v>
      </c>
      <c r="K1128" s="35" t="s">
        <v>530</v>
      </c>
      <c r="L1128" s="33" t="s">
        <v>531</v>
      </c>
      <c r="M1128" s="39">
        <v>0</v>
      </c>
      <c r="N1128" s="40" t="s">
        <v>530</v>
      </c>
      <c r="O1128" s="33" t="s">
        <v>531</v>
      </c>
      <c r="P1128" s="41">
        <v>1.5</v>
      </c>
      <c r="Q1128" s="35" t="s">
        <v>532</v>
      </c>
      <c r="R1128" s="45"/>
      <c r="S1128" s="42">
        <v>282.35000000000002</v>
      </c>
      <c r="T1128" s="36">
        <v>4601.38</v>
      </c>
    </row>
    <row r="1129" spans="1:20" ht="25.5" x14ac:dyDescent="0.25">
      <c r="A1129" s="32" t="s">
        <v>507</v>
      </c>
      <c r="B1129" s="33" t="s">
        <v>1121</v>
      </c>
      <c r="C1129" s="34">
        <v>1994</v>
      </c>
      <c r="D1129" s="40" t="s">
        <v>541</v>
      </c>
      <c r="E1129" s="28" t="s">
        <v>1842</v>
      </c>
      <c r="F1129" s="33" t="s">
        <v>543</v>
      </c>
      <c r="G1129" s="36">
        <v>1372041.16</v>
      </c>
      <c r="H1129" s="36">
        <v>727624.43</v>
      </c>
      <c r="I1129" s="37">
        <v>11.92</v>
      </c>
      <c r="J1129" s="38" t="s">
        <v>529</v>
      </c>
      <c r="K1129" s="35" t="s">
        <v>538</v>
      </c>
      <c r="L1129" s="33" t="s">
        <v>544</v>
      </c>
      <c r="M1129" s="39">
        <v>4.9109999999999996</v>
      </c>
      <c r="N1129" s="40" t="s">
        <v>538</v>
      </c>
      <c r="O1129" s="33" t="s">
        <v>544</v>
      </c>
      <c r="P1129" s="41">
        <v>3.55</v>
      </c>
      <c r="Q1129" s="35" t="s">
        <v>532</v>
      </c>
      <c r="R1129" s="45"/>
      <c r="S1129" s="36">
        <v>27568.7</v>
      </c>
      <c r="T1129" s="36">
        <v>48958.57</v>
      </c>
    </row>
    <row r="1130" spans="1:20" x14ac:dyDescent="0.25">
      <c r="A1130" s="32" t="s">
        <v>507</v>
      </c>
      <c r="B1130" s="33" t="s">
        <v>1121</v>
      </c>
      <c r="C1130" s="34">
        <v>2008</v>
      </c>
      <c r="D1130" s="40" t="s">
        <v>541</v>
      </c>
      <c r="E1130" s="33" t="s">
        <v>1250</v>
      </c>
      <c r="F1130" s="33" t="s">
        <v>543</v>
      </c>
      <c r="G1130" s="36">
        <v>87200.85</v>
      </c>
      <c r="H1130" s="36">
        <v>71328.679999999993</v>
      </c>
      <c r="I1130" s="37">
        <v>29.42</v>
      </c>
      <c r="J1130" s="38" t="s">
        <v>529</v>
      </c>
      <c r="K1130" s="35" t="s">
        <v>538</v>
      </c>
      <c r="L1130" s="33" t="s">
        <v>544</v>
      </c>
      <c r="M1130" s="39">
        <v>3.2829999999999999</v>
      </c>
      <c r="N1130" s="40" t="s">
        <v>538</v>
      </c>
      <c r="O1130" s="33" t="s">
        <v>544</v>
      </c>
      <c r="P1130" s="41">
        <v>2.0499999999999998</v>
      </c>
      <c r="Q1130" s="35" t="s">
        <v>532</v>
      </c>
      <c r="R1130" s="45"/>
      <c r="S1130" s="36">
        <v>1497.28</v>
      </c>
      <c r="T1130" s="36">
        <v>1709.48</v>
      </c>
    </row>
    <row r="1131" spans="1:20" x14ac:dyDescent="0.25">
      <c r="A1131" s="32" t="s">
        <v>507</v>
      </c>
      <c r="B1131" s="33" t="s">
        <v>1121</v>
      </c>
      <c r="C1131" s="34">
        <v>1980</v>
      </c>
      <c r="D1131" s="35" t="s">
        <v>526</v>
      </c>
      <c r="E1131" s="33" t="s">
        <v>1251</v>
      </c>
      <c r="F1131" s="33" t="s">
        <v>543</v>
      </c>
      <c r="G1131" s="36">
        <v>121959.21</v>
      </c>
      <c r="H1131" s="36">
        <v>11339.66</v>
      </c>
      <c r="I1131" s="37">
        <v>1.5</v>
      </c>
      <c r="J1131" s="38" t="s">
        <v>529</v>
      </c>
      <c r="K1131" s="35" t="s">
        <v>530</v>
      </c>
      <c r="L1131" s="33" t="s">
        <v>531</v>
      </c>
      <c r="M1131" s="39">
        <v>3.024</v>
      </c>
      <c r="N1131" s="40" t="s">
        <v>530</v>
      </c>
      <c r="O1131" s="33" t="s">
        <v>531</v>
      </c>
      <c r="P1131" s="41">
        <v>3.6</v>
      </c>
      <c r="Q1131" s="35" t="s">
        <v>532</v>
      </c>
      <c r="R1131" s="45"/>
      <c r="S1131" s="42">
        <v>601.77</v>
      </c>
      <c r="T1131" s="36">
        <v>5376.06</v>
      </c>
    </row>
    <row r="1132" spans="1:20" x14ac:dyDescent="0.25">
      <c r="A1132" s="32" t="s">
        <v>507</v>
      </c>
      <c r="B1132" s="33" t="s">
        <v>1121</v>
      </c>
      <c r="C1132" s="34">
        <v>1979</v>
      </c>
      <c r="D1132" s="35" t="s">
        <v>526</v>
      </c>
      <c r="E1132" s="33" t="s">
        <v>1252</v>
      </c>
      <c r="F1132" s="33" t="s">
        <v>543</v>
      </c>
      <c r="G1132" s="36">
        <v>227697.85</v>
      </c>
      <c r="H1132" s="42">
        <v>0</v>
      </c>
      <c r="I1132" s="37">
        <v>0</v>
      </c>
      <c r="J1132" s="38" t="s">
        <v>529</v>
      </c>
      <c r="K1132" s="35" t="s">
        <v>530</v>
      </c>
      <c r="L1132" s="33" t="s">
        <v>531</v>
      </c>
      <c r="M1132" s="39">
        <v>2.9590000000000001</v>
      </c>
      <c r="N1132" s="40" t="s">
        <v>530</v>
      </c>
      <c r="O1132" s="33" t="s">
        <v>531</v>
      </c>
      <c r="P1132" s="41">
        <v>3.6</v>
      </c>
      <c r="Q1132" s="35" t="s">
        <v>532</v>
      </c>
      <c r="R1132" s="45"/>
      <c r="S1132" s="42">
        <v>390.3</v>
      </c>
      <c r="T1132" s="36">
        <v>10841.67</v>
      </c>
    </row>
    <row r="1133" spans="1:20" x14ac:dyDescent="0.25">
      <c r="A1133" s="32" t="s">
        <v>507</v>
      </c>
      <c r="B1133" s="33" t="s">
        <v>1121</v>
      </c>
      <c r="C1133" s="34">
        <v>2012</v>
      </c>
      <c r="D1133" s="40" t="s">
        <v>541</v>
      </c>
      <c r="E1133" s="33" t="s">
        <v>1253</v>
      </c>
      <c r="F1133" s="33" t="s">
        <v>543</v>
      </c>
      <c r="G1133" s="36">
        <v>28719.9</v>
      </c>
      <c r="H1133" s="36">
        <v>28471.200000000001</v>
      </c>
      <c r="I1133" s="37">
        <v>45.25</v>
      </c>
      <c r="J1133" s="38" t="s">
        <v>529</v>
      </c>
      <c r="K1133" s="35" t="s">
        <v>538</v>
      </c>
      <c r="L1133" s="33" t="s">
        <v>544</v>
      </c>
      <c r="M1133" s="39">
        <v>2.048</v>
      </c>
      <c r="N1133" s="40" t="s">
        <v>538</v>
      </c>
      <c r="O1133" s="33" t="s">
        <v>544</v>
      </c>
      <c r="P1133" s="41">
        <v>2.0499999999999998</v>
      </c>
      <c r="Q1133" s="35" t="s">
        <v>532</v>
      </c>
      <c r="R1133" s="45"/>
      <c r="S1133" s="42">
        <v>591.26</v>
      </c>
      <c r="T1133" s="42">
        <v>370.59</v>
      </c>
    </row>
    <row r="1134" spans="1:20" x14ac:dyDescent="0.25">
      <c r="A1134" s="32" t="s">
        <v>507</v>
      </c>
      <c r="B1134" s="33" t="s">
        <v>1121</v>
      </c>
      <c r="C1134" s="34">
        <v>2012</v>
      </c>
      <c r="D1134" s="40" t="s">
        <v>541</v>
      </c>
      <c r="E1134" s="33" t="s">
        <v>1253</v>
      </c>
      <c r="F1134" s="33" t="s">
        <v>543</v>
      </c>
      <c r="G1134" s="36">
        <v>61513.1</v>
      </c>
      <c r="H1134" s="36">
        <v>59733.64</v>
      </c>
      <c r="I1134" s="37">
        <v>35.25</v>
      </c>
      <c r="J1134" s="38" t="s">
        <v>529</v>
      </c>
      <c r="K1134" s="35" t="s">
        <v>538</v>
      </c>
      <c r="L1134" s="33" t="s">
        <v>544</v>
      </c>
      <c r="M1134" s="39">
        <v>2.048</v>
      </c>
      <c r="N1134" s="40" t="s">
        <v>538</v>
      </c>
      <c r="O1134" s="33" t="s">
        <v>544</v>
      </c>
      <c r="P1134" s="41">
        <v>2.0499999999999998</v>
      </c>
      <c r="Q1134" s="35" t="s">
        <v>532</v>
      </c>
      <c r="R1134" s="45"/>
      <c r="S1134" s="36">
        <v>1247.3900000000001</v>
      </c>
      <c r="T1134" s="36">
        <v>1114.99</v>
      </c>
    </row>
    <row r="1135" spans="1:20" x14ac:dyDescent="0.25">
      <c r="A1135" s="32" t="s">
        <v>507</v>
      </c>
      <c r="B1135" s="33" t="s">
        <v>1121</v>
      </c>
      <c r="C1135" s="34">
        <v>2012</v>
      </c>
      <c r="D1135" s="40" t="s">
        <v>541</v>
      </c>
      <c r="E1135" s="33" t="s">
        <v>1224</v>
      </c>
      <c r="F1135" s="33" t="s">
        <v>543</v>
      </c>
      <c r="G1135" s="36">
        <v>105380.55</v>
      </c>
      <c r="H1135" s="36">
        <v>102332.11</v>
      </c>
      <c r="I1135" s="37">
        <v>35.17</v>
      </c>
      <c r="J1135" s="38" t="s">
        <v>529</v>
      </c>
      <c r="K1135" s="35" t="s">
        <v>538</v>
      </c>
      <c r="L1135" s="33" t="s">
        <v>544</v>
      </c>
      <c r="M1135" s="39">
        <v>2.0430000000000001</v>
      </c>
      <c r="N1135" s="40" t="s">
        <v>538</v>
      </c>
      <c r="O1135" s="33" t="s">
        <v>544</v>
      </c>
      <c r="P1135" s="41">
        <v>2.0499999999999998</v>
      </c>
      <c r="Q1135" s="35" t="s">
        <v>532</v>
      </c>
      <c r="R1135" s="45"/>
      <c r="S1135" s="36">
        <v>2136.96</v>
      </c>
      <c r="T1135" s="36">
        <v>1910.12</v>
      </c>
    </row>
    <row r="1136" spans="1:20" x14ac:dyDescent="0.25">
      <c r="A1136" s="32" t="s">
        <v>507</v>
      </c>
      <c r="B1136" s="33" t="s">
        <v>1121</v>
      </c>
      <c r="C1136" s="34">
        <v>1974</v>
      </c>
      <c r="D1136" s="35" t="s">
        <v>526</v>
      </c>
      <c r="E1136" s="33" t="s">
        <v>1174</v>
      </c>
      <c r="F1136" s="33" t="s">
        <v>543</v>
      </c>
      <c r="G1136" s="36">
        <v>49744.11</v>
      </c>
      <c r="H1136" s="36">
        <v>1441.88</v>
      </c>
      <c r="I1136" s="37">
        <v>0.5</v>
      </c>
      <c r="J1136" s="38" t="s">
        <v>529</v>
      </c>
      <c r="K1136" s="35" t="s">
        <v>530</v>
      </c>
      <c r="L1136" s="33" t="s">
        <v>531</v>
      </c>
      <c r="M1136" s="39">
        <v>0.84899999999999998</v>
      </c>
      <c r="N1136" s="40" t="s">
        <v>530</v>
      </c>
      <c r="O1136" s="33" t="s">
        <v>531</v>
      </c>
      <c r="P1136" s="41">
        <v>1</v>
      </c>
      <c r="Q1136" s="35" t="s">
        <v>532</v>
      </c>
      <c r="R1136" s="45"/>
      <c r="S1136" s="42">
        <v>28.69</v>
      </c>
      <c r="T1136" s="36">
        <v>1427.6</v>
      </c>
    </row>
    <row r="1137" spans="1:20" x14ac:dyDescent="0.25">
      <c r="A1137" s="32" t="s">
        <v>507</v>
      </c>
      <c r="B1137" s="33" t="s">
        <v>1121</v>
      </c>
      <c r="C1137" s="34">
        <v>1974</v>
      </c>
      <c r="D1137" s="35" t="s">
        <v>526</v>
      </c>
      <c r="E1137" s="33" t="s">
        <v>1174</v>
      </c>
      <c r="F1137" s="33" t="s">
        <v>543</v>
      </c>
      <c r="G1137" s="36">
        <v>198915.48</v>
      </c>
      <c r="H1137" s="36">
        <v>5765.65</v>
      </c>
      <c r="I1137" s="37">
        <v>0</v>
      </c>
      <c r="J1137" s="38" t="s">
        <v>529</v>
      </c>
      <c r="K1137" s="35" t="s">
        <v>530</v>
      </c>
      <c r="L1137" s="33" t="s">
        <v>531</v>
      </c>
      <c r="M1137" s="39">
        <v>0.86699999999999999</v>
      </c>
      <c r="N1137" s="40" t="s">
        <v>530</v>
      </c>
      <c r="O1137" s="33" t="s">
        <v>531</v>
      </c>
      <c r="P1137" s="41">
        <v>1</v>
      </c>
      <c r="Q1137" s="35" t="s">
        <v>532</v>
      </c>
      <c r="R1137" s="45"/>
      <c r="S1137" s="42">
        <v>114.74</v>
      </c>
      <c r="T1137" s="36">
        <v>5708.51</v>
      </c>
    </row>
    <row r="1138" spans="1:20" x14ac:dyDescent="0.25">
      <c r="A1138" s="32" t="s">
        <v>507</v>
      </c>
      <c r="B1138" s="33" t="s">
        <v>1121</v>
      </c>
      <c r="C1138" s="34">
        <v>2004</v>
      </c>
      <c r="D1138" s="40" t="s">
        <v>541</v>
      </c>
      <c r="E1138" s="33" t="s">
        <v>1254</v>
      </c>
      <c r="F1138" s="33" t="s">
        <v>543</v>
      </c>
      <c r="G1138" s="36">
        <v>487330.25</v>
      </c>
      <c r="H1138" s="36">
        <v>81867.850000000006</v>
      </c>
      <c r="I1138" s="37">
        <v>1</v>
      </c>
      <c r="J1138" s="38" t="s">
        <v>529</v>
      </c>
      <c r="K1138" s="35" t="s">
        <v>538</v>
      </c>
      <c r="L1138" s="33" t="s">
        <v>544</v>
      </c>
      <c r="M1138" s="39">
        <v>3.9860000000000002</v>
      </c>
      <c r="N1138" s="40" t="s">
        <v>538</v>
      </c>
      <c r="O1138" s="33" t="s">
        <v>544</v>
      </c>
      <c r="P1138" s="41">
        <v>3.45</v>
      </c>
      <c r="Q1138" s="35" t="s">
        <v>532</v>
      </c>
      <c r="R1138" s="45"/>
      <c r="S1138" s="36">
        <v>4166.42</v>
      </c>
      <c r="T1138" s="36">
        <v>38897.82</v>
      </c>
    </row>
    <row r="1139" spans="1:20" x14ac:dyDescent="0.25">
      <c r="A1139" s="32" t="s">
        <v>507</v>
      </c>
      <c r="B1139" s="33" t="s">
        <v>1121</v>
      </c>
      <c r="C1139" s="34">
        <v>1984</v>
      </c>
      <c r="D1139" s="40" t="s">
        <v>541</v>
      </c>
      <c r="E1139" s="33" t="s">
        <v>1255</v>
      </c>
      <c r="F1139" s="33" t="s">
        <v>543</v>
      </c>
      <c r="G1139" s="36">
        <v>61470.49</v>
      </c>
      <c r="H1139" s="36">
        <v>10134.08</v>
      </c>
      <c r="I1139" s="37">
        <v>2.42</v>
      </c>
      <c r="J1139" s="38" t="s">
        <v>529</v>
      </c>
      <c r="K1139" s="35" t="s">
        <v>538</v>
      </c>
      <c r="L1139" s="33" t="s">
        <v>544</v>
      </c>
      <c r="M1139" s="39">
        <v>5.1929999999999996</v>
      </c>
      <c r="N1139" s="40" t="s">
        <v>538</v>
      </c>
      <c r="O1139" s="33" t="s">
        <v>544</v>
      </c>
      <c r="P1139" s="41">
        <v>3.55</v>
      </c>
      <c r="Q1139" s="35" t="s">
        <v>532</v>
      </c>
      <c r="R1139" s="45"/>
      <c r="S1139" s="42">
        <v>473.33</v>
      </c>
      <c r="T1139" s="36">
        <v>3199.28</v>
      </c>
    </row>
    <row r="1140" spans="1:20" x14ac:dyDescent="0.25">
      <c r="A1140" s="32" t="s">
        <v>507</v>
      </c>
      <c r="B1140" s="33" t="s">
        <v>1121</v>
      </c>
      <c r="C1140" s="34">
        <v>1983</v>
      </c>
      <c r="D1140" s="40" t="s">
        <v>541</v>
      </c>
      <c r="E1140" s="33" t="s">
        <v>1256</v>
      </c>
      <c r="F1140" s="33" t="s">
        <v>543</v>
      </c>
      <c r="G1140" s="36">
        <v>1632389.62</v>
      </c>
      <c r="H1140" s="36">
        <v>186713.94</v>
      </c>
      <c r="I1140" s="37">
        <v>1.17</v>
      </c>
      <c r="J1140" s="38" t="s">
        <v>529</v>
      </c>
      <c r="K1140" s="35" t="s">
        <v>538</v>
      </c>
      <c r="L1140" s="33" t="s">
        <v>544</v>
      </c>
      <c r="M1140" s="39">
        <v>5.2679999999999998</v>
      </c>
      <c r="N1140" s="40" t="s">
        <v>538</v>
      </c>
      <c r="O1140" s="33" t="s">
        <v>544</v>
      </c>
      <c r="P1140" s="41">
        <v>3.55</v>
      </c>
      <c r="Q1140" s="35" t="s">
        <v>532</v>
      </c>
      <c r="R1140" s="45"/>
      <c r="S1140" s="36">
        <v>9809.5499999999993</v>
      </c>
      <c r="T1140" s="36">
        <v>89611.19</v>
      </c>
    </row>
    <row r="1141" spans="1:20" x14ac:dyDescent="0.25">
      <c r="A1141" s="32" t="s">
        <v>507</v>
      </c>
      <c r="B1141" s="57" t="s">
        <v>1257</v>
      </c>
      <c r="C1141" s="58">
        <v>2014</v>
      </c>
      <c r="D1141" s="59" t="s">
        <v>541</v>
      </c>
      <c r="E1141" s="57" t="s">
        <v>1258</v>
      </c>
      <c r="F1141" s="57" t="s">
        <v>543</v>
      </c>
      <c r="G1141" s="64">
        <v>1003926.55</v>
      </c>
      <c r="H1141" s="64">
        <v>940223.53</v>
      </c>
      <c r="I1141" s="68">
        <v>35.67</v>
      </c>
      <c r="J1141" s="70" t="s">
        <v>529</v>
      </c>
      <c r="K1141" s="72" t="s">
        <v>538</v>
      </c>
      <c r="L1141" s="73" t="s">
        <v>544</v>
      </c>
      <c r="M1141" s="75">
        <v>1.6240000000000001</v>
      </c>
      <c r="N1141" s="76" t="s">
        <v>538</v>
      </c>
      <c r="O1141" s="73" t="s">
        <v>544</v>
      </c>
      <c r="P1141" s="77">
        <v>1.6</v>
      </c>
      <c r="Q1141" s="79" t="s">
        <v>532</v>
      </c>
      <c r="R1141" s="81"/>
      <c r="S1141" s="85">
        <v>15522.66</v>
      </c>
      <c r="T1141" s="86">
        <v>16546.59</v>
      </c>
    </row>
    <row r="1142" spans="1:20" ht="25.5" x14ac:dyDescent="0.25">
      <c r="A1142" s="32" t="s">
        <v>507</v>
      </c>
      <c r="B1142" s="56" t="s">
        <v>1257</v>
      </c>
      <c r="C1142" s="34">
        <v>2014</v>
      </c>
      <c r="D1142" s="40" t="s">
        <v>541</v>
      </c>
      <c r="E1142" s="56" t="s">
        <v>1259</v>
      </c>
      <c r="F1142" s="56" t="s">
        <v>543</v>
      </c>
      <c r="G1142" s="63">
        <v>2527182.86</v>
      </c>
      <c r="H1142" s="63">
        <v>1922219.74</v>
      </c>
      <c r="I1142" s="67">
        <v>10.75</v>
      </c>
      <c r="J1142" s="69" t="s">
        <v>529</v>
      </c>
      <c r="K1142" s="35" t="s">
        <v>538</v>
      </c>
      <c r="L1142" s="33" t="s">
        <v>544</v>
      </c>
      <c r="M1142" s="39">
        <v>1.9790000000000001</v>
      </c>
      <c r="N1142" s="40" t="s">
        <v>538</v>
      </c>
      <c r="O1142" s="33" t="s">
        <v>544</v>
      </c>
      <c r="P1142" s="41">
        <v>1.95</v>
      </c>
      <c r="Q1142" s="78" t="s">
        <v>532</v>
      </c>
      <c r="R1142" s="80"/>
      <c r="S1142" s="36">
        <v>41090.19</v>
      </c>
      <c r="T1142" s="36">
        <v>155824.21</v>
      </c>
    </row>
    <row r="1143" spans="1:20" x14ac:dyDescent="0.25">
      <c r="A1143" s="32" t="s">
        <v>507</v>
      </c>
      <c r="B1143" s="33" t="s">
        <v>1257</v>
      </c>
      <c r="C1143" s="34">
        <v>1993</v>
      </c>
      <c r="D1143" s="40" t="s">
        <v>541</v>
      </c>
      <c r="E1143" s="33" t="s">
        <v>1260</v>
      </c>
      <c r="F1143" s="33" t="s">
        <v>543</v>
      </c>
      <c r="G1143" s="36">
        <v>3201429.36</v>
      </c>
      <c r="H1143" s="36">
        <v>1631086.08</v>
      </c>
      <c r="I1143" s="37">
        <v>9.67</v>
      </c>
      <c r="J1143" s="38" t="s">
        <v>529</v>
      </c>
      <c r="K1143" s="35" t="s">
        <v>538</v>
      </c>
      <c r="L1143" s="33" t="s">
        <v>544</v>
      </c>
      <c r="M1143" s="39">
        <v>5.2050000000000001</v>
      </c>
      <c r="N1143" s="40" t="s">
        <v>538</v>
      </c>
      <c r="O1143" s="33" t="s">
        <v>544</v>
      </c>
      <c r="P1143" s="41">
        <v>5.3</v>
      </c>
      <c r="Q1143" s="35" t="s">
        <v>532</v>
      </c>
      <c r="R1143" s="45"/>
      <c r="S1143" s="36">
        <v>106443.77</v>
      </c>
      <c r="T1143" s="36">
        <v>121437.73</v>
      </c>
    </row>
    <row r="1144" spans="1:20" x14ac:dyDescent="0.25">
      <c r="A1144" s="32" t="s">
        <v>507</v>
      </c>
      <c r="B1144" s="33" t="s">
        <v>1257</v>
      </c>
      <c r="C1144" s="34">
        <v>1993</v>
      </c>
      <c r="D1144" s="40" t="s">
        <v>541</v>
      </c>
      <c r="E1144" s="33" t="s">
        <v>1261</v>
      </c>
      <c r="F1144" s="33" t="s">
        <v>543</v>
      </c>
      <c r="G1144" s="36">
        <v>1661694.29</v>
      </c>
      <c r="H1144" s="36">
        <v>847030.51</v>
      </c>
      <c r="I1144" s="37">
        <v>9</v>
      </c>
      <c r="J1144" s="38" t="s">
        <v>529</v>
      </c>
      <c r="K1144" s="35" t="s">
        <v>538</v>
      </c>
      <c r="L1144" s="33" t="s">
        <v>544</v>
      </c>
      <c r="M1144" s="39">
        <v>5.5519999999999996</v>
      </c>
      <c r="N1144" s="40" t="s">
        <v>538</v>
      </c>
      <c r="O1144" s="33" t="s">
        <v>544</v>
      </c>
      <c r="P1144" s="41">
        <v>5.3</v>
      </c>
      <c r="Q1144" s="35" t="s">
        <v>532</v>
      </c>
      <c r="R1144" s="45"/>
      <c r="S1144" s="36">
        <v>55785.8</v>
      </c>
      <c r="T1144" s="36">
        <v>63063.17</v>
      </c>
    </row>
    <row r="1145" spans="1:20" x14ac:dyDescent="0.25">
      <c r="A1145" s="32" t="s">
        <v>507</v>
      </c>
      <c r="B1145" s="33" t="s">
        <v>1257</v>
      </c>
      <c r="C1145" s="34">
        <v>2014</v>
      </c>
      <c r="D1145" s="40" t="s">
        <v>541</v>
      </c>
      <c r="E1145" s="33" t="s">
        <v>1258</v>
      </c>
      <c r="F1145" s="33" t="s">
        <v>543</v>
      </c>
      <c r="G1145" s="36">
        <v>268765.75</v>
      </c>
      <c r="H1145" s="36">
        <v>257205.32</v>
      </c>
      <c r="I1145" s="37">
        <v>45.67</v>
      </c>
      <c r="J1145" s="38" t="s">
        <v>529</v>
      </c>
      <c r="K1145" s="35" t="s">
        <v>538</v>
      </c>
      <c r="L1145" s="33" t="s">
        <v>544</v>
      </c>
      <c r="M1145" s="39">
        <v>1.6240000000000001</v>
      </c>
      <c r="N1145" s="40" t="s">
        <v>538</v>
      </c>
      <c r="O1145" s="33" t="s">
        <v>544</v>
      </c>
      <c r="P1145" s="41">
        <v>1.6</v>
      </c>
      <c r="Q1145" s="35" t="s">
        <v>532</v>
      </c>
      <c r="R1145" s="45"/>
      <c r="S1145" s="36">
        <v>4221.79</v>
      </c>
      <c r="T1145" s="36">
        <v>3013.27</v>
      </c>
    </row>
    <row r="1146" spans="1:20" ht="25.5" x14ac:dyDescent="0.25">
      <c r="A1146" s="32" t="s">
        <v>507</v>
      </c>
      <c r="B1146" s="33" t="s">
        <v>1257</v>
      </c>
      <c r="C1146" s="34">
        <v>2016</v>
      </c>
      <c r="D1146" s="40" t="s">
        <v>541</v>
      </c>
      <c r="E1146" s="28" t="s">
        <v>1843</v>
      </c>
      <c r="F1146" s="33" t="s">
        <v>543</v>
      </c>
      <c r="G1146" s="36">
        <v>184775.8</v>
      </c>
      <c r="H1146" s="36">
        <v>181679.51</v>
      </c>
      <c r="I1146" s="37">
        <v>57.92</v>
      </c>
      <c r="J1146" s="38" t="s">
        <v>529</v>
      </c>
      <c r="K1146" s="35" t="s">
        <v>538</v>
      </c>
      <c r="L1146" s="33" t="s">
        <v>544</v>
      </c>
      <c r="M1146" s="39">
        <v>1.2789999999999999</v>
      </c>
      <c r="N1146" s="40" t="s">
        <v>538</v>
      </c>
      <c r="O1146" s="33" t="s">
        <v>544</v>
      </c>
      <c r="P1146" s="41">
        <v>1.26</v>
      </c>
      <c r="Q1146" s="35" t="s">
        <v>532</v>
      </c>
      <c r="R1146" s="45"/>
      <c r="S1146" s="36">
        <v>2373.9299999999998</v>
      </c>
      <c r="T1146" s="36">
        <v>1551.23</v>
      </c>
    </row>
    <row r="1147" spans="1:20" ht="25.5" x14ac:dyDescent="0.25">
      <c r="A1147" s="32" t="s">
        <v>507</v>
      </c>
      <c r="B1147" s="33" t="s">
        <v>1257</v>
      </c>
      <c r="C1147" s="34">
        <v>2016</v>
      </c>
      <c r="D1147" s="40" t="s">
        <v>541</v>
      </c>
      <c r="E1147" s="28" t="s">
        <v>1843</v>
      </c>
      <c r="F1147" s="33" t="s">
        <v>543</v>
      </c>
      <c r="G1147" s="36">
        <v>182046.15</v>
      </c>
      <c r="H1147" s="36">
        <v>178995.6</v>
      </c>
      <c r="I1147" s="37">
        <v>57.92</v>
      </c>
      <c r="J1147" s="38" t="s">
        <v>529</v>
      </c>
      <c r="K1147" s="35" t="s">
        <v>538</v>
      </c>
      <c r="L1147" s="33" t="s">
        <v>544</v>
      </c>
      <c r="M1147" s="39">
        <v>1.2789999999999999</v>
      </c>
      <c r="N1147" s="40" t="s">
        <v>538</v>
      </c>
      <c r="O1147" s="33" t="s">
        <v>544</v>
      </c>
      <c r="P1147" s="41">
        <v>1.26</v>
      </c>
      <c r="Q1147" s="35" t="s">
        <v>532</v>
      </c>
      <c r="R1147" s="45"/>
      <c r="S1147" s="36">
        <v>2338.86</v>
      </c>
      <c r="T1147" s="36">
        <v>1528.31</v>
      </c>
    </row>
    <row r="1148" spans="1:20" ht="25.5" x14ac:dyDescent="0.25">
      <c r="A1148" s="32" t="s">
        <v>507</v>
      </c>
      <c r="B1148" s="33" t="s">
        <v>1257</v>
      </c>
      <c r="C1148" s="34">
        <v>2016</v>
      </c>
      <c r="D1148" s="40" t="s">
        <v>541</v>
      </c>
      <c r="E1148" s="28" t="s">
        <v>1843</v>
      </c>
      <c r="F1148" s="33" t="s">
        <v>543</v>
      </c>
      <c r="G1148" s="36">
        <v>298213.3</v>
      </c>
      <c r="H1148" s="36">
        <v>289684.2</v>
      </c>
      <c r="I1148" s="37">
        <v>37.92</v>
      </c>
      <c r="J1148" s="38" t="s">
        <v>529</v>
      </c>
      <c r="K1148" s="35" t="s">
        <v>538</v>
      </c>
      <c r="L1148" s="33" t="s">
        <v>544</v>
      </c>
      <c r="M1148" s="39">
        <v>1.887</v>
      </c>
      <c r="N1148" s="40" t="s">
        <v>538</v>
      </c>
      <c r="O1148" s="33" t="s">
        <v>544</v>
      </c>
      <c r="P1148" s="41">
        <v>1.86</v>
      </c>
      <c r="Q1148" s="35" t="s">
        <v>532</v>
      </c>
      <c r="R1148" s="45"/>
      <c r="S1148" s="36">
        <v>5623.78</v>
      </c>
      <c r="T1148" s="36">
        <v>4289.1899999999996</v>
      </c>
    </row>
    <row r="1149" spans="1:20" ht="25.5" x14ac:dyDescent="0.25">
      <c r="A1149" s="32" t="s">
        <v>507</v>
      </c>
      <c r="B1149" s="33" t="s">
        <v>1257</v>
      </c>
      <c r="C1149" s="34">
        <v>2017</v>
      </c>
      <c r="D1149" s="40" t="s">
        <v>541</v>
      </c>
      <c r="E1149" s="28" t="s">
        <v>1844</v>
      </c>
      <c r="F1149" s="33" t="s">
        <v>543</v>
      </c>
      <c r="G1149" s="36">
        <v>2554963.4</v>
      </c>
      <c r="H1149" s="36">
        <v>2492011.29</v>
      </c>
      <c r="I1149" s="37">
        <v>28.33</v>
      </c>
      <c r="J1149" s="38" t="s">
        <v>529</v>
      </c>
      <c r="K1149" s="35" t="s">
        <v>538</v>
      </c>
      <c r="L1149" s="33" t="s">
        <v>544</v>
      </c>
      <c r="M1149" s="39">
        <v>1.37</v>
      </c>
      <c r="N1149" s="40" t="s">
        <v>538</v>
      </c>
      <c r="O1149" s="33" t="s">
        <v>544</v>
      </c>
      <c r="P1149" s="41">
        <v>1.35</v>
      </c>
      <c r="Q1149" s="35" t="s">
        <v>532</v>
      </c>
      <c r="R1149" s="45"/>
      <c r="S1149" s="36">
        <v>34492.01</v>
      </c>
      <c r="T1149" s="36">
        <v>62952.11</v>
      </c>
    </row>
    <row r="1150" spans="1:20" x14ac:dyDescent="0.25">
      <c r="A1150" s="32" t="s">
        <v>507</v>
      </c>
      <c r="B1150" s="33" t="s">
        <v>1257</v>
      </c>
      <c r="C1150" s="34">
        <v>1993</v>
      </c>
      <c r="D1150" s="40" t="s">
        <v>541</v>
      </c>
      <c r="E1150" s="33" t="s">
        <v>1262</v>
      </c>
      <c r="F1150" s="33" t="s">
        <v>543</v>
      </c>
      <c r="G1150" s="36">
        <v>1111973.19</v>
      </c>
      <c r="H1150" s="36">
        <v>568234.49</v>
      </c>
      <c r="I1150" s="37">
        <v>9.17</v>
      </c>
      <c r="J1150" s="38" t="s">
        <v>529</v>
      </c>
      <c r="K1150" s="35" t="s">
        <v>538</v>
      </c>
      <c r="L1150" s="33" t="s">
        <v>544</v>
      </c>
      <c r="M1150" s="39">
        <v>5.4429999999999996</v>
      </c>
      <c r="N1150" s="40" t="s">
        <v>538</v>
      </c>
      <c r="O1150" s="33" t="s">
        <v>544</v>
      </c>
      <c r="P1150" s="41">
        <v>5.3</v>
      </c>
      <c r="Q1150" s="35" t="s">
        <v>532</v>
      </c>
      <c r="R1150" s="45"/>
      <c r="S1150" s="36">
        <v>37125.660000000003</v>
      </c>
      <c r="T1150" s="36">
        <v>42306.23</v>
      </c>
    </row>
    <row r="1151" spans="1:20" x14ac:dyDescent="0.25">
      <c r="A1151" s="32" t="s">
        <v>507</v>
      </c>
      <c r="B1151" s="33" t="s">
        <v>1257</v>
      </c>
      <c r="C1151" s="34">
        <v>1993</v>
      </c>
      <c r="D1151" s="40" t="s">
        <v>541</v>
      </c>
      <c r="E1151" s="33" t="s">
        <v>1263</v>
      </c>
      <c r="F1151" s="33" t="s">
        <v>543</v>
      </c>
      <c r="G1151" s="36">
        <v>2231853.61</v>
      </c>
      <c r="H1151" s="36">
        <v>1140473.6399999999</v>
      </c>
      <c r="I1151" s="37">
        <v>9.92</v>
      </c>
      <c r="J1151" s="38" t="s">
        <v>529</v>
      </c>
      <c r="K1151" s="35" t="s">
        <v>538</v>
      </c>
      <c r="L1151" s="33" t="s">
        <v>544</v>
      </c>
      <c r="M1151" s="39">
        <v>5.1360000000000001</v>
      </c>
      <c r="N1151" s="40" t="s">
        <v>538</v>
      </c>
      <c r="O1151" s="33" t="s">
        <v>544</v>
      </c>
      <c r="P1151" s="41">
        <v>5.3</v>
      </c>
      <c r="Q1151" s="35" t="s">
        <v>532</v>
      </c>
      <c r="R1151" s="45"/>
      <c r="S1151" s="36">
        <v>74426.67</v>
      </c>
      <c r="T1151" s="36">
        <v>84910.62</v>
      </c>
    </row>
    <row r="1152" spans="1:20" x14ac:dyDescent="0.25">
      <c r="A1152" s="32" t="s">
        <v>507</v>
      </c>
      <c r="B1152" s="33" t="s">
        <v>1257</v>
      </c>
      <c r="C1152" s="34">
        <v>1995</v>
      </c>
      <c r="D1152" s="40" t="s">
        <v>541</v>
      </c>
      <c r="E1152" s="33" t="s">
        <v>1264</v>
      </c>
      <c r="F1152" s="33" t="s">
        <v>543</v>
      </c>
      <c r="G1152" s="36">
        <v>115708.8</v>
      </c>
      <c r="H1152" s="36">
        <v>70435.3</v>
      </c>
      <c r="I1152" s="37">
        <v>10.17</v>
      </c>
      <c r="J1152" s="38" t="s">
        <v>529</v>
      </c>
      <c r="K1152" s="35" t="s">
        <v>538</v>
      </c>
      <c r="L1152" s="33" t="s">
        <v>544</v>
      </c>
      <c r="M1152" s="39">
        <v>4.5380000000000003</v>
      </c>
      <c r="N1152" s="40" t="s">
        <v>538</v>
      </c>
      <c r="O1152" s="33" t="s">
        <v>544</v>
      </c>
      <c r="P1152" s="41">
        <v>4.8</v>
      </c>
      <c r="Q1152" s="35" t="s">
        <v>532</v>
      </c>
      <c r="R1152" s="45"/>
      <c r="S1152" s="36">
        <v>3570.77</v>
      </c>
      <c r="T1152" s="36">
        <v>3955.72</v>
      </c>
    </row>
    <row r="1153" spans="1:20" x14ac:dyDescent="0.25">
      <c r="A1153" s="32" t="s">
        <v>507</v>
      </c>
      <c r="B1153" s="33" t="s">
        <v>1257</v>
      </c>
      <c r="C1153" s="34">
        <v>2005</v>
      </c>
      <c r="D1153" s="40" t="s">
        <v>541</v>
      </c>
      <c r="E1153" s="33" t="s">
        <v>1265</v>
      </c>
      <c r="F1153" s="33" t="s">
        <v>543</v>
      </c>
      <c r="G1153" s="36">
        <v>452920.6</v>
      </c>
      <c r="H1153" s="36">
        <v>451011.36</v>
      </c>
      <c r="I1153" s="37">
        <v>37.25</v>
      </c>
      <c r="J1153" s="38" t="s">
        <v>529</v>
      </c>
      <c r="K1153" s="35" t="s">
        <v>538</v>
      </c>
      <c r="L1153" s="33" t="s">
        <v>544</v>
      </c>
      <c r="M1153" s="39">
        <v>3.4319999999999999</v>
      </c>
      <c r="N1153" s="40" t="s">
        <v>538</v>
      </c>
      <c r="O1153" s="33" t="s">
        <v>544</v>
      </c>
      <c r="P1153" s="41">
        <v>5.15</v>
      </c>
      <c r="Q1153" s="35" t="s">
        <v>532</v>
      </c>
      <c r="R1153" s="45"/>
      <c r="S1153" s="36">
        <v>21627.17</v>
      </c>
      <c r="T1153" s="42">
        <v>0</v>
      </c>
    </row>
    <row r="1154" spans="1:20" x14ac:dyDescent="0.25">
      <c r="A1154" s="32" t="s">
        <v>507</v>
      </c>
      <c r="B1154" s="33" t="s">
        <v>1257</v>
      </c>
      <c r="C1154" s="34">
        <v>2010</v>
      </c>
      <c r="D1154" s="40" t="s">
        <v>541</v>
      </c>
      <c r="E1154" s="33" t="s">
        <v>1266</v>
      </c>
      <c r="F1154" s="33" t="s">
        <v>543</v>
      </c>
      <c r="G1154" s="36">
        <v>340227.25</v>
      </c>
      <c r="H1154" s="36">
        <v>338322.75</v>
      </c>
      <c r="I1154" s="37">
        <v>42.58</v>
      </c>
      <c r="J1154" s="38" t="s">
        <v>529</v>
      </c>
      <c r="K1154" s="35" t="s">
        <v>538</v>
      </c>
      <c r="L1154" s="33" t="s">
        <v>544</v>
      </c>
      <c r="M1154" s="39">
        <v>1.9530000000000001</v>
      </c>
      <c r="N1154" s="40" t="s">
        <v>538</v>
      </c>
      <c r="O1154" s="33" t="s">
        <v>544</v>
      </c>
      <c r="P1154" s="41">
        <v>2.85</v>
      </c>
      <c r="Q1154" s="35" t="s">
        <v>532</v>
      </c>
      <c r="R1154" s="45"/>
      <c r="S1154" s="36">
        <v>9663.4500000000007</v>
      </c>
      <c r="T1154" s="42">
        <v>745.68</v>
      </c>
    </row>
    <row r="1155" spans="1:20" x14ac:dyDescent="0.25">
      <c r="A1155" s="32" t="s">
        <v>507</v>
      </c>
      <c r="B1155" s="33" t="s">
        <v>1257</v>
      </c>
      <c r="C1155" s="34">
        <v>2010</v>
      </c>
      <c r="D1155" s="40" t="s">
        <v>541</v>
      </c>
      <c r="E1155" s="33" t="s">
        <v>1267</v>
      </c>
      <c r="F1155" s="33" t="s">
        <v>543</v>
      </c>
      <c r="G1155" s="36">
        <v>239659.75</v>
      </c>
      <c r="H1155" s="36">
        <v>223444.14</v>
      </c>
      <c r="I1155" s="37">
        <v>32.58</v>
      </c>
      <c r="J1155" s="38" t="s">
        <v>529</v>
      </c>
      <c r="K1155" s="35" t="s">
        <v>538</v>
      </c>
      <c r="L1155" s="33" t="s">
        <v>544</v>
      </c>
      <c r="M1155" s="39">
        <v>1.117</v>
      </c>
      <c r="N1155" s="40" t="s">
        <v>538</v>
      </c>
      <c r="O1155" s="33" t="s">
        <v>544</v>
      </c>
      <c r="P1155" s="41">
        <v>2.0499999999999998</v>
      </c>
      <c r="Q1155" s="35" t="s">
        <v>532</v>
      </c>
      <c r="R1155" s="45"/>
      <c r="S1155" s="36">
        <v>4637.63</v>
      </c>
      <c r="T1155" s="36">
        <v>2781.67</v>
      </c>
    </row>
    <row r="1156" spans="1:20" ht="25.5" x14ac:dyDescent="0.25">
      <c r="A1156" s="32" t="s">
        <v>507</v>
      </c>
      <c r="B1156" s="33" t="s">
        <v>1257</v>
      </c>
      <c r="C1156" s="34">
        <v>1996</v>
      </c>
      <c r="D1156" s="40" t="s">
        <v>541</v>
      </c>
      <c r="E1156" s="28" t="s">
        <v>1845</v>
      </c>
      <c r="F1156" s="33" t="s">
        <v>543</v>
      </c>
      <c r="G1156" s="36">
        <v>128939.86</v>
      </c>
      <c r="H1156" s="36">
        <v>75046.33</v>
      </c>
      <c r="I1156" s="37">
        <v>10.58</v>
      </c>
      <c r="J1156" s="38" t="s">
        <v>529</v>
      </c>
      <c r="K1156" s="35" t="s">
        <v>538</v>
      </c>
      <c r="L1156" s="33" t="s">
        <v>544</v>
      </c>
      <c r="M1156" s="39">
        <v>4.2149999999999999</v>
      </c>
      <c r="N1156" s="40" t="s">
        <v>538</v>
      </c>
      <c r="O1156" s="33" t="s">
        <v>544</v>
      </c>
      <c r="P1156" s="41">
        <v>4.8</v>
      </c>
      <c r="Q1156" s="35" t="s">
        <v>532</v>
      </c>
      <c r="R1156" s="45"/>
      <c r="S1156" s="36">
        <v>3814.24</v>
      </c>
      <c r="T1156" s="36">
        <v>4417.13</v>
      </c>
    </row>
    <row r="1157" spans="1:20" ht="25.5" x14ac:dyDescent="0.25">
      <c r="A1157" s="32" t="s">
        <v>507</v>
      </c>
      <c r="B1157" s="33" t="s">
        <v>1257</v>
      </c>
      <c r="C1157" s="34">
        <v>2017</v>
      </c>
      <c r="D1157" s="40" t="s">
        <v>541</v>
      </c>
      <c r="E1157" s="28" t="s">
        <v>1846</v>
      </c>
      <c r="F1157" s="33" t="s">
        <v>543</v>
      </c>
      <c r="G1157" s="36">
        <v>275000</v>
      </c>
      <c r="H1157" s="36">
        <v>263633.84999999998</v>
      </c>
      <c r="I1157" s="37">
        <v>18.329999999999998</v>
      </c>
      <c r="J1157" s="38" t="s">
        <v>529</v>
      </c>
      <c r="K1157" s="35" t="s">
        <v>538</v>
      </c>
      <c r="L1157" s="33" t="s">
        <v>544</v>
      </c>
      <c r="M1157" s="39">
        <v>1.35</v>
      </c>
      <c r="N1157" s="40" t="s">
        <v>538</v>
      </c>
      <c r="O1157" s="33" t="s">
        <v>544</v>
      </c>
      <c r="P1157" s="41">
        <v>1.35</v>
      </c>
      <c r="Q1157" s="35" t="s">
        <v>532</v>
      </c>
      <c r="R1157" s="45"/>
      <c r="S1157" s="36">
        <v>3712.5</v>
      </c>
      <c r="T1157" s="36">
        <v>11366.15</v>
      </c>
    </row>
    <row r="1158" spans="1:20" x14ac:dyDescent="0.25">
      <c r="A1158" s="32" t="s">
        <v>507</v>
      </c>
      <c r="B1158" s="33" t="s">
        <v>1257</v>
      </c>
      <c r="C1158" s="34">
        <v>2010</v>
      </c>
      <c r="D1158" s="40" t="s">
        <v>541</v>
      </c>
      <c r="E1158" s="33" t="s">
        <v>1267</v>
      </c>
      <c r="F1158" s="33" t="s">
        <v>543</v>
      </c>
      <c r="G1158" s="36">
        <v>978714</v>
      </c>
      <c r="H1158" s="36">
        <v>934582.37</v>
      </c>
      <c r="I1158" s="37">
        <v>32.58</v>
      </c>
      <c r="J1158" s="38" t="s">
        <v>529</v>
      </c>
      <c r="K1158" s="35" t="s">
        <v>538</v>
      </c>
      <c r="L1158" s="33" t="s">
        <v>544</v>
      </c>
      <c r="M1158" s="39">
        <v>1.9750000000000001</v>
      </c>
      <c r="N1158" s="40" t="s">
        <v>538</v>
      </c>
      <c r="O1158" s="33" t="s">
        <v>544</v>
      </c>
      <c r="P1158" s="41">
        <v>2.85</v>
      </c>
      <c r="Q1158" s="35" t="s">
        <v>532</v>
      </c>
      <c r="R1158" s="45"/>
      <c r="S1158" s="36">
        <v>26874.22</v>
      </c>
      <c r="T1158" s="36">
        <v>8372.48</v>
      </c>
    </row>
    <row r="1159" spans="1:20" ht="25.5" x14ac:dyDescent="0.25">
      <c r="A1159" s="32" t="s">
        <v>507</v>
      </c>
      <c r="B1159" s="33" t="s">
        <v>1257</v>
      </c>
      <c r="C1159" s="34">
        <v>2018</v>
      </c>
      <c r="D1159" s="40" t="s">
        <v>541</v>
      </c>
      <c r="E1159" s="28" t="s">
        <v>1847</v>
      </c>
      <c r="F1159" s="33" t="s">
        <v>543</v>
      </c>
      <c r="G1159" s="36">
        <v>5051596</v>
      </c>
      <c r="H1159" s="36">
        <v>5051596</v>
      </c>
      <c r="I1159" s="37">
        <v>34.92</v>
      </c>
      <c r="J1159" s="38" t="s">
        <v>529</v>
      </c>
      <c r="K1159" s="35" t="s">
        <v>538</v>
      </c>
      <c r="L1159" s="33" t="s">
        <v>544</v>
      </c>
      <c r="M1159" s="39">
        <v>1.35</v>
      </c>
      <c r="N1159" s="40" t="s">
        <v>538</v>
      </c>
      <c r="O1159" s="33" t="s">
        <v>544</v>
      </c>
      <c r="P1159" s="41">
        <v>1.35</v>
      </c>
      <c r="Q1159" s="35" t="s">
        <v>532</v>
      </c>
      <c r="R1159" s="45"/>
      <c r="S1159" s="42">
        <v>0</v>
      </c>
      <c r="T1159" s="42">
        <v>0</v>
      </c>
    </row>
    <row r="1160" spans="1:20" ht="25.5" x14ac:dyDescent="0.25">
      <c r="A1160" s="32" t="s">
        <v>507</v>
      </c>
      <c r="B1160" s="33" t="s">
        <v>1257</v>
      </c>
      <c r="C1160" s="34">
        <v>1994</v>
      </c>
      <c r="D1160" s="40" t="s">
        <v>541</v>
      </c>
      <c r="E1160" s="28" t="s">
        <v>1848</v>
      </c>
      <c r="F1160" s="33" t="s">
        <v>543</v>
      </c>
      <c r="G1160" s="36">
        <v>2052154.34</v>
      </c>
      <c r="H1160" s="36">
        <v>1086361.24</v>
      </c>
      <c r="I1160" s="37">
        <v>9.42</v>
      </c>
      <c r="J1160" s="38" t="s">
        <v>529</v>
      </c>
      <c r="K1160" s="35" t="s">
        <v>538</v>
      </c>
      <c r="L1160" s="33" t="s">
        <v>544</v>
      </c>
      <c r="M1160" s="39">
        <v>4.681</v>
      </c>
      <c r="N1160" s="40" t="s">
        <v>538</v>
      </c>
      <c r="O1160" s="33" t="s">
        <v>544</v>
      </c>
      <c r="P1160" s="41">
        <v>5.3</v>
      </c>
      <c r="Q1160" s="35" t="s">
        <v>532</v>
      </c>
      <c r="R1160" s="45"/>
      <c r="S1160" s="36">
        <v>64283.14</v>
      </c>
      <c r="T1160" s="36">
        <v>80881.84</v>
      </c>
    </row>
    <row r="1161" spans="1:20" ht="25.5" x14ac:dyDescent="0.25">
      <c r="A1161" s="32" t="s">
        <v>507</v>
      </c>
      <c r="B1161" s="33" t="s">
        <v>1257</v>
      </c>
      <c r="C1161" s="34">
        <v>1995</v>
      </c>
      <c r="D1161" s="40" t="s">
        <v>541</v>
      </c>
      <c r="E1161" s="28" t="s">
        <v>1849</v>
      </c>
      <c r="F1161" s="33" t="s">
        <v>543</v>
      </c>
      <c r="G1161" s="36">
        <v>1043240.64</v>
      </c>
      <c r="H1161" s="36">
        <v>536083.12</v>
      </c>
      <c r="I1161" s="37">
        <v>9.92</v>
      </c>
      <c r="J1161" s="38" t="s">
        <v>529</v>
      </c>
      <c r="K1161" s="35" t="s">
        <v>538</v>
      </c>
      <c r="L1161" s="33" t="s">
        <v>544</v>
      </c>
      <c r="M1161" s="39">
        <v>4.6420000000000003</v>
      </c>
      <c r="N1161" s="40" t="s">
        <v>538</v>
      </c>
      <c r="O1161" s="33" t="s">
        <v>544</v>
      </c>
      <c r="P1161" s="41">
        <v>5.3</v>
      </c>
      <c r="Q1161" s="35" t="s">
        <v>532</v>
      </c>
      <c r="R1161" s="45"/>
      <c r="S1161" s="36">
        <v>31663.46</v>
      </c>
      <c r="T1161" s="36">
        <v>39912.5</v>
      </c>
    </row>
    <row r="1162" spans="1:20" ht="25.5" x14ac:dyDescent="0.25">
      <c r="A1162" s="32" t="s">
        <v>507</v>
      </c>
      <c r="B1162" s="57" t="s">
        <v>1257</v>
      </c>
      <c r="C1162" s="58">
        <v>2016</v>
      </c>
      <c r="D1162" s="59" t="s">
        <v>541</v>
      </c>
      <c r="E1162" s="62" t="s">
        <v>1843</v>
      </c>
      <c r="F1162" s="57" t="s">
        <v>543</v>
      </c>
      <c r="G1162" s="64">
        <v>217267.05</v>
      </c>
      <c r="H1162" s="64">
        <v>208590.29</v>
      </c>
      <c r="I1162" s="68">
        <v>37.92</v>
      </c>
      <c r="J1162" s="70" t="s">
        <v>529</v>
      </c>
      <c r="K1162" s="72" t="s">
        <v>538</v>
      </c>
      <c r="L1162" s="73" t="s">
        <v>544</v>
      </c>
      <c r="M1162" s="75">
        <v>0.55800000000000005</v>
      </c>
      <c r="N1162" s="76" t="s">
        <v>538</v>
      </c>
      <c r="O1162" s="73" t="s">
        <v>544</v>
      </c>
      <c r="P1162" s="77">
        <v>0.55000000000000004</v>
      </c>
      <c r="Q1162" s="79" t="s">
        <v>532</v>
      </c>
      <c r="R1162" s="81"/>
      <c r="S1162" s="85">
        <v>1204.25</v>
      </c>
      <c r="T1162" s="86">
        <v>4355.87</v>
      </c>
    </row>
    <row r="1163" spans="1:20" x14ac:dyDescent="0.25">
      <c r="A1163" s="32" t="s">
        <v>507</v>
      </c>
      <c r="B1163" s="56" t="s">
        <v>1257</v>
      </c>
      <c r="C1163" s="34">
        <v>1995</v>
      </c>
      <c r="D1163" s="40" t="s">
        <v>541</v>
      </c>
      <c r="E1163" s="56" t="s">
        <v>1268</v>
      </c>
      <c r="F1163" s="56" t="s">
        <v>543</v>
      </c>
      <c r="G1163" s="63">
        <v>1041379.23</v>
      </c>
      <c r="H1163" s="63">
        <v>576200.97</v>
      </c>
      <c r="I1163" s="67">
        <v>10.17</v>
      </c>
      <c r="J1163" s="69" t="s">
        <v>529</v>
      </c>
      <c r="K1163" s="35" t="s">
        <v>538</v>
      </c>
      <c r="L1163" s="33" t="s">
        <v>544</v>
      </c>
      <c r="M1163" s="39">
        <v>5.4290000000000003</v>
      </c>
      <c r="N1163" s="40" t="s">
        <v>538</v>
      </c>
      <c r="O1163" s="33" t="s">
        <v>544</v>
      </c>
      <c r="P1163" s="41">
        <v>5.3</v>
      </c>
      <c r="Q1163" s="78" t="s">
        <v>532</v>
      </c>
      <c r="R1163" s="80"/>
      <c r="S1163" s="36">
        <v>33054.14</v>
      </c>
      <c r="T1163" s="36">
        <v>37917.120000000003</v>
      </c>
    </row>
    <row r="1164" spans="1:20" x14ac:dyDescent="0.25">
      <c r="A1164" s="32" t="s">
        <v>507</v>
      </c>
      <c r="B1164" s="33" t="s">
        <v>1257</v>
      </c>
      <c r="C1164" s="34">
        <v>2014</v>
      </c>
      <c r="D1164" s="40" t="s">
        <v>541</v>
      </c>
      <c r="E1164" s="33" t="s">
        <v>1258</v>
      </c>
      <c r="F1164" s="33" t="s">
        <v>543</v>
      </c>
      <c r="G1164" s="36">
        <v>108759.2</v>
      </c>
      <c r="H1164" s="36">
        <v>102658.74</v>
      </c>
      <c r="I1164" s="37">
        <v>45.67</v>
      </c>
      <c r="J1164" s="38" t="s">
        <v>529</v>
      </c>
      <c r="K1164" s="35" t="s">
        <v>538</v>
      </c>
      <c r="L1164" s="33" t="s">
        <v>544</v>
      </c>
      <c r="M1164" s="39">
        <v>0.81200000000000006</v>
      </c>
      <c r="N1164" s="40" t="s">
        <v>538</v>
      </c>
      <c r="O1164" s="33" t="s">
        <v>544</v>
      </c>
      <c r="P1164" s="41">
        <v>0.8</v>
      </c>
      <c r="Q1164" s="35" t="s">
        <v>532</v>
      </c>
      <c r="R1164" s="45"/>
      <c r="S1164" s="42">
        <v>845.39</v>
      </c>
      <c r="T1164" s="36">
        <v>1561.43</v>
      </c>
    </row>
    <row r="1165" spans="1:20" x14ac:dyDescent="0.25">
      <c r="A1165" s="32" t="s">
        <v>507</v>
      </c>
      <c r="B1165" s="33" t="s">
        <v>1257</v>
      </c>
      <c r="C1165" s="34">
        <v>2014</v>
      </c>
      <c r="D1165" s="40" t="s">
        <v>541</v>
      </c>
      <c r="E1165" s="33" t="s">
        <v>1258</v>
      </c>
      <c r="F1165" s="33" t="s">
        <v>543</v>
      </c>
      <c r="G1165" s="36">
        <v>456326.75</v>
      </c>
      <c r="H1165" s="36">
        <v>421376.93</v>
      </c>
      <c r="I1165" s="37">
        <v>35.67</v>
      </c>
      <c r="J1165" s="38" t="s">
        <v>529</v>
      </c>
      <c r="K1165" s="35" t="s">
        <v>538</v>
      </c>
      <c r="L1165" s="33" t="s">
        <v>544</v>
      </c>
      <c r="M1165" s="39">
        <v>0.81200000000000006</v>
      </c>
      <c r="N1165" s="40" t="s">
        <v>538</v>
      </c>
      <c r="O1165" s="33" t="s">
        <v>544</v>
      </c>
      <c r="P1165" s="41">
        <v>0.8</v>
      </c>
      <c r="Q1165" s="35" t="s">
        <v>532</v>
      </c>
      <c r="R1165" s="45"/>
      <c r="S1165" s="36">
        <v>3490.5</v>
      </c>
      <c r="T1165" s="36">
        <v>8935.42</v>
      </c>
    </row>
    <row r="1166" spans="1:20" ht="25.5" x14ac:dyDescent="0.25">
      <c r="A1166" s="32" t="s">
        <v>507</v>
      </c>
      <c r="B1166" s="33" t="s">
        <v>1257</v>
      </c>
      <c r="C1166" s="34">
        <v>2017</v>
      </c>
      <c r="D1166" s="40" t="s">
        <v>541</v>
      </c>
      <c r="E1166" s="28" t="s">
        <v>1850</v>
      </c>
      <c r="F1166" s="33" t="s">
        <v>543</v>
      </c>
      <c r="G1166" s="36">
        <v>1028088.05</v>
      </c>
      <c r="H1166" s="36">
        <v>995870.12</v>
      </c>
      <c r="I1166" s="37">
        <v>23.33</v>
      </c>
      <c r="J1166" s="38" t="s">
        <v>529</v>
      </c>
      <c r="K1166" s="35" t="s">
        <v>538</v>
      </c>
      <c r="L1166" s="33" t="s">
        <v>544</v>
      </c>
      <c r="M1166" s="39">
        <v>1.37</v>
      </c>
      <c r="N1166" s="40" t="s">
        <v>538</v>
      </c>
      <c r="O1166" s="33" t="s">
        <v>544</v>
      </c>
      <c r="P1166" s="41">
        <v>1.35</v>
      </c>
      <c r="Q1166" s="35" t="s">
        <v>532</v>
      </c>
      <c r="R1166" s="45"/>
      <c r="S1166" s="36">
        <v>13879.19</v>
      </c>
      <c r="T1166" s="36">
        <v>32217.93</v>
      </c>
    </row>
    <row r="1167" spans="1:20" x14ac:dyDescent="0.25">
      <c r="A1167" s="32" t="s">
        <v>507</v>
      </c>
      <c r="B1167" s="33" t="s">
        <v>1257</v>
      </c>
      <c r="C1167" s="34">
        <v>2010</v>
      </c>
      <c r="D1167" s="40" t="s">
        <v>541</v>
      </c>
      <c r="E1167" s="33" t="s">
        <v>1267</v>
      </c>
      <c r="F1167" s="33" t="s">
        <v>543</v>
      </c>
      <c r="G1167" s="36">
        <v>83311.8</v>
      </c>
      <c r="H1167" s="36">
        <v>80956.11</v>
      </c>
      <c r="I1167" s="37">
        <v>42.58</v>
      </c>
      <c r="J1167" s="38" t="s">
        <v>529</v>
      </c>
      <c r="K1167" s="35" t="s">
        <v>538</v>
      </c>
      <c r="L1167" s="33" t="s">
        <v>544</v>
      </c>
      <c r="M1167" s="39">
        <v>1.1040000000000001</v>
      </c>
      <c r="N1167" s="40" t="s">
        <v>538</v>
      </c>
      <c r="O1167" s="33" t="s">
        <v>544</v>
      </c>
      <c r="P1167" s="41">
        <v>2.0499999999999998</v>
      </c>
      <c r="Q1167" s="35" t="s">
        <v>532</v>
      </c>
      <c r="R1167" s="45"/>
      <c r="S1167" s="36">
        <v>1668.81</v>
      </c>
      <c r="T1167" s="42">
        <v>449.22</v>
      </c>
    </row>
    <row r="1168" spans="1:20" ht="25.5" x14ac:dyDescent="0.25">
      <c r="A1168" s="32" t="s">
        <v>507</v>
      </c>
      <c r="B1168" s="33" t="s">
        <v>1257</v>
      </c>
      <c r="C1168" s="34">
        <v>1994</v>
      </c>
      <c r="D1168" s="40" t="s">
        <v>541</v>
      </c>
      <c r="E1168" s="28" t="s">
        <v>1851</v>
      </c>
      <c r="F1168" s="33" t="s">
        <v>543</v>
      </c>
      <c r="G1168" s="36">
        <v>1844633.11</v>
      </c>
      <c r="H1168" s="36">
        <v>1050392.74</v>
      </c>
      <c r="I1168" s="37">
        <v>11.5</v>
      </c>
      <c r="J1168" s="38" t="s">
        <v>529</v>
      </c>
      <c r="K1168" s="35" t="s">
        <v>538</v>
      </c>
      <c r="L1168" s="33" t="s">
        <v>544</v>
      </c>
      <c r="M1168" s="39">
        <v>4.9109999999999996</v>
      </c>
      <c r="N1168" s="40" t="s">
        <v>538</v>
      </c>
      <c r="O1168" s="33" t="s">
        <v>544</v>
      </c>
      <c r="P1168" s="41">
        <v>5.3</v>
      </c>
      <c r="Q1168" s="35" t="s">
        <v>532</v>
      </c>
      <c r="R1168" s="45"/>
      <c r="S1168" s="36">
        <v>59747</v>
      </c>
      <c r="T1168" s="36">
        <v>61589.51</v>
      </c>
    </row>
    <row r="1169" spans="1:20" ht="25.5" x14ac:dyDescent="0.25">
      <c r="A1169" s="32" t="s">
        <v>507</v>
      </c>
      <c r="B1169" s="33" t="s">
        <v>1257</v>
      </c>
      <c r="C1169" s="34">
        <v>2014</v>
      </c>
      <c r="D1169" s="35" t="s">
        <v>526</v>
      </c>
      <c r="E1169" s="33" t="s">
        <v>693</v>
      </c>
      <c r="F1169" s="33" t="s">
        <v>543</v>
      </c>
      <c r="G1169" s="36">
        <v>1282058.5900000001</v>
      </c>
      <c r="H1169" s="36">
        <v>1043358.96</v>
      </c>
      <c r="I1169" s="37">
        <v>13.5</v>
      </c>
      <c r="J1169" s="38" t="s">
        <v>529</v>
      </c>
      <c r="K1169" s="35" t="s">
        <v>538</v>
      </c>
      <c r="L1169" s="33" t="s">
        <v>544</v>
      </c>
      <c r="M1169" s="39">
        <v>2.4870000000000001</v>
      </c>
      <c r="N1169" s="40" t="s">
        <v>538</v>
      </c>
      <c r="O1169" s="33" t="s">
        <v>544</v>
      </c>
      <c r="P1169" s="41">
        <v>2.4500000000000002</v>
      </c>
      <c r="Q1169" s="35" t="s">
        <v>532</v>
      </c>
      <c r="R1169" s="45"/>
      <c r="S1169" s="36">
        <v>27453.91</v>
      </c>
      <c r="T1169" s="36">
        <v>61858.69</v>
      </c>
    </row>
    <row r="1170" spans="1:20" ht="25.5" x14ac:dyDescent="0.25">
      <c r="A1170" s="32" t="s">
        <v>507</v>
      </c>
      <c r="B1170" s="33" t="s">
        <v>1257</v>
      </c>
      <c r="C1170" s="34">
        <v>2016</v>
      </c>
      <c r="D1170" s="40" t="s">
        <v>541</v>
      </c>
      <c r="E1170" s="28" t="s">
        <v>1843</v>
      </c>
      <c r="F1170" s="33" t="s">
        <v>543</v>
      </c>
      <c r="G1170" s="36">
        <v>250351.2</v>
      </c>
      <c r="H1170" s="36">
        <v>246156.06</v>
      </c>
      <c r="I1170" s="37">
        <v>57.92</v>
      </c>
      <c r="J1170" s="38" t="s">
        <v>529</v>
      </c>
      <c r="K1170" s="35" t="s">
        <v>538</v>
      </c>
      <c r="L1170" s="33" t="s">
        <v>544</v>
      </c>
      <c r="M1170" s="39">
        <v>1.2789999999999999</v>
      </c>
      <c r="N1170" s="40" t="s">
        <v>538</v>
      </c>
      <c r="O1170" s="33" t="s">
        <v>544</v>
      </c>
      <c r="P1170" s="41">
        <v>1.26</v>
      </c>
      <c r="Q1170" s="35" t="s">
        <v>532</v>
      </c>
      <c r="R1170" s="45"/>
      <c r="S1170" s="36">
        <v>3216.42</v>
      </c>
      <c r="T1170" s="36">
        <v>2101.7399999999998</v>
      </c>
    </row>
    <row r="1171" spans="1:20" ht="25.5" x14ac:dyDescent="0.25">
      <c r="A1171" s="32" t="s">
        <v>507</v>
      </c>
      <c r="B1171" s="33" t="s">
        <v>1257</v>
      </c>
      <c r="C1171" s="34">
        <v>2016</v>
      </c>
      <c r="D1171" s="40" t="s">
        <v>541</v>
      </c>
      <c r="E1171" s="28" t="s">
        <v>1843</v>
      </c>
      <c r="F1171" s="33" t="s">
        <v>543</v>
      </c>
      <c r="G1171" s="36">
        <v>304850.7</v>
      </c>
      <c r="H1171" s="36">
        <v>294864.67</v>
      </c>
      <c r="I1171" s="37">
        <v>37.92</v>
      </c>
      <c r="J1171" s="38" t="s">
        <v>529</v>
      </c>
      <c r="K1171" s="35" t="s">
        <v>538</v>
      </c>
      <c r="L1171" s="33" t="s">
        <v>544</v>
      </c>
      <c r="M1171" s="39">
        <v>1.37</v>
      </c>
      <c r="N1171" s="40" t="s">
        <v>538</v>
      </c>
      <c r="O1171" s="33" t="s">
        <v>544</v>
      </c>
      <c r="P1171" s="41">
        <v>1.35</v>
      </c>
      <c r="Q1171" s="35" t="s">
        <v>532</v>
      </c>
      <c r="R1171" s="45"/>
      <c r="S1171" s="36">
        <v>4163.3999999999996</v>
      </c>
      <c r="T1171" s="36">
        <v>5020.3900000000003</v>
      </c>
    </row>
    <row r="1172" spans="1:20" x14ac:dyDescent="0.25">
      <c r="A1172" s="32" t="s">
        <v>507</v>
      </c>
      <c r="B1172" s="33" t="s">
        <v>1257</v>
      </c>
      <c r="C1172" s="34">
        <v>2005</v>
      </c>
      <c r="D1172" s="40" t="s">
        <v>541</v>
      </c>
      <c r="E1172" s="33" t="s">
        <v>1269</v>
      </c>
      <c r="F1172" s="33" t="s">
        <v>543</v>
      </c>
      <c r="G1172" s="36">
        <v>1380990.05</v>
      </c>
      <c r="H1172" s="36">
        <v>1320713.67</v>
      </c>
      <c r="I1172" s="37">
        <v>22.25</v>
      </c>
      <c r="J1172" s="38" t="s">
        <v>529</v>
      </c>
      <c r="K1172" s="35" t="s">
        <v>538</v>
      </c>
      <c r="L1172" s="33" t="s">
        <v>544</v>
      </c>
      <c r="M1172" s="39">
        <v>3.625</v>
      </c>
      <c r="N1172" s="40" t="s">
        <v>538</v>
      </c>
      <c r="O1172" s="33" t="s">
        <v>544</v>
      </c>
      <c r="P1172" s="41">
        <v>5.15</v>
      </c>
      <c r="Q1172" s="35" t="s">
        <v>532</v>
      </c>
      <c r="R1172" s="45"/>
      <c r="S1172" s="36">
        <v>68572.58</v>
      </c>
      <c r="T1172" s="36">
        <v>10792.62</v>
      </c>
    </row>
    <row r="1173" spans="1:20" ht="25.5" x14ac:dyDescent="0.25">
      <c r="A1173" s="32" t="s">
        <v>507</v>
      </c>
      <c r="B1173" s="33" t="s">
        <v>1270</v>
      </c>
      <c r="C1173" s="34">
        <v>2014</v>
      </c>
      <c r="D1173" s="40" t="s">
        <v>541</v>
      </c>
      <c r="E1173" s="33" t="s">
        <v>1271</v>
      </c>
      <c r="F1173" s="33" t="s">
        <v>543</v>
      </c>
      <c r="G1173" s="36">
        <v>641345.1</v>
      </c>
      <c r="H1173" s="36">
        <v>609393.74</v>
      </c>
      <c r="I1173" s="37">
        <v>45</v>
      </c>
      <c r="J1173" s="38" t="s">
        <v>529</v>
      </c>
      <c r="K1173" s="35" t="s">
        <v>538</v>
      </c>
      <c r="L1173" s="33" t="s">
        <v>544</v>
      </c>
      <c r="M1173" s="39">
        <v>0.81200000000000006</v>
      </c>
      <c r="N1173" s="40" t="s">
        <v>538</v>
      </c>
      <c r="O1173" s="33" t="s">
        <v>544</v>
      </c>
      <c r="P1173" s="41">
        <v>0.8</v>
      </c>
      <c r="Q1173" s="35" t="s">
        <v>532</v>
      </c>
      <c r="R1173" s="45"/>
      <c r="S1173" s="36">
        <v>5008.7</v>
      </c>
      <c r="T1173" s="36">
        <v>8083.58</v>
      </c>
    </row>
    <row r="1174" spans="1:20" x14ac:dyDescent="0.25">
      <c r="A1174" s="32" t="s">
        <v>507</v>
      </c>
      <c r="B1174" s="33" t="s">
        <v>1270</v>
      </c>
      <c r="C1174" s="34">
        <v>2013</v>
      </c>
      <c r="D1174" s="40" t="s">
        <v>541</v>
      </c>
      <c r="E1174" s="33" t="s">
        <v>1272</v>
      </c>
      <c r="F1174" s="33" t="s">
        <v>543</v>
      </c>
      <c r="G1174" s="36">
        <v>155520</v>
      </c>
      <c r="H1174" s="36">
        <v>133262.69</v>
      </c>
      <c r="I1174" s="37">
        <v>19.420000000000002</v>
      </c>
      <c r="J1174" s="38" t="s">
        <v>529</v>
      </c>
      <c r="K1174" s="35" t="s">
        <v>538</v>
      </c>
      <c r="L1174" s="33" t="s">
        <v>544</v>
      </c>
      <c r="M1174" s="39">
        <v>2.4089999999999998</v>
      </c>
      <c r="N1174" s="40" t="s">
        <v>538</v>
      </c>
      <c r="O1174" s="33" t="s">
        <v>544</v>
      </c>
      <c r="P1174" s="41">
        <v>2.41</v>
      </c>
      <c r="Q1174" s="35" t="s">
        <v>532</v>
      </c>
      <c r="R1174" s="45"/>
      <c r="S1174" s="36">
        <v>3326.01</v>
      </c>
      <c r="T1174" s="36">
        <v>4745.8500000000004</v>
      </c>
    </row>
    <row r="1175" spans="1:20" x14ac:dyDescent="0.25">
      <c r="A1175" s="32" t="s">
        <v>507</v>
      </c>
      <c r="B1175" s="33" t="s">
        <v>1270</v>
      </c>
      <c r="C1175" s="34">
        <v>2008</v>
      </c>
      <c r="D1175" s="40" t="s">
        <v>541</v>
      </c>
      <c r="E1175" s="33" t="s">
        <v>1273</v>
      </c>
      <c r="F1175" s="33" t="s">
        <v>543</v>
      </c>
      <c r="G1175" s="36">
        <v>240000</v>
      </c>
      <c r="H1175" s="36">
        <v>206827.4</v>
      </c>
      <c r="I1175" s="37">
        <v>30.08</v>
      </c>
      <c r="J1175" s="38" t="s">
        <v>529</v>
      </c>
      <c r="K1175" s="35" t="s">
        <v>538</v>
      </c>
      <c r="L1175" s="33" t="s">
        <v>544</v>
      </c>
      <c r="M1175" s="39">
        <v>2.4180000000000001</v>
      </c>
      <c r="N1175" s="40" t="s">
        <v>538</v>
      </c>
      <c r="O1175" s="33" t="s">
        <v>544</v>
      </c>
      <c r="P1175" s="41">
        <v>2.85</v>
      </c>
      <c r="Q1175" s="35" t="s">
        <v>532</v>
      </c>
      <c r="R1175" s="45"/>
      <c r="S1175" s="36">
        <v>6012.12</v>
      </c>
      <c r="T1175" s="36">
        <v>4124.26</v>
      </c>
    </row>
    <row r="1176" spans="1:20" x14ac:dyDescent="0.25">
      <c r="A1176" s="32" t="s">
        <v>507</v>
      </c>
      <c r="B1176" s="33" t="s">
        <v>1270</v>
      </c>
      <c r="C1176" s="34">
        <v>2006</v>
      </c>
      <c r="D1176" s="40" t="s">
        <v>541</v>
      </c>
      <c r="E1176" s="33" t="s">
        <v>1274</v>
      </c>
      <c r="F1176" s="33" t="s">
        <v>543</v>
      </c>
      <c r="G1176" s="36">
        <v>195000</v>
      </c>
      <c r="H1176" s="36">
        <v>147728.26</v>
      </c>
      <c r="I1176" s="37">
        <v>18.079999999999998</v>
      </c>
      <c r="J1176" s="38" t="s">
        <v>529</v>
      </c>
      <c r="K1176" s="35" t="s">
        <v>538</v>
      </c>
      <c r="L1176" s="33" t="s">
        <v>544</v>
      </c>
      <c r="M1176" s="39">
        <v>4.1769999999999996</v>
      </c>
      <c r="N1176" s="40" t="s">
        <v>538</v>
      </c>
      <c r="O1176" s="33" t="s">
        <v>544</v>
      </c>
      <c r="P1176" s="41">
        <v>3.75</v>
      </c>
      <c r="Q1176" s="35" t="s">
        <v>532</v>
      </c>
      <c r="R1176" s="45"/>
      <c r="S1176" s="36">
        <v>5737.54</v>
      </c>
      <c r="T1176" s="36">
        <v>5272.73</v>
      </c>
    </row>
    <row r="1177" spans="1:20" x14ac:dyDescent="0.25">
      <c r="A1177" s="32" t="s">
        <v>507</v>
      </c>
      <c r="B1177" s="33" t="s">
        <v>1270</v>
      </c>
      <c r="C1177" s="34">
        <v>2017</v>
      </c>
      <c r="D1177" s="40" t="s">
        <v>541</v>
      </c>
      <c r="E1177" s="33" t="s">
        <v>1275</v>
      </c>
      <c r="F1177" s="33" t="s">
        <v>543</v>
      </c>
      <c r="G1177" s="36">
        <v>36700</v>
      </c>
      <c r="H1177" s="36">
        <v>36177.01</v>
      </c>
      <c r="I1177" s="37">
        <v>48.92</v>
      </c>
      <c r="J1177" s="38" t="s">
        <v>529</v>
      </c>
      <c r="K1177" s="35" t="s">
        <v>538</v>
      </c>
      <c r="L1177" s="33" t="s">
        <v>544</v>
      </c>
      <c r="M1177" s="39">
        <v>1.37</v>
      </c>
      <c r="N1177" s="40" t="s">
        <v>538</v>
      </c>
      <c r="O1177" s="33" t="s">
        <v>544</v>
      </c>
      <c r="P1177" s="41">
        <v>1.35</v>
      </c>
      <c r="Q1177" s="35" t="s">
        <v>532</v>
      </c>
      <c r="R1177" s="45"/>
      <c r="S1177" s="42">
        <v>495.45</v>
      </c>
      <c r="T1177" s="42">
        <v>522.99</v>
      </c>
    </row>
    <row r="1178" spans="1:20" ht="25.5" x14ac:dyDescent="0.25">
      <c r="A1178" s="32" t="s">
        <v>507</v>
      </c>
      <c r="B1178" s="33" t="s">
        <v>1270</v>
      </c>
      <c r="C1178" s="34">
        <v>2017</v>
      </c>
      <c r="D1178" s="40" t="s">
        <v>541</v>
      </c>
      <c r="E1178" s="28" t="s">
        <v>1852</v>
      </c>
      <c r="F1178" s="33" t="s">
        <v>543</v>
      </c>
      <c r="G1178" s="36">
        <v>326071</v>
      </c>
      <c r="H1178" s="36">
        <v>318747.03999999998</v>
      </c>
      <c r="I1178" s="37">
        <v>38.17</v>
      </c>
      <c r="J1178" s="38" t="s">
        <v>529</v>
      </c>
      <c r="K1178" s="35" t="s">
        <v>538</v>
      </c>
      <c r="L1178" s="33" t="s">
        <v>544</v>
      </c>
      <c r="M1178" s="39">
        <v>0.55800000000000005</v>
      </c>
      <c r="N1178" s="40" t="s">
        <v>538</v>
      </c>
      <c r="O1178" s="33" t="s">
        <v>544</v>
      </c>
      <c r="P1178" s="41">
        <v>0.55000000000000004</v>
      </c>
      <c r="Q1178" s="35" t="s">
        <v>532</v>
      </c>
      <c r="R1178" s="45"/>
      <c r="S1178" s="36">
        <v>1793.39</v>
      </c>
      <c r="T1178" s="36">
        <v>7323.96</v>
      </c>
    </row>
    <row r="1179" spans="1:20" x14ac:dyDescent="0.25">
      <c r="A1179" s="32" t="s">
        <v>507</v>
      </c>
      <c r="B1179" s="33" t="s">
        <v>1270</v>
      </c>
      <c r="C1179" s="34">
        <v>2011</v>
      </c>
      <c r="D1179" s="40" t="s">
        <v>541</v>
      </c>
      <c r="E1179" s="33" t="s">
        <v>1276</v>
      </c>
      <c r="F1179" s="33" t="s">
        <v>543</v>
      </c>
      <c r="G1179" s="36">
        <v>284057</v>
      </c>
      <c r="H1179" s="36">
        <v>263702.52</v>
      </c>
      <c r="I1179" s="37">
        <v>32.75</v>
      </c>
      <c r="J1179" s="38" t="s">
        <v>529</v>
      </c>
      <c r="K1179" s="35" t="s">
        <v>538</v>
      </c>
      <c r="L1179" s="33" t="s">
        <v>544</v>
      </c>
      <c r="M1179" s="39">
        <v>2.589</v>
      </c>
      <c r="N1179" s="40" t="s">
        <v>538</v>
      </c>
      <c r="O1179" s="33" t="s">
        <v>544</v>
      </c>
      <c r="P1179" s="41">
        <v>2.85</v>
      </c>
      <c r="Q1179" s="35" t="s">
        <v>532</v>
      </c>
      <c r="R1179" s="45"/>
      <c r="S1179" s="36">
        <v>7639.81</v>
      </c>
      <c r="T1179" s="36">
        <v>4361.0200000000004</v>
      </c>
    </row>
    <row r="1180" spans="1:20" ht="25.5" x14ac:dyDescent="0.25">
      <c r="A1180" s="32" t="s">
        <v>507</v>
      </c>
      <c r="B1180" s="33" t="s">
        <v>1270</v>
      </c>
      <c r="C1180" s="34">
        <v>2011</v>
      </c>
      <c r="D1180" s="40" t="s">
        <v>541</v>
      </c>
      <c r="E1180" s="33" t="s">
        <v>1277</v>
      </c>
      <c r="F1180" s="33" t="s">
        <v>543</v>
      </c>
      <c r="G1180" s="36">
        <v>81332</v>
      </c>
      <c r="H1180" s="36">
        <v>79973.460000000006</v>
      </c>
      <c r="I1180" s="37">
        <v>44.33</v>
      </c>
      <c r="J1180" s="38" t="s">
        <v>529</v>
      </c>
      <c r="K1180" s="35" t="s">
        <v>538</v>
      </c>
      <c r="L1180" s="33" t="s">
        <v>544</v>
      </c>
      <c r="M1180" s="39">
        <v>2.048</v>
      </c>
      <c r="N1180" s="40" t="s">
        <v>538</v>
      </c>
      <c r="O1180" s="33" t="s">
        <v>544</v>
      </c>
      <c r="P1180" s="41">
        <v>2.0499999999999998</v>
      </c>
      <c r="Q1180" s="35" t="s">
        <v>532</v>
      </c>
      <c r="R1180" s="45"/>
      <c r="S1180" s="36">
        <v>1656.3</v>
      </c>
      <c r="T1180" s="42">
        <v>821.51</v>
      </c>
    </row>
    <row r="1181" spans="1:20" x14ac:dyDescent="0.25">
      <c r="A1181" s="32" t="s">
        <v>507</v>
      </c>
      <c r="B1181" s="33" t="s">
        <v>1270</v>
      </c>
      <c r="C1181" s="34">
        <v>2000</v>
      </c>
      <c r="D1181" s="40" t="s">
        <v>541</v>
      </c>
      <c r="E1181" s="33" t="s">
        <v>1278</v>
      </c>
      <c r="F1181" s="33" t="s">
        <v>543</v>
      </c>
      <c r="G1181" s="36">
        <v>562442.05000000005</v>
      </c>
      <c r="H1181" s="36">
        <v>321835.88</v>
      </c>
      <c r="I1181" s="37">
        <v>13.08</v>
      </c>
      <c r="J1181" s="38" t="s">
        <v>529</v>
      </c>
      <c r="K1181" s="35" t="s">
        <v>538</v>
      </c>
      <c r="L1181" s="33" t="s">
        <v>544</v>
      </c>
      <c r="M1181" s="39">
        <v>3.0209999999999999</v>
      </c>
      <c r="N1181" s="40" t="s">
        <v>538</v>
      </c>
      <c r="O1181" s="33" t="s">
        <v>544</v>
      </c>
      <c r="P1181" s="41">
        <v>3.05</v>
      </c>
      <c r="Q1181" s="35" t="s">
        <v>532</v>
      </c>
      <c r="R1181" s="45"/>
      <c r="S1181" s="36">
        <v>10371.6</v>
      </c>
      <c r="T1181" s="36">
        <v>18216.55</v>
      </c>
    </row>
    <row r="1182" spans="1:20" ht="25.5" x14ac:dyDescent="0.25">
      <c r="A1182" s="32" t="s">
        <v>507</v>
      </c>
      <c r="B1182" s="33" t="s">
        <v>1270</v>
      </c>
      <c r="C1182" s="34">
        <v>1998</v>
      </c>
      <c r="D1182" s="35" t="s">
        <v>526</v>
      </c>
      <c r="E1182" s="28" t="s">
        <v>1853</v>
      </c>
      <c r="F1182" s="33" t="s">
        <v>659</v>
      </c>
      <c r="G1182" s="36">
        <v>1524490.17</v>
      </c>
      <c r="H1182" s="36">
        <v>585888.78</v>
      </c>
      <c r="I1182" s="37">
        <v>6.83</v>
      </c>
      <c r="J1182" s="38" t="s">
        <v>529</v>
      </c>
      <c r="K1182" s="35" t="s">
        <v>530</v>
      </c>
      <c r="L1182" s="33" t="s">
        <v>531</v>
      </c>
      <c r="M1182" s="39">
        <v>1.496</v>
      </c>
      <c r="N1182" s="40" t="s">
        <v>530</v>
      </c>
      <c r="O1182" s="33" t="s">
        <v>531</v>
      </c>
      <c r="P1182" s="41">
        <v>1.5</v>
      </c>
      <c r="Q1182" s="35" t="s">
        <v>532</v>
      </c>
      <c r="R1182" s="45"/>
      <c r="S1182" s="36">
        <v>9970.7000000000007</v>
      </c>
      <c r="T1182" s="36">
        <v>78824.350000000006</v>
      </c>
    </row>
    <row r="1183" spans="1:20" x14ac:dyDescent="0.25">
      <c r="A1183" s="32" t="s">
        <v>507</v>
      </c>
      <c r="B1183" s="57" t="s">
        <v>1270</v>
      </c>
      <c r="C1183" s="58">
        <v>1993</v>
      </c>
      <c r="D1183" s="59" t="s">
        <v>541</v>
      </c>
      <c r="E1183" s="57" t="s">
        <v>1279</v>
      </c>
      <c r="F1183" s="57" t="s">
        <v>543</v>
      </c>
      <c r="G1183" s="64">
        <v>17225.82</v>
      </c>
      <c r="H1183" s="64">
        <v>6106.64</v>
      </c>
      <c r="I1183" s="68">
        <v>6.67</v>
      </c>
      <c r="J1183" s="70" t="s">
        <v>529</v>
      </c>
      <c r="K1183" s="72" t="s">
        <v>538</v>
      </c>
      <c r="L1183" s="73" t="s">
        <v>544</v>
      </c>
      <c r="M1183" s="75">
        <v>4.3890000000000002</v>
      </c>
      <c r="N1183" s="76" t="s">
        <v>538</v>
      </c>
      <c r="O1183" s="73" t="s">
        <v>544</v>
      </c>
      <c r="P1183" s="77">
        <v>3.55</v>
      </c>
      <c r="Q1183" s="79" t="s">
        <v>532</v>
      </c>
      <c r="R1183" s="81"/>
      <c r="S1183" s="84">
        <v>243.94</v>
      </c>
      <c r="T1183" s="87">
        <v>765.09</v>
      </c>
    </row>
    <row r="1184" spans="1:20" ht="25.5" x14ac:dyDescent="0.25">
      <c r="A1184" s="32" t="s">
        <v>507</v>
      </c>
      <c r="B1184" s="56" t="s">
        <v>1270</v>
      </c>
      <c r="C1184" s="34">
        <v>1991</v>
      </c>
      <c r="D1184" s="40" t="s">
        <v>541</v>
      </c>
      <c r="E1184" s="61" t="s">
        <v>1854</v>
      </c>
      <c r="F1184" s="56" t="s">
        <v>543</v>
      </c>
      <c r="G1184" s="63">
        <v>53672.88</v>
      </c>
      <c r="H1184" s="63">
        <v>14639.52</v>
      </c>
      <c r="I1184" s="67">
        <v>4.67</v>
      </c>
      <c r="J1184" s="69" t="s">
        <v>529</v>
      </c>
      <c r="K1184" s="35" t="s">
        <v>538</v>
      </c>
      <c r="L1184" s="33" t="s">
        <v>544</v>
      </c>
      <c r="M1184" s="39">
        <v>4.6189999999999998</v>
      </c>
      <c r="N1184" s="40" t="s">
        <v>538</v>
      </c>
      <c r="O1184" s="33" t="s">
        <v>544</v>
      </c>
      <c r="P1184" s="41">
        <v>3.55</v>
      </c>
      <c r="Q1184" s="78" t="s">
        <v>532</v>
      </c>
      <c r="R1184" s="80"/>
      <c r="S1184" s="42">
        <v>613.91999999999996</v>
      </c>
      <c r="T1184" s="36">
        <v>2653.88</v>
      </c>
    </row>
    <row r="1185" spans="1:20" x14ac:dyDescent="0.25">
      <c r="A1185" s="32" t="s">
        <v>507</v>
      </c>
      <c r="B1185" s="33" t="s">
        <v>1270</v>
      </c>
      <c r="C1185" s="34">
        <v>1991</v>
      </c>
      <c r="D1185" s="40" t="s">
        <v>541</v>
      </c>
      <c r="E1185" s="33" t="s">
        <v>1280</v>
      </c>
      <c r="F1185" s="33" t="s">
        <v>543</v>
      </c>
      <c r="G1185" s="36">
        <v>25351.97</v>
      </c>
      <c r="H1185" s="36">
        <v>6914.86</v>
      </c>
      <c r="I1185" s="37">
        <v>4.67</v>
      </c>
      <c r="J1185" s="38" t="s">
        <v>529</v>
      </c>
      <c r="K1185" s="35" t="s">
        <v>538</v>
      </c>
      <c r="L1185" s="33" t="s">
        <v>544</v>
      </c>
      <c r="M1185" s="39">
        <v>4.6189999999999998</v>
      </c>
      <c r="N1185" s="40" t="s">
        <v>538</v>
      </c>
      <c r="O1185" s="33" t="s">
        <v>544</v>
      </c>
      <c r="P1185" s="41">
        <v>3.55</v>
      </c>
      <c r="Q1185" s="35" t="s">
        <v>532</v>
      </c>
      <c r="R1185" s="45"/>
      <c r="S1185" s="42">
        <v>289.98</v>
      </c>
      <c r="T1185" s="36">
        <v>1253.54</v>
      </c>
    </row>
    <row r="1186" spans="1:20" x14ac:dyDescent="0.25">
      <c r="A1186" s="32" t="s">
        <v>507</v>
      </c>
      <c r="B1186" s="33" t="s">
        <v>1270</v>
      </c>
      <c r="C1186" s="34">
        <v>1996</v>
      </c>
      <c r="D1186" s="35" t="s">
        <v>526</v>
      </c>
      <c r="E1186" s="33" t="s">
        <v>1281</v>
      </c>
      <c r="F1186" s="33" t="s">
        <v>659</v>
      </c>
      <c r="G1186" s="36">
        <v>990918.61</v>
      </c>
      <c r="H1186" s="36">
        <v>168082.89</v>
      </c>
      <c r="I1186" s="37">
        <v>2.42</v>
      </c>
      <c r="J1186" s="38" t="s">
        <v>529</v>
      </c>
      <c r="K1186" s="35" t="s">
        <v>530</v>
      </c>
      <c r="L1186" s="33" t="s">
        <v>531</v>
      </c>
      <c r="M1186" s="39">
        <v>1.508</v>
      </c>
      <c r="N1186" s="40" t="s">
        <v>530</v>
      </c>
      <c r="O1186" s="33" t="s">
        <v>531</v>
      </c>
      <c r="P1186" s="41">
        <v>1.5</v>
      </c>
      <c r="Q1186" s="35" t="s">
        <v>532</v>
      </c>
      <c r="R1186" s="45"/>
      <c r="S1186" s="36">
        <v>3336.94</v>
      </c>
      <c r="T1186" s="36">
        <v>54379.839999999997</v>
      </c>
    </row>
    <row r="1187" spans="1:20" x14ac:dyDescent="0.25">
      <c r="A1187" s="32" t="s">
        <v>507</v>
      </c>
      <c r="B1187" s="33" t="s">
        <v>1270</v>
      </c>
      <c r="C1187" s="34">
        <v>1995</v>
      </c>
      <c r="D1187" s="40" t="s">
        <v>541</v>
      </c>
      <c r="E1187" s="33" t="s">
        <v>1282</v>
      </c>
      <c r="F1187" s="33" t="s">
        <v>543</v>
      </c>
      <c r="G1187" s="36">
        <v>1044562.22</v>
      </c>
      <c r="H1187" s="36">
        <v>445433.28</v>
      </c>
      <c r="I1187" s="37">
        <v>8.25</v>
      </c>
      <c r="J1187" s="38" t="s">
        <v>529</v>
      </c>
      <c r="K1187" s="35" t="s">
        <v>538</v>
      </c>
      <c r="L1187" s="33" t="s">
        <v>544</v>
      </c>
      <c r="M1187" s="39">
        <v>4.851</v>
      </c>
      <c r="N1187" s="40" t="s">
        <v>538</v>
      </c>
      <c r="O1187" s="33" t="s">
        <v>544</v>
      </c>
      <c r="P1187" s="41">
        <v>3.55</v>
      </c>
      <c r="Q1187" s="35" t="s">
        <v>532</v>
      </c>
      <c r="R1187" s="45"/>
      <c r="S1187" s="36">
        <v>17303.7</v>
      </c>
      <c r="T1187" s="36">
        <v>41994.99</v>
      </c>
    </row>
    <row r="1188" spans="1:20" ht="25.5" x14ac:dyDescent="0.25">
      <c r="A1188" s="32" t="s">
        <v>507</v>
      </c>
      <c r="B1188" s="33" t="s">
        <v>1270</v>
      </c>
      <c r="C1188" s="34">
        <v>2003</v>
      </c>
      <c r="D1188" s="40" t="s">
        <v>541</v>
      </c>
      <c r="E1188" s="28" t="s">
        <v>1855</v>
      </c>
      <c r="F1188" s="33" t="s">
        <v>543</v>
      </c>
      <c r="G1188" s="36">
        <v>441631</v>
      </c>
      <c r="H1188" s="36">
        <v>212462.62</v>
      </c>
      <c r="I1188" s="37">
        <v>9.33</v>
      </c>
      <c r="J1188" s="38" t="s">
        <v>529</v>
      </c>
      <c r="K1188" s="35" t="s">
        <v>538</v>
      </c>
      <c r="L1188" s="33" t="s">
        <v>544</v>
      </c>
      <c r="M1188" s="39">
        <v>3.0209999999999999</v>
      </c>
      <c r="N1188" s="40" t="s">
        <v>538</v>
      </c>
      <c r="O1188" s="33" t="s">
        <v>544</v>
      </c>
      <c r="P1188" s="41">
        <v>2.5</v>
      </c>
      <c r="Q1188" s="35" t="s">
        <v>532</v>
      </c>
      <c r="R1188" s="45"/>
      <c r="S1188" s="36">
        <v>5774.11</v>
      </c>
      <c r="T1188" s="36">
        <v>18501.61</v>
      </c>
    </row>
    <row r="1189" spans="1:20" x14ac:dyDescent="0.25">
      <c r="A1189" s="32" t="s">
        <v>507</v>
      </c>
      <c r="B1189" s="33" t="s">
        <v>1270</v>
      </c>
      <c r="C1189" s="34">
        <v>1995</v>
      </c>
      <c r="D1189" s="35" t="s">
        <v>526</v>
      </c>
      <c r="E1189" s="33" t="s">
        <v>1283</v>
      </c>
      <c r="F1189" s="33" t="s">
        <v>884</v>
      </c>
      <c r="G1189" s="36">
        <v>43488.22</v>
      </c>
      <c r="H1189" s="36">
        <v>11608.26</v>
      </c>
      <c r="I1189" s="37">
        <v>5</v>
      </c>
      <c r="J1189" s="38" t="s">
        <v>529</v>
      </c>
      <c r="K1189" s="35" t="s">
        <v>530</v>
      </c>
      <c r="L1189" s="33" t="s">
        <v>531</v>
      </c>
      <c r="M1189" s="39">
        <v>1.988</v>
      </c>
      <c r="N1189" s="40" t="s">
        <v>530</v>
      </c>
      <c r="O1189" s="33" t="s">
        <v>531</v>
      </c>
      <c r="P1189" s="41">
        <v>2</v>
      </c>
      <c r="Q1189" s="35" t="s">
        <v>532</v>
      </c>
      <c r="R1189" s="45"/>
      <c r="S1189" s="42">
        <v>275.89999999999998</v>
      </c>
      <c r="T1189" s="36">
        <v>2186.9</v>
      </c>
    </row>
    <row r="1190" spans="1:20" x14ac:dyDescent="0.25">
      <c r="A1190" s="32" t="s">
        <v>507</v>
      </c>
      <c r="B1190" s="33" t="s">
        <v>1270</v>
      </c>
      <c r="C1190" s="34">
        <v>2016</v>
      </c>
      <c r="D1190" s="40" t="s">
        <v>541</v>
      </c>
      <c r="E1190" s="33" t="s">
        <v>1284</v>
      </c>
      <c r="F1190" s="33" t="s">
        <v>543</v>
      </c>
      <c r="G1190" s="36">
        <v>234712</v>
      </c>
      <c r="H1190" s="36">
        <v>226627.17</v>
      </c>
      <c r="I1190" s="37">
        <v>37.25</v>
      </c>
      <c r="J1190" s="38" t="s">
        <v>529</v>
      </c>
      <c r="K1190" s="35" t="s">
        <v>538</v>
      </c>
      <c r="L1190" s="33" t="s">
        <v>544</v>
      </c>
      <c r="M1190" s="39">
        <v>1.86</v>
      </c>
      <c r="N1190" s="40" t="s">
        <v>538</v>
      </c>
      <c r="O1190" s="33" t="s">
        <v>544</v>
      </c>
      <c r="P1190" s="41">
        <v>1.86</v>
      </c>
      <c r="Q1190" s="35" t="s">
        <v>532</v>
      </c>
      <c r="R1190" s="45"/>
      <c r="S1190" s="36">
        <v>4291.1499999999996</v>
      </c>
      <c r="T1190" s="36">
        <v>4079.66</v>
      </c>
    </row>
    <row r="1191" spans="1:20" x14ac:dyDescent="0.25">
      <c r="A1191" s="32" t="s">
        <v>507</v>
      </c>
      <c r="B1191" s="33" t="s">
        <v>1270</v>
      </c>
      <c r="C1191" s="34">
        <v>2013</v>
      </c>
      <c r="D1191" s="40" t="s">
        <v>541</v>
      </c>
      <c r="E1191" s="33" t="s">
        <v>1285</v>
      </c>
      <c r="F1191" s="33" t="s">
        <v>543</v>
      </c>
      <c r="G1191" s="36">
        <v>1169147</v>
      </c>
      <c r="H1191" s="36">
        <v>1126202.8799999999</v>
      </c>
      <c r="I1191" s="37">
        <v>34.17</v>
      </c>
      <c r="J1191" s="38" t="s">
        <v>529</v>
      </c>
      <c r="K1191" s="35" t="s">
        <v>538</v>
      </c>
      <c r="L1191" s="33" t="s">
        <v>544</v>
      </c>
      <c r="M1191" s="39">
        <v>2.851</v>
      </c>
      <c r="N1191" s="40" t="s">
        <v>538</v>
      </c>
      <c r="O1191" s="33" t="s">
        <v>544</v>
      </c>
      <c r="P1191" s="41">
        <v>2.85</v>
      </c>
      <c r="Q1191" s="35" t="s">
        <v>532</v>
      </c>
      <c r="R1191" s="45"/>
      <c r="S1191" s="36">
        <v>32522.92</v>
      </c>
      <c r="T1191" s="36">
        <v>14952.36</v>
      </c>
    </row>
    <row r="1192" spans="1:20" x14ac:dyDescent="0.25">
      <c r="A1192" s="32" t="s">
        <v>507</v>
      </c>
      <c r="B1192" s="33" t="s">
        <v>1270</v>
      </c>
      <c r="C1192" s="34">
        <v>2013</v>
      </c>
      <c r="D1192" s="40" t="s">
        <v>541</v>
      </c>
      <c r="E1192" s="33" t="s">
        <v>1285</v>
      </c>
      <c r="F1192" s="33" t="s">
        <v>543</v>
      </c>
      <c r="G1192" s="36">
        <v>611428</v>
      </c>
      <c r="H1192" s="36">
        <v>598722.34</v>
      </c>
      <c r="I1192" s="37">
        <v>44.17</v>
      </c>
      <c r="J1192" s="38" t="s">
        <v>529</v>
      </c>
      <c r="K1192" s="35" t="s">
        <v>538</v>
      </c>
      <c r="L1192" s="33" t="s">
        <v>544</v>
      </c>
      <c r="M1192" s="39">
        <v>2.851</v>
      </c>
      <c r="N1192" s="40" t="s">
        <v>538</v>
      </c>
      <c r="O1192" s="33" t="s">
        <v>544</v>
      </c>
      <c r="P1192" s="41">
        <v>2.85</v>
      </c>
      <c r="Q1192" s="35" t="s">
        <v>532</v>
      </c>
      <c r="R1192" s="45"/>
      <c r="S1192" s="36">
        <v>17190.73</v>
      </c>
      <c r="T1192" s="36">
        <v>4461.3</v>
      </c>
    </row>
    <row r="1193" spans="1:20" x14ac:dyDescent="0.25">
      <c r="A1193" s="32" t="s">
        <v>507</v>
      </c>
      <c r="B1193" s="33" t="s">
        <v>1270</v>
      </c>
      <c r="C1193" s="34">
        <v>2016</v>
      </c>
      <c r="D1193" s="40" t="s">
        <v>541</v>
      </c>
      <c r="E1193" s="33" t="s">
        <v>1286</v>
      </c>
      <c r="F1193" s="33" t="s">
        <v>543</v>
      </c>
      <c r="G1193" s="36">
        <v>86900</v>
      </c>
      <c r="H1193" s="36">
        <v>80969.14</v>
      </c>
      <c r="I1193" s="37">
        <v>22.08</v>
      </c>
      <c r="J1193" s="38" t="s">
        <v>529</v>
      </c>
      <c r="K1193" s="35" t="s">
        <v>538</v>
      </c>
      <c r="L1193" s="33" t="s">
        <v>544</v>
      </c>
      <c r="M1193" s="39">
        <v>1.35</v>
      </c>
      <c r="N1193" s="40" t="s">
        <v>538</v>
      </c>
      <c r="O1193" s="33" t="s">
        <v>544</v>
      </c>
      <c r="P1193" s="41">
        <v>1.35</v>
      </c>
      <c r="Q1193" s="35" t="s">
        <v>532</v>
      </c>
      <c r="R1193" s="45"/>
      <c r="S1193" s="36">
        <v>1133.3900000000001</v>
      </c>
      <c r="T1193" s="36">
        <v>2985.31</v>
      </c>
    </row>
    <row r="1194" spans="1:20" x14ac:dyDescent="0.25">
      <c r="A1194" s="32" t="s">
        <v>507</v>
      </c>
      <c r="B1194" s="33" t="s">
        <v>1270</v>
      </c>
      <c r="C1194" s="34">
        <v>2007</v>
      </c>
      <c r="D1194" s="40" t="s">
        <v>541</v>
      </c>
      <c r="E1194" s="33" t="s">
        <v>1287</v>
      </c>
      <c r="F1194" s="33" t="s">
        <v>543</v>
      </c>
      <c r="G1194" s="36">
        <v>229593</v>
      </c>
      <c r="H1194" s="36">
        <v>121274.9</v>
      </c>
      <c r="I1194" s="37">
        <v>8.08</v>
      </c>
      <c r="J1194" s="38" t="s">
        <v>529</v>
      </c>
      <c r="K1194" s="35" t="s">
        <v>538</v>
      </c>
      <c r="L1194" s="33" t="s">
        <v>544</v>
      </c>
      <c r="M1194" s="39">
        <v>3.9049999999999998</v>
      </c>
      <c r="N1194" s="40" t="s">
        <v>538</v>
      </c>
      <c r="O1194" s="33" t="s">
        <v>544</v>
      </c>
      <c r="P1194" s="41">
        <v>3.75</v>
      </c>
      <c r="Q1194" s="35" t="s">
        <v>532</v>
      </c>
      <c r="R1194" s="45"/>
      <c r="S1194" s="36">
        <v>4979.71</v>
      </c>
      <c r="T1194" s="36">
        <v>11517.25</v>
      </c>
    </row>
    <row r="1195" spans="1:20" ht="25.5" x14ac:dyDescent="0.25">
      <c r="A1195" s="32" t="s">
        <v>507</v>
      </c>
      <c r="B1195" s="33" t="s">
        <v>1270</v>
      </c>
      <c r="C1195" s="34">
        <v>2017</v>
      </c>
      <c r="D1195" s="40" t="s">
        <v>541</v>
      </c>
      <c r="E1195" s="28" t="s">
        <v>1856</v>
      </c>
      <c r="F1195" s="33" t="s">
        <v>543</v>
      </c>
      <c r="G1195" s="36">
        <v>157575</v>
      </c>
      <c r="H1195" s="36">
        <v>155610.70000000001</v>
      </c>
      <c r="I1195" s="37">
        <v>48.17</v>
      </c>
      <c r="J1195" s="38" t="s">
        <v>529</v>
      </c>
      <c r="K1195" s="35" t="s">
        <v>538</v>
      </c>
      <c r="L1195" s="33" t="s">
        <v>544</v>
      </c>
      <c r="M1195" s="39">
        <v>1.887</v>
      </c>
      <c r="N1195" s="40" t="s">
        <v>538</v>
      </c>
      <c r="O1195" s="33" t="s">
        <v>544</v>
      </c>
      <c r="P1195" s="41">
        <v>1.86</v>
      </c>
      <c r="Q1195" s="35" t="s">
        <v>532</v>
      </c>
      <c r="R1195" s="45"/>
      <c r="S1195" s="36">
        <v>2930.9</v>
      </c>
      <c r="T1195" s="36">
        <v>1964.3</v>
      </c>
    </row>
    <row r="1196" spans="1:20" ht="25.5" x14ac:dyDescent="0.25">
      <c r="A1196" s="32" t="s">
        <v>507</v>
      </c>
      <c r="B1196" s="33" t="s">
        <v>1270</v>
      </c>
      <c r="C1196" s="34">
        <v>1994</v>
      </c>
      <c r="D1196" s="40" t="s">
        <v>541</v>
      </c>
      <c r="E1196" s="28" t="s">
        <v>1857</v>
      </c>
      <c r="F1196" s="33" t="s">
        <v>543</v>
      </c>
      <c r="G1196" s="36">
        <v>22235.45</v>
      </c>
      <c r="H1196" s="36">
        <v>8681.74</v>
      </c>
      <c r="I1196" s="37">
        <v>7.42</v>
      </c>
      <c r="J1196" s="38" t="s">
        <v>529</v>
      </c>
      <c r="K1196" s="35" t="s">
        <v>538</v>
      </c>
      <c r="L1196" s="33" t="s">
        <v>544</v>
      </c>
      <c r="M1196" s="39">
        <v>4.9290000000000003</v>
      </c>
      <c r="N1196" s="40" t="s">
        <v>538</v>
      </c>
      <c r="O1196" s="33" t="s">
        <v>544</v>
      </c>
      <c r="P1196" s="41">
        <v>3.55</v>
      </c>
      <c r="Q1196" s="35" t="s">
        <v>532</v>
      </c>
      <c r="R1196" s="45"/>
      <c r="S1196" s="42">
        <v>341.44</v>
      </c>
      <c r="T1196" s="42">
        <v>936.16</v>
      </c>
    </row>
    <row r="1197" spans="1:20" x14ac:dyDescent="0.25">
      <c r="A1197" s="32" t="s">
        <v>507</v>
      </c>
      <c r="B1197" s="33" t="s">
        <v>1270</v>
      </c>
      <c r="C1197" s="34">
        <v>1993</v>
      </c>
      <c r="D1197" s="40" t="s">
        <v>541</v>
      </c>
      <c r="E1197" s="33" t="s">
        <v>1288</v>
      </c>
      <c r="F1197" s="33" t="s">
        <v>543</v>
      </c>
      <c r="G1197" s="36">
        <v>26374.9</v>
      </c>
      <c r="H1197" s="36">
        <v>9350.0499999999993</v>
      </c>
      <c r="I1197" s="37">
        <v>6.58</v>
      </c>
      <c r="J1197" s="38" t="s">
        <v>529</v>
      </c>
      <c r="K1197" s="35" t="s">
        <v>538</v>
      </c>
      <c r="L1197" s="33" t="s">
        <v>544</v>
      </c>
      <c r="M1197" s="39">
        <v>4.4770000000000003</v>
      </c>
      <c r="N1197" s="40" t="s">
        <v>538</v>
      </c>
      <c r="O1197" s="33" t="s">
        <v>544</v>
      </c>
      <c r="P1197" s="41">
        <v>3.55</v>
      </c>
      <c r="Q1197" s="35" t="s">
        <v>532</v>
      </c>
      <c r="R1197" s="45"/>
      <c r="S1197" s="42">
        <v>373.51</v>
      </c>
      <c r="T1197" s="36">
        <v>1171.45</v>
      </c>
    </row>
    <row r="1198" spans="1:20" x14ac:dyDescent="0.25">
      <c r="A1198" s="32" t="s">
        <v>507</v>
      </c>
      <c r="B1198" s="33" t="s">
        <v>1270</v>
      </c>
      <c r="C1198" s="34">
        <v>1994</v>
      </c>
      <c r="D1198" s="40" t="s">
        <v>541</v>
      </c>
      <c r="E1198" s="33" t="s">
        <v>1289</v>
      </c>
      <c r="F1198" s="33" t="s">
        <v>543</v>
      </c>
      <c r="G1198" s="36">
        <v>21463.14</v>
      </c>
      <c r="H1198" s="36">
        <v>8521.74</v>
      </c>
      <c r="I1198" s="37">
        <v>7.08</v>
      </c>
      <c r="J1198" s="38" t="s">
        <v>529</v>
      </c>
      <c r="K1198" s="35" t="s">
        <v>538</v>
      </c>
      <c r="L1198" s="33" t="s">
        <v>544</v>
      </c>
      <c r="M1198" s="39">
        <v>4.9729999999999999</v>
      </c>
      <c r="N1198" s="40" t="s">
        <v>538</v>
      </c>
      <c r="O1198" s="33" t="s">
        <v>544</v>
      </c>
      <c r="P1198" s="41">
        <v>3.55</v>
      </c>
      <c r="Q1198" s="35" t="s">
        <v>532</v>
      </c>
      <c r="R1198" s="45"/>
      <c r="S1198" s="42">
        <v>335.14</v>
      </c>
      <c r="T1198" s="42">
        <v>918.91</v>
      </c>
    </row>
    <row r="1199" spans="1:20" x14ac:dyDescent="0.25">
      <c r="A1199" s="32" t="s">
        <v>507</v>
      </c>
      <c r="B1199" s="33" t="s">
        <v>1270</v>
      </c>
      <c r="C1199" s="34">
        <v>1993</v>
      </c>
      <c r="D1199" s="40" t="s">
        <v>541</v>
      </c>
      <c r="E1199" s="33" t="s">
        <v>1290</v>
      </c>
      <c r="F1199" s="33" t="s">
        <v>543</v>
      </c>
      <c r="G1199" s="36">
        <v>27630.93</v>
      </c>
      <c r="H1199" s="36">
        <v>9795.32</v>
      </c>
      <c r="I1199" s="37">
        <v>6.92</v>
      </c>
      <c r="J1199" s="38" t="s">
        <v>529</v>
      </c>
      <c r="K1199" s="35" t="s">
        <v>538</v>
      </c>
      <c r="L1199" s="33" t="s">
        <v>544</v>
      </c>
      <c r="M1199" s="39">
        <v>4.657</v>
      </c>
      <c r="N1199" s="40" t="s">
        <v>538</v>
      </c>
      <c r="O1199" s="33" t="s">
        <v>544</v>
      </c>
      <c r="P1199" s="41">
        <v>3.55</v>
      </c>
      <c r="Q1199" s="35" t="s">
        <v>532</v>
      </c>
      <c r="R1199" s="45"/>
      <c r="S1199" s="42">
        <v>391.3</v>
      </c>
      <c r="T1199" s="36">
        <v>1227.23</v>
      </c>
    </row>
    <row r="1200" spans="1:20" ht="25.5" x14ac:dyDescent="0.25">
      <c r="A1200" s="32" t="s">
        <v>507</v>
      </c>
      <c r="B1200" s="33" t="s">
        <v>1270</v>
      </c>
      <c r="C1200" s="34">
        <v>1994</v>
      </c>
      <c r="D1200" s="40" t="s">
        <v>541</v>
      </c>
      <c r="E1200" s="28" t="s">
        <v>1858</v>
      </c>
      <c r="F1200" s="33" t="s">
        <v>543</v>
      </c>
      <c r="G1200" s="36">
        <v>33024.879999999997</v>
      </c>
      <c r="H1200" s="36">
        <v>12894.14</v>
      </c>
      <c r="I1200" s="37">
        <v>7.92</v>
      </c>
      <c r="J1200" s="38" t="s">
        <v>529</v>
      </c>
      <c r="K1200" s="35" t="s">
        <v>538</v>
      </c>
      <c r="L1200" s="33" t="s">
        <v>544</v>
      </c>
      <c r="M1200" s="39">
        <v>4.9349999999999996</v>
      </c>
      <c r="N1200" s="40" t="s">
        <v>538</v>
      </c>
      <c r="O1200" s="33" t="s">
        <v>544</v>
      </c>
      <c r="P1200" s="41">
        <v>3.55</v>
      </c>
      <c r="Q1200" s="35" t="s">
        <v>532</v>
      </c>
      <c r="R1200" s="45"/>
      <c r="S1200" s="42">
        <v>507.1</v>
      </c>
      <c r="T1200" s="36">
        <v>1390.39</v>
      </c>
    </row>
    <row r="1201" spans="1:20" x14ac:dyDescent="0.25">
      <c r="A1201" s="32" t="s">
        <v>507</v>
      </c>
      <c r="B1201" s="33" t="s">
        <v>1270</v>
      </c>
      <c r="C1201" s="34">
        <v>1994</v>
      </c>
      <c r="D1201" s="35" t="s">
        <v>526</v>
      </c>
      <c r="E1201" s="33" t="s">
        <v>1291</v>
      </c>
      <c r="F1201" s="33" t="s">
        <v>884</v>
      </c>
      <c r="G1201" s="36">
        <v>96037.55</v>
      </c>
      <c r="H1201" s="36">
        <v>25635.32</v>
      </c>
      <c r="I1201" s="37">
        <v>5</v>
      </c>
      <c r="J1201" s="38" t="s">
        <v>529</v>
      </c>
      <c r="K1201" s="35" t="s">
        <v>530</v>
      </c>
      <c r="L1201" s="33" t="s">
        <v>531</v>
      </c>
      <c r="M1201" s="39">
        <v>1.9850000000000001</v>
      </c>
      <c r="N1201" s="40" t="s">
        <v>530</v>
      </c>
      <c r="O1201" s="33" t="s">
        <v>531</v>
      </c>
      <c r="P1201" s="41">
        <v>2</v>
      </c>
      <c r="Q1201" s="35" t="s">
        <v>532</v>
      </c>
      <c r="R1201" s="45"/>
      <c r="S1201" s="42">
        <v>609.29999999999995</v>
      </c>
      <c r="T1201" s="36">
        <v>4829.4399999999996</v>
      </c>
    </row>
    <row r="1202" spans="1:20" x14ac:dyDescent="0.25">
      <c r="A1202" s="32" t="s">
        <v>507</v>
      </c>
      <c r="B1202" s="33" t="s">
        <v>1270</v>
      </c>
      <c r="C1202" s="34">
        <v>1994</v>
      </c>
      <c r="D1202" s="40" t="s">
        <v>541</v>
      </c>
      <c r="E1202" s="33" t="s">
        <v>1292</v>
      </c>
      <c r="F1202" s="33" t="s">
        <v>543</v>
      </c>
      <c r="G1202" s="36">
        <v>19562.87</v>
      </c>
      <c r="H1202" s="36">
        <v>7638.24</v>
      </c>
      <c r="I1202" s="37">
        <v>7.42</v>
      </c>
      <c r="J1202" s="38" t="s">
        <v>529</v>
      </c>
      <c r="K1202" s="35" t="s">
        <v>538</v>
      </c>
      <c r="L1202" s="33" t="s">
        <v>544</v>
      </c>
      <c r="M1202" s="39">
        <v>4.9290000000000003</v>
      </c>
      <c r="N1202" s="40" t="s">
        <v>538</v>
      </c>
      <c r="O1202" s="33" t="s">
        <v>544</v>
      </c>
      <c r="P1202" s="41">
        <v>3.55</v>
      </c>
      <c r="Q1202" s="35" t="s">
        <v>532</v>
      </c>
      <c r="R1202" s="45"/>
      <c r="S1202" s="42">
        <v>300.39</v>
      </c>
      <c r="T1202" s="42">
        <v>823.65</v>
      </c>
    </row>
    <row r="1203" spans="1:20" x14ac:dyDescent="0.25">
      <c r="A1203" s="32" t="s">
        <v>507</v>
      </c>
      <c r="B1203" s="33" t="s">
        <v>1270</v>
      </c>
      <c r="C1203" s="34">
        <v>1992</v>
      </c>
      <c r="D1203" s="40" t="s">
        <v>541</v>
      </c>
      <c r="E1203" s="33" t="s">
        <v>1293</v>
      </c>
      <c r="F1203" s="33" t="s">
        <v>543</v>
      </c>
      <c r="G1203" s="36">
        <v>596033.12</v>
      </c>
      <c r="H1203" s="36">
        <v>191136.59</v>
      </c>
      <c r="I1203" s="37">
        <v>5.08</v>
      </c>
      <c r="J1203" s="38" t="s">
        <v>529</v>
      </c>
      <c r="K1203" s="35" t="s">
        <v>538</v>
      </c>
      <c r="L1203" s="33" t="s">
        <v>544</v>
      </c>
      <c r="M1203" s="39">
        <v>5.0990000000000002</v>
      </c>
      <c r="N1203" s="40" t="s">
        <v>538</v>
      </c>
      <c r="O1203" s="33" t="s">
        <v>544</v>
      </c>
      <c r="P1203" s="41">
        <v>3.55</v>
      </c>
      <c r="Q1203" s="35" t="s">
        <v>532</v>
      </c>
      <c r="R1203" s="45"/>
      <c r="S1203" s="36">
        <v>7793.66</v>
      </c>
      <c r="T1203" s="36">
        <v>28402.9</v>
      </c>
    </row>
    <row r="1204" spans="1:20" x14ac:dyDescent="0.25">
      <c r="A1204" s="32" t="s">
        <v>507</v>
      </c>
      <c r="B1204" s="57" t="s">
        <v>1270</v>
      </c>
      <c r="C1204" s="58">
        <v>1988</v>
      </c>
      <c r="D1204" s="59" t="s">
        <v>541</v>
      </c>
      <c r="E1204" s="57" t="s">
        <v>1294</v>
      </c>
      <c r="F1204" s="57" t="s">
        <v>543</v>
      </c>
      <c r="G1204" s="64">
        <v>87200.84</v>
      </c>
      <c r="H1204" s="64">
        <v>18558.22</v>
      </c>
      <c r="I1204" s="68">
        <v>3.75</v>
      </c>
      <c r="J1204" s="70" t="s">
        <v>529</v>
      </c>
      <c r="K1204" s="72" t="s">
        <v>538</v>
      </c>
      <c r="L1204" s="73" t="s">
        <v>544</v>
      </c>
      <c r="M1204" s="75">
        <v>4.2</v>
      </c>
      <c r="N1204" s="76" t="s">
        <v>538</v>
      </c>
      <c r="O1204" s="73" t="s">
        <v>544</v>
      </c>
      <c r="P1204" s="77">
        <v>2.7120000000000002</v>
      </c>
      <c r="Q1204" s="79" t="s">
        <v>532</v>
      </c>
      <c r="R1204" s="81"/>
      <c r="S1204" s="85">
        <v>1135.72</v>
      </c>
      <c r="T1204" s="86">
        <v>4195.8500000000004</v>
      </c>
    </row>
    <row r="1205" spans="1:20" x14ac:dyDescent="0.25">
      <c r="A1205" s="32" t="s">
        <v>507</v>
      </c>
      <c r="B1205" s="56" t="s">
        <v>1270</v>
      </c>
      <c r="C1205" s="34">
        <v>1996</v>
      </c>
      <c r="D1205" s="40" t="s">
        <v>541</v>
      </c>
      <c r="E1205" s="56" t="s">
        <v>835</v>
      </c>
      <c r="F1205" s="56" t="s">
        <v>543</v>
      </c>
      <c r="G1205" s="63">
        <v>18847.88</v>
      </c>
      <c r="H1205" s="63">
        <v>7699.27</v>
      </c>
      <c r="I1205" s="67">
        <v>9.42</v>
      </c>
      <c r="J1205" s="69" t="s">
        <v>529</v>
      </c>
      <c r="K1205" s="35" t="s">
        <v>538</v>
      </c>
      <c r="L1205" s="33" t="s">
        <v>544</v>
      </c>
      <c r="M1205" s="39">
        <v>4.0529999999999999</v>
      </c>
      <c r="N1205" s="40" t="s">
        <v>538</v>
      </c>
      <c r="O1205" s="33" t="s">
        <v>544</v>
      </c>
      <c r="P1205" s="41">
        <v>3.05</v>
      </c>
      <c r="Q1205" s="78" t="s">
        <v>532</v>
      </c>
      <c r="R1205" s="80"/>
      <c r="S1205" s="42">
        <v>255.64</v>
      </c>
      <c r="T1205" s="42">
        <v>682.42</v>
      </c>
    </row>
    <row r="1206" spans="1:20" x14ac:dyDescent="0.25">
      <c r="A1206" s="32" t="s">
        <v>507</v>
      </c>
      <c r="B1206" s="33" t="s">
        <v>1270</v>
      </c>
      <c r="C1206" s="34">
        <v>1987</v>
      </c>
      <c r="D1206" s="40" t="s">
        <v>541</v>
      </c>
      <c r="E1206" s="33" t="s">
        <v>1295</v>
      </c>
      <c r="F1206" s="33" t="s">
        <v>543</v>
      </c>
      <c r="G1206" s="36">
        <v>18892.55</v>
      </c>
      <c r="H1206" s="36">
        <v>3074.41</v>
      </c>
      <c r="I1206" s="37">
        <v>2.92</v>
      </c>
      <c r="J1206" s="38" t="s">
        <v>529</v>
      </c>
      <c r="K1206" s="35" t="s">
        <v>538</v>
      </c>
      <c r="L1206" s="33" t="s">
        <v>544</v>
      </c>
      <c r="M1206" s="39">
        <v>4.2009999999999996</v>
      </c>
      <c r="N1206" s="40" t="s">
        <v>538</v>
      </c>
      <c r="O1206" s="33" t="s">
        <v>544</v>
      </c>
      <c r="P1206" s="41">
        <v>2.7120000000000002</v>
      </c>
      <c r="Q1206" s="35" t="s">
        <v>532</v>
      </c>
      <c r="R1206" s="45"/>
      <c r="S1206" s="42">
        <v>231.32</v>
      </c>
      <c r="T1206" s="42">
        <v>946.32</v>
      </c>
    </row>
    <row r="1207" spans="1:20" x14ac:dyDescent="0.25">
      <c r="A1207" s="32" t="s">
        <v>507</v>
      </c>
      <c r="B1207" s="33" t="s">
        <v>1270</v>
      </c>
      <c r="C1207" s="34">
        <v>2002</v>
      </c>
      <c r="D1207" s="40" t="s">
        <v>541</v>
      </c>
      <c r="E1207" s="33" t="s">
        <v>1296</v>
      </c>
      <c r="F1207" s="33" t="s">
        <v>543</v>
      </c>
      <c r="G1207" s="36">
        <v>1011865</v>
      </c>
      <c r="H1207" s="42">
        <v>0</v>
      </c>
      <c r="I1207" s="37">
        <v>0</v>
      </c>
      <c r="J1207" s="38" t="s">
        <v>529</v>
      </c>
      <c r="K1207" s="35" t="s">
        <v>538</v>
      </c>
      <c r="L1207" s="33" t="s">
        <v>544</v>
      </c>
      <c r="M1207" s="39">
        <v>3.6760000000000002</v>
      </c>
      <c r="N1207" s="40" t="s">
        <v>538</v>
      </c>
      <c r="O1207" s="33" t="s">
        <v>544</v>
      </c>
      <c r="P1207" s="41">
        <v>2.5</v>
      </c>
      <c r="Q1207" s="35" t="s">
        <v>532</v>
      </c>
      <c r="R1207" s="45"/>
      <c r="S1207" s="36">
        <v>2040.17</v>
      </c>
      <c r="T1207" s="36">
        <v>81606.66</v>
      </c>
    </row>
    <row r="1208" spans="1:20" x14ac:dyDescent="0.25">
      <c r="A1208" s="32" t="s">
        <v>507</v>
      </c>
      <c r="B1208" s="33" t="s">
        <v>1270</v>
      </c>
      <c r="C1208" s="34">
        <v>2001</v>
      </c>
      <c r="D1208" s="40" t="s">
        <v>541</v>
      </c>
      <c r="E1208" s="33" t="s">
        <v>1297</v>
      </c>
      <c r="F1208" s="33" t="s">
        <v>543</v>
      </c>
      <c r="G1208" s="36">
        <v>589565.02</v>
      </c>
      <c r="H1208" s="36">
        <v>333560.28999999998</v>
      </c>
      <c r="I1208" s="37">
        <v>14.92</v>
      </c>
      <c r="J1208" s="38" t="s">
        <v>529</v>
      </c>
      <c r="K1208" s="35" t="s">
        <v>538</v>
      </c>
      <c r="L1208" s="33" t="s">
        <v>544</v>
      </c>
      <c r="M1208" s="39">
        <v>2.9889999999999999</v>
      </c>
      <c r="N1208" s="40" t="s">
        <v>538</v>
      </c>
      <c r="O1208" s="33" t="s">
        <v>544</v>
      </c>
      <c r="P1208" s="41">
        <v>2.25</v>
      </c>
      <c r="Q1208" s="35" t="s">
        <v>532</v>
      </c>
      <c r="R1208" s="45"/>
      <c r="S1208" s="36">
        <v>7921.93</v>
      </c>
      <c r="T1208" s="36">
        <v>18525.580000000002</v>
      </c>
    </row>
    <row r="1209" spans="1:20" x14ac:dyDescent="0.25">
      <c r="A1209" s="32" t="s">
        <v>507</v>
      </c>
      <c r="B1209" s="33" t="s">
        <v>1270</v>
      </c>
      <c r="C1209" s="34">
        <v>2014</v>
      </c>
      <c r="D1209" s="40" t="s">
        <v>541</v>
      </c>
      <c r="E1209" s="33" t="s">
        <v>1298</v>
      </c>
      <c r="F1209" s="33" t="s">
        <v>543</v>
      </c>
      <c r="G1209" s="36">
        <v>51884</v>
      </c>
      <c r="H1209" s="36">
        <v>51149.94</v>
      </c>
      <c r="I1209" s="37">
        <v>46</v>
      </c>
      <c r="J1209" s="38" t="s">
        <v>529</v>
      </c>
      <c r="K1209" s="35" t="s">
        <v>538</v>
      </c>
      <c r="L1209" s="33" t="s">
        <v>544</v>
      </c>
      <c r="M1209" s="39">
        <v>1.6240000000000001</v>
      </c>
      <c r="N1209" s="40" t="s">
        <v>538</v>
      </c>
      <c r="O1209" s="33" t="s">
        <v>544</v>
      </c>
      <c r="P1209" s="41">
        <v>1.6</v>
      </c>
      <c r="Q1209" s="35" t="s">
        <v>532</v>
      </c>
      <c r="R1209" s="45"/>
      <c r="S1209" s="42">
        <v>841.77</v>
      </c>
      <c r="T1209" s="42">
        <v>734.06</v>
      </c>
    </row>
    <row r="1210" spans="1:20" ht="25.5" x14ac:dyDescent="0.25">
      <c r="A1210" s="32" t="s">
        <v>507</v>
      </c>
      <c r="B1210" s="33" t="s">
        <v>1270</v>
      </c>
      <c r="C1210" s="34">
        <v>2011</v>
      </c>
      <c r="D1210" s="40" t="s">
        <v>541</v>
      </c>
      <c r="E1210" s="28" t="s">
        <v>1859</v>
      </c>
      <c r="F1210" s="33" t="s">
        <v>543</v>
      </c>
      <c r="G1210" s="36">
        <v>1345421</v>
      </c>
      <c r="H1210" s="36">
        <v>1155529.1499999999</v>
      </c>
      <c r="I1210" s="37">
        <v>21.5</v>
      </c>
      <c r="J1210" s="38" t="s">
        <v>529</v>
      </c>
      <c r="K1210" s="35" t="s">
        <v>538</v>
      </c>
      <c r="L1210" s="33" t="s">
        <v>544</v>
      </c>
      <c r="M1210" s="39">
        <v>3.36</v>
      </c>
      <c r="N1210" s="40" t="s">
        <v>538</v>
      </c>
      <c r="O1210" s="33" t="s">
        <v>544</v>
      </c>
      <c r="P1210" s="41">
        <v>3.64</v>
      </c>
      <c r="Q1210" s="35" t="s">
        <v>532</v>
      </c>
      <c r="R1210" s="45"/>
      <c r="S1210" s="36">
        <v>43039.59</v>
      </c>
      <c r="T1210" s="36">
        <v>26877.17</v>
      </c>
    </row>
    <row r="1211" spans="1:20" x14ac:dyDescent="0.25">
      <c r="A1211" s="32" t="s">
        <v>507</v>
      </c>
      <c r="B1211" s="33" t="s">
        <v>1270</v>
      </c>
      <c r="C1211" s="34">
        <v>2016</v>
      </c>
      <c r="D1211" s="40" t="s">
        <v>541</v>
      </c>
      <c r="E1211" s="33" t="s">
        <v>1286</v>
      </c>
      <c r="F1211" s="33" t="s">
        <v>543</v>
      </c>
      <c r="G1211" s="36">
        <v>219268</v>
      </c>
      <c r="H1211" s="36">
        <v>204303.12</v>
      </c>
      <c r="I1211" s="37">
        <v>22.08</v>
      </c>
      <c r="J1211" s="38" t="s">
        <v>529</v>
      </c>
      <c r="K1211" s="35" t="s">
        <v>538</v>
      </c>
      <c r="L1211" s="33" t="s">
        <v>544</v>
      </c>
      <c r="M1211" s="39">
        <v>1.35</v>
      </c>
      <c r="N1211" s="40" t="s">
        <v>538</v>
      </c>
      <c r="O1211" s="33" t="s">
        <v>544</v>
      </c>
      <c r="P1211" s="41">
        <v>1.35</v>
      </c>
      <c r="Q1211" s="35" t="s">
        <v>532</v>
      </c>
      <c r="R1211" s="45"/>
      <c r="S1211" s="36">
        <v>2859.78</v>
      </c>
      <c r="T1211" s="36">
        <v>7532.61</v>
      </c>
    </row>
    <row r="1212" spans="1:20" x14ac:dyDescent="0.25">
      <c r="A1212" s="32" t="s">
        <v>507</v>
      </c>
      <c r="B1212" s="33" t="s">
        <v>1270</v>
      </c>
      <c r="C1212" s="34">
        <v>2009</v>
      </c>
      <c r="D1212" s="40" t="s">
        <v>541</v>
      </c>
      <c r="E1212" s="33" t="s">
        <v>1273</v>
      </c>
      <c r="F1212" s="33" t="s">
        <v>543</v>
      </c>
      <c r="G1212" s="36">
        <v>760000</v>
      </c>
      <c r="H1212" s="36">
        <v>605489.43999999994</v>
      </c>
      <c r="I1212" s="37">
        <v>20.079999999999998</v>
      </c>
      <c r="J1212" s="38" t="s">
        <v>529</v>
      </c>
      <c r="K1212" s="35" t="s">
        <v>538</v>
      </c>
      <c r="L1212" s="33" t="s">
        <v>544</v>
      </c>
      <c r="M1212" s="39">
        <v>2.5150000000000001</v>
      </c>
      <c r="N1212" s="40" t="s">
        <v>538</v>
      </c>
      <c r="O1212" s="33" t="s">
        <v>544</v>
      </c>
      <c r="P1212" s="41">
        <v>3.38</v>
      </c>
      <c r="Q1212" s="35" t="s">
        <v>532</v>
      </c>
      <c r="R1212" s="45"/>
      <c r="S1212" s="36">
        <v>21128.13</v>
      </c>
      <c r="T1212" s="36">
        <v>19603.02</v>
      </c>
    </row>
    <row r="1213" spans="1:20" ht="25.5" x14ac:dyDescent="0.25">
      <c r="A1213" s="32" t="s">
        <v>507</v>
      </c>
      <c r="B1213" s="33" t="s">
        <v>1270</v>
      </c>
      <c r="C1213" s="34">
        <v>2017</v>
      </c>
      <c r="D1213" s="40" t="s">
        <v>541</v>
      </c>
      <c r="E1213" s="28" t="s">
        <v>1856</v>
      </c>
      <c r="F1213" s="33" t="s">
        <v>543</v>
      </c>
      <c r="G1213" s="36">
        <v>530186</v>
      </c>
      <c r="H1213" s="36">
        <v>521051.25</v>
      </c>
      <c r="I1213" s="37">
        <v>38.17</v>
      </c>
      <c r="J1213" s="38" t="s">
        <v>529</v>
      </c>
      <c r="K1213" s="35" t="s">
        <v>538</v>
      </c>
      <c r="L1213" s="33" t="s">
        <v>544</v>
      </c>
      <c r="M1213" s="39">
        <v>1.887</v>
      </c>
      <c r="N1213" s="40" t="s">
        <v>538</v>
      </c>
      <c r="O1213" s="33" t="s">
        <v>544</v>
      </c>
      <c r="P1213" s="41">
        <v>1.86</v>
      </c>
      <c r="Q1213" s="35" t="s">
        <v>532</v>
      </c>
      <c r="R1213" s="45"/>
      <c r="S1213" s="36">
        <v>9861.4599999999991</v>
      </c>
      <c r="T1213" s="36">
        <v>9134.75</v>
      </c>
    </row>
    <row r="1214" spans="1:20" x14ac:dyDescent="0.25">
      <c r="A1214" s="32" t="s">
        <v>507</v>
      </c>
      <c r="B1214" s="33" t="s">
        <v>1270</v>
      </c>
      <c r="C1214" s="34">
        <v>2017</v>
      </c>
      <c r="D1214" s="40" t="s">
        <v>541</v>
      </c>
      <c r="E1214" s="33" t="s">
        <v>1299</v>
      </c>
      <c r="F1214" s="33" t="s">
        <v>543</v>
      </c>
      <c r="G1214" s="36">
        <v>102653</v>
      </c>
      <c r="H1214" s="36">
        <v>101373.35</v>
      </c>
      <c r="I1214" s="37">
        <v>48.17</v>
      </c>
      <c r="J1214" s="38" t="s">
        <v>529</v>
      </c>
      <c r="K1214" s="35" t="s">
        <v>538</v>
      </c>
      <c r="L1214" s="33" t="s">
        <v>544</v>
      </c>
      <c r="M1214" s="39">
        <v>1.887</v>
      </c>
      <c r="N1214" s="40" t="s">
        <v>538</v>
      </c>
      <c r="O1214" s="33" t="s">
        <v>544</v>
      </c>
      <c r="P1214" s="41">
        <v>1.86</v>
      </c>
      <c r="Q1214" s="35" t="s">
        <v>532</v>
      </c>
      <c r="R1214" s="45"/>
      <c r="S1214" s="36">
        <v>1909.35</v>
      </c>
      <c r="T1214" s="36">
        <v>1279.6500000000001</v>
      </c>
    </row>
    <row r="1215" spans="1:20" x14ac:dyDescent="0.25">
      <c r="A1215" s="32" t="s">
        <v>507</v>
      </c>
      <c r="B1215" s="33" t="s">
        <v>1270</v>
      </c>
      <c r="C1215" s="34">
        <v>2011</v>
      </c>
      <c r="D1215" s="40" t="s">
        <v>541</v>
      </c>
      <c r="E1215" s="33" t="s">
        <v>1300</v>
      </c>
      <c r="F1215" s="33" t="s">
        <v>543</v>
      </c>
      <c r="G1215" s="36">
        <v>21908</v>
      </c>
      <c r="H1215" s="36">
        <v>20591.5</v>
      </c>
      <c r="I1215" s="37">
        <v>42.67</v>
      </c>
      <c r="J1215" s="38" t="s">
        <v>529</v>
      </c>
      <c r="K1215" s="35" t="s">
        <v>538</v>
      </c>
      <c r="L1215" s="33" t="s">
        <v>544</v>
      </c>
      <c r="M1215" s="39">
        <v>2.59</v>
      </c>
      <c r="N1215" s="40" t="s">
        <v>538</v>
      </c>
      <c r="O1215" s="33" t="s">
        <v>544</v>
      </c>
      <c r="P1215" s="41">
        <v>2.35</v>
      </c>
      <c r="Q1215" s="35" t="s">
        <v>532</v>
      </c>
      <c r="R1215" s="45"/>
      <c r="S1215" s="42">
        <v>490.38</v>
      </c>
      <c r="T1215" s="42">
        <v>275.67</v>
      </c>
    </row>
    <row r="1216" spans="1:20" ht="25.5" x14ac:dyDescent="0.25">
      <c r="A1216" s="32" t="s">
        <v>507</v>
      </c>
      <c r="B1216" s="33" t="s">
        <v>1270</v>
      </c>
      <c r="C1216" s="34">
        <v>1998</v>
      </c>
      <c r="D1216" s="40" t="s">
        <v>541</v>
      </c>
      <c r="E1216" s="28" t="s">
        <v>1860</v>
      </c>
      <c r="F1216" s="33" t="s">
        <v>543</v>
      </c>
      <c r="G1216" s="36">
        <v>155788.26</v>
      </c>
      <c r="H1216" s="36">
        <v>78078.91</v>
      </c>
      <c r="I1216" s="37">
        <v>11.17</v>
      </c>
      <c r="J1216" s="38" t="s">
        <v>529</v>
      </c>
      <c r="K1216" s="35" t="s">
        <v>538</v>
      </c>
      <c r="L1216" s="33" t="s">
        <v>544</v>
      </c>
      <c r="M1216" s="39">
        <v>4.0990000000000002</v>
      </c>
      <c r="N1216" s="40" t="s">
        <v>538</v>
      </c>
      <c r="O1216" s="33" t="s">
        <v>544</v>
      </c>
      <c r="P1216" s="41">
        <v>3.05</v>
      </c>
      <c r="Q1216" s="35" t="s">
        <v>532</v>
      </c>
      <c r="R1216" s="45"/>
      <c r="S1216" s="36">
        <v>2546.8000000000002</v>
      </c>
      <c r="T1216" s="36">
        <v>5422.86</v>
      </c>
    </row>
    <row r="1217" spans="1:20" x14ac:dyDescent="0.25">
      <c r="A1217" s="32" t="s">
        <v>507</v>
      </c>
      <c r="B1217" s="33" t="s">
        <v>1270</v>
      </c>
      <c r="C1217" s="34">
        <v>1993</v>
      </c>
      <c r="D1217" s="40" t="s">
        <v>541</v>
      </c>
      <c r="E1217" s="33" t="s">
        <v>1301</v>
      </c>
      <c r="F1217" s="33" t="s">
        <v>543</v>
      </c>
      <c r="G1217" s="36">
        <v>111475.6</v>
      </c>
      <c r="H1217" s="36">
        <v>40667.919999999998</v>
      </c>
      <c r="I1217" s="37">
        <v>6.08</v>
      </c>
      <c r="J1217" s="38" t="s">
        <v>529</v>
      </c>
      <c r="K1217" s="35" t="s">
        <v>538</v>
      </c>
      <c r="L1217" s="33" t="s">
        <v>544</v>
      </c>
      <c r="M1217" s="39">
        <v>5.1340000000000003</v>
      </c>
      <c r="N1217" s="40" t="s">
        <v>538</v>
      </c>
      <c r="O1217" s="33" t="s">
        <v>544</v>
      </c>
      <c r="P1217" s="41">
        <v>3.55</v>
      </c>
      <c r="Q1217" s="35" t="s">
        <v>532</v>
      </c>
      <c r="R1217" s="45"/>
      <c r="S1217" s="36">
        <v>1624.59</v>
      </c>
      <c r="T1217" s="36">
        <v>5095.1899999999996</v>
      </c>
    </row>
    <row r="1218" spans="1:20" x14ac:dyDescent="0.25">
      <c r="A1218" s="32" t="s">
        <v>507</v>
      </c>
      <c r="B1218" s="33" t="s">
        <v>1270</v>
      </c>
      <c r="C1218" s="34">
        <v>1994</v>
      </c>
      <c r="D1218" s="40" t="s">
        <v>541</v>
      </c>
      <c r="E1218" s="33" t="s">
        <v>1302</v>
      </c>
      <c r="F1218" s="33" t="s">
        <v>543</v>
      </c>
      <c r="G1218" s="36">
        <v>313088.05</v>
      </c>
      <c r="H1218" s="36">
        <v>140078.57</v>
      </c>
      <c r="I1218" s="37">
        <v>8.92</v>
      </c>
      <c r="J1218" s="38" t="s">
        <v>529</v>
      </c>
      <c r="K1218" s="35" t="s">
        <v>538</v>
      </c>
      <c r="L1218" s="33" t="s">
        <v>544</v>
      </c>
      <c r="M1218" s="39">
        <v>4.915</v>
      </c>
      <c r="N1218" s="40" t="s">
        <v>538</v>
      </c>
      <c r="O1218" s="33" t="s">
        <v>544</v>
      </c>
      <c r="P1218" s="41">
        <v>3.55</v>
      </c>
      <c r="Q1218" s="35" t="s">
        <v>532</v>
      </c>
      <c r="R1218" s="45"/>
      <c r="S1218" s="36">
        <v>5441.62</v>
      </c>
      <c r="T1218" s="36">
        <v>13206.46</v>
      </c>
    </row>
    <row r="1219" spans="1:20" x14ac:dyDescent="0.25">
      <c r="A1219" s="32" t="s">
        <v>507</v>
      </c>
      <c r="B1219" s="33" t="s">
        <v>1270</v>
      </c>
      <c r="C1219" s="34">
        <v>1994</v>
      </c>
      <c r="D1219" s="40" t="s">
        <v>541</v>
      </c>
      <c r="E1219" s="33" t="s">
        <v>1303</v>
      </c>
      <c r="F1219" s="33" t="s">
        <v>543</v>
      </c>
      <c r="G1219" s="36">
        <v>99343.86</v>
      </c>
      <c r="H1219" s="36">
        <v>39070.71</v>
      </c>
      <c r="I1219" s="37">
        <v>7.25</v>
      </c>
      <c r="J1219" s="38" t="s">
        <v>529</v>
      </c>
      <c r="K1219" s="35" t="s">
        <v>538</v>
      </c>
      <c r="L1219" s="33" t="s">
        <v>544</v>
      </c>
      <c r="M1219" s="39">
        <v>4.8220000000000001</v>
      </c>
      <c r="N1219" s="40" t="s">
        <v>538</v>
      </c>
      <c r="O1219" s="33" t="s">
        <v>544</v>
      </c>
      <c r="P1219" s="41">
        <v>3.55</v>
      </c>
      <c r="Q1219" s="35" t="s">
        <v>532</v>
      </c>
      <c r="R1219" s="45"/>
      <c r="S1219" s="36">
        <v>1536.58</v>
      </c>
      <c r="T1219" s="36">
        <v>4213.04</v>
      </c>
    </row>
    <row r="1220" spans="1:20" ht="25.5" x14ac:dyDescent="0.25">
      <c r="A1220" s="32" t="s">
        <v>507</v>
      </c>
      <c r="B1220" s="33" t="s">
        <v>1270</v>
      </c>
      <c r="C1220" s="34">
        <v>1995</v>
      </c>
      <c r="D1220" s="40" t="s">
        <v>541</v>
      </c>
      <c r="E1220" s="28" t="s">
        <v>1861</v>
      </c>
      <c r="F1220" s="33" t="s">
        <v>543</v>
      </c>
      <c r="G1220" s="36">
        <v>704823.18</v>
      </c>
      <c r="H1220" s="36">
        <v>298386.51</v>
      </c>
      <c r="I1220" s="37">
        <v>8.42</v>
      </c>
      <c r="J1220" s="38" t="s">
        <v>529</v>
      </c>
      <c r="K1220" s="35" t="s">
        <v>538</v>
      </c>
      <c r="L1220" s="33" t="s">
        <v>544</v>
      </c>
      <c r="M1220" s="39">
        <v>4.8319999999999999</v>
      </c>
      <c r="N1220" s="40" t="s">
        <v>538</v>
      </c>
      <c r="O1220" s="33" t="s">
        <v>544</v>
      </c>
      <c r="P1220" s="41">
        <v>3.55</v>
      </c>
      <c r="Q1220" s="35" t="s">
        <v>532</v>
      </c>
      <c r="R1220" s="45"/>
      <c r="S1220" s="36">
        <v>11591.39</v>
      </c>
      <c r="T1220" s="36">
        <v>28131.57</v>
      </c>
    </row>
    <row r="1221" spans="1:20" ht="25.5" x14ac:dyDescent="0.25">
      <c r="A1221" s="32" t="s">
        <v>507</v>
      </c>
      <c r="B1221" s="33" t="s">
        <v>1270</v>
      </c>
      <c r="C1221" s="34">
        <v>1994</v>
      </c>
      <c r="D1221" s="40" t="s">
        <v>541</v>
      </c>
      <c r="E1221" s="28" t="s">
        <v>1862</v>
      </c>
      <c r="F1221" s="33" t="s">
        <v>543</v>
      </c>
      <c r="G1221" s="36">
        <v>166789.74</v>
      </c>
      <c r="H1221" s="36">
        <v>72142.97</v>
      </c>
      <c r="I1221" s="37">
        <v>8</v>
      </c>
      <c r="J1221" s="38" t="s">
        <v>529</v>
      </c>
      <c r="K1221" s="35" t="s">
        <v>538</v>
      </c>
      <c r="L1221" s="33" t="s">
        <v>544</v>
      </c>
      <c r="M1221" s="39">
        <v>4.907</v>
      </c>
      <c r="N1221" s="40" t="s">
        <v>538</v>
      </c>
      <c r="O1221" s="33" t="s">
        <v>544</v>
      </c>
      <c r="P1221" s="41">
        <v>3.55</v>
      </c>
      <c r="Q1221" s="35" t="s">
        <v>532</v>
      </c>
      <c r="R1221" s="45"/>
      <c r="S1221" s="36">
        <v>2802.53</v>
      </c>
      <c r="T1221" s="36">
        <v>6801.56</v>
      </c>
    </row>
    <row r="1222" spans="1:20" x14ac:dyDescent="0.25">
      <c r="A1222" s="32" t="s">
        <v>507</v>
      </c>
      <c r="B1222" s="33" t="s">
        <v>1270</v>
      </c>
      <c r="C1222" s="34">
        <v>1993</v>
      </c>
      <c r="D1222" s="40" t="s">
        <v>541</v>
      </c>
      <c r="E1222" s="33" t="s">
        <v>1304</v>
      </c>
      <c r="F1222" s="33" t="s">
        <v>543</v>
      </c>
      <c r="G1222" s="36">
        <v>16880.07</v>
      </c>
      <c r="H1222" s="36">
        <v>5984.07</v>
      </c>
      <c r="I1222" s="37">
        <v>6.67</v>
      </c>
      <c r="J1222" s="38" t="s">
        <v>529</v>
      </c>
      <c r="K1222" s="35" t="s">
        <v>538</v>
      </c>
      <c r="L1222" s="33" t="s">
        <v>544</v>
      </c>
      <c r="M1222" s="39">
        <v>4.4119999999999999</v>
      </c>
      <c r="N1222" s="40" t="s">
        <v>538</v>
      </c>
      <c r="O1222" s="33" t="s">
        <v>544</v>
      </c>
      <c r="P1222" s="41">
        <v>3.55</v>
      </c>
      <c r="Q1222" s="35" t="s">
        <v>532</v>
      </c>
      <c r="R1222" s="45"/>
      <c r="S1222" s="42">
        <v>239.04</v>
      </c>
      <c r="T1222" s="42">
        <v>749.74</v>
      </c>
    </row>
    <row r="1223" spans="1:20" x14ac:dyDescent="0.25">
      <c r="A1223" s="32" t="s">
        <v>507</v>
      </c>
      <c r="B1223" s="33" t="s">
        <v>1270</v>
      </c>
      <c r="C1223" s="34">
        <v>2012</v>
      </c>
      <c r="D1223" s="40" t="s">
        <v>541</v>
      </c>
      <c r="E1223" s="33" t="s">
        <v>1305</v>
      </c>
      <c r="F1223" s="33" t="s">
        <v>543</v>
      </c>
      <c r="G1223" s="36">
        <v>275781</v>
      </c>
      <c r="H1223" s="36">
        <v>251399.04000000001</v>
      </c>
      <c r="I1223" s="37">
        <v>33.17</v>
      </c>
      <c r="J1223" s="38" t="s">
        <v>529</v>
      </c>
      <c r="K1223" s="35" t="s">
        <v>538</v>
      </c>
      <c r="L1223" s="33" t="s">
        <v>544</v>
      </c>
      <c r="M1223" s="39">
        <v>2.8410000000000002</v>
      </c>
      <c r="N1223" s="40" t="s">
        <v>538</v>
      </c>
      <c r="O1223" s="33" t="s">
        <v>544</v>
      </c>
      <c r="P1223" s="41">
        <v>2.85</v>
      </c>
      <c r="Q1223" s="35" t="s">
        <v>532</v>
      </c>
      <c r="R1223" s="45"/>
      <c r="S1223" s="36">
        <v>7288.97</v>
      </c>
      <c r="T1223" s="36">
        <v>4354.3999999999996</v>
      </c>
    </row>
    <row r="1224" spans="1:20" x14ac:dyDescent="0.25">
      <c r="A1224" s="32" t="s">
        <v>507</v>
      </c>
      <c r="B1224" s="33" t="s">
        <v>1270</v>
      </c>
      <c r="C1224" s="34">
        <v>1996</v>
      </c>
      <c r="D1224" s="40" t="s">
        <v>541</v>
      </c>
      <c r="E1224" s="33" t="s">
        <v>1306</v>
      </c>
      <c r="F1224" s="33" t="s">
        <v>543</v>
      </c>
      <c r="G1224" s="36">
        <v>90760.22</v>
      </c>
      <c r="H1224" s="36">
        <v>37075.120000000003</v>
      </c>
      <c r="I1224" s="37">
        <v>9.42</v>
      </c>
      <c r="J1224" s="38" t="s">
        <v>529</v>
      </c>
      <c r="K1224" s="35" t="s">
        <v>538</v>
      </c>
      <c r="L1224" s="33" t="s">
        <v>544</v>
      </c>
      <c r="M1224" s="39">
        <v>4.1989999999999998</v>
      </c>
      <c r="N1224" s="40" t="s">
        <v>538</v>
      </c>
      <c r="O1224" s="33" t="s">
        <v>544</v>
      </c>
      <c r="P1224" s="41">
        <v>3.05</v>
      </c>
      <c r="Q1224" s="35" t="s">
        <v>532</v>
      </c>
      <c r="R1224" s="45"/>
      <c r="S1224" s="36">
        <v>1231.02</v>
      </c>
      <c r="T1224" s="36">
        <v>3286.09</v>
      </c>
    </row>
    <row r="1225" spans="1:20" x14ac:dyDescent="0.25">
      <c r="A1225" s="32" t="s">
        <v>507</v>
      </c>
      <c r="B1225" s="57" t="s">
        <v>1270</v>
      </c>
      <c r="C1225" s="58">
        <v>2013</v>
      </c>
      <c r="D1225" s="59" t="s">
        <v>541</v>
      </c>
      <c r="E1225" s="57" t="s">
        <v>1307</v>
      </c>
      <c r="F1225" s="57" t="s">
        <v>543</v>
      </c>
      <c r="G1225" s="64">
        <v>377836</v>
      </c>
      <c r="H1225" s="64">
        <v>363725.58</v>
      </c>
      <c r="I1225" s="68">
        <v>34.75</v>
      </c>
      <c r="J1225" s="70" t="s">
        <v>529</v>
      </c>
      <c r="K1225" s="72" t="s">
        <v>538</v>
      </c>
      <c r="L1225" s="73" t="s">
        <v>544</v>
      </c>
      <c r="M1225" s="75">
        <v>2.79</v>
      </c>
      <c r="N1225" s="76" t="s">
        <v>538</v>
      </c>
      <c r="O1225" s="73" t="s">
        <v>544</v>
      </c>
      <c r="P1225" s="77">
        <v>2.79</v>
      </c>
      <c r="Q1225" s="79" t="s">
        <v>532</v>
      </c>
      <c r="R1225" s="81"/>
      <c r="S1225" s="85">
        <v>10284.879999999999</v>
      </c>
      <c r="T1225" s="86">
        <v>4908.24</v>
      </c>
    </row>
    <row r="1226" spans="1:20" x14ac:dyDescent="0.25">
      <c r="A1226" s="32" t="s">
        <v>507</v>
      </c>
      <c r="B1226" s="56" t="s">
        <v>1270</v>
      </c>
      <c r="C1226" s="34">
        <v>2014</v>
      </c>
      <c r="D1226" s="40" t="s">
        <v>541</v>
      </c>
      <c r="E1226" s="56" t="s">
        <v>1308</v>
      </c>
      <c r="F1226" s="56" t="s">
        <v>543</v>
      </c>
      <c r="G1226" s="63">
        <v>118852.25</v>
      </c>
      <c r="H1226" s="63">
        <v>116605.78</v>
      </c>
      <c r="I1226" s="67">
        <v>45</v>
      </c>
      <c r="J1226" s="69" t="s">
        <v>529</v>
      </c>
      <c r="K1226" s="35" t="s">
        <v>538</v>
      </c>
      <c r="L1226" s="33" t="s">
        <v>544</v>
      </c>
      <c r="M1226" s="39">
        <v>1.623</v>
      </c>
      <c r="N1226" s="40" t="s">
        <v>538</v>
      </c>
      <c r="O1226" s="33" t="s">
        <v>544</v>
      </c>
      <c r="P1226" s="41">
        <v>1.6</v>
      </c>
      <c r="Q1226" s="78" t="s">
        <v>532</v>
      </c>
      <c r="R1226" s="80"/>
      <c r="S1226" s="36">
        <v>1901.14</v>
      </c>
      <c r="T1226" s="42">
        <v>575.05999999999995</v>
      </c>
    </row>
    <row r="1227" spans="1:20" x14ac:dyDescent="0.25">
      <c r="A1227" s="32" t="s">
        <v>507</v>
      </c>
      <c r="B1227" s="33" t="s">
        <v>1270</v>
      </c>
      <c r="C1227" s="34">
        <v>2007</v>
      </c>
      <c r="D1227" s="40" t="s">
        <v>541</v>
      </c>
      <c r="E1227" s="33" t="s">
        <v>1309</v>
      </c>
      <c r="F1227" s="33" t="s">
        <v>543</v>
      </c>
      <c r="G1227" s="36">
        <v>271766</v>
      </c>
      <c r="H1227" s="36">
        <v>143551.39000000001</v>
      </c>
      <c r="I1227" s="37">
        <v>8.08</v>
      </c>
      <c r="J1227" s="38" t="s">
        <v>529</v>
      </c>
      <c r="K1227" s="35" t="s">
        <v>538</v>
      </c>
      <c r="L1227" s="33" t="s">
        <v>544</v>
      </c>
      <c r="M1227" s="39">
        <v>3.8679999999999999</v>
      </c>
      <c r="N1227" s="40" t="s">
        <v>538</v>
      </c>
      <c r="O1227" s="33" t="s">
        <v>544</v>
      </c>
      <c r="P1227" s="41">
        <v>3.75</v>
      </c>
      <c r="Q1227" s="35" t="s">
        <v>532</v>
      </c>
      <c r="R1227" s="45"/>
      <c r="S1227" s="36">
        <v>5894.41</v>
      </c>
      <c r="T1227" s="36">
        <v>13632.81</v>
      </c>
    </row>
    <row r="1228" spans="1:20" x14ac:dyDescent="0.25">
      <c r="A1228" s="32" t="s">
        <v>507</v>
      </c>
      <c r="B1228" s="33" t="s">
        <v>1270</v>
      </c>
      <c r="C1228" s="34">
        <v>2008</v>
      </c>
      <c r="D1228" s="40" t="s">
        <v>541</v>
      </c>
      <c r="E1228" s="33" t="s">
        <v>1310</v>
      </c>
      <c r="F1228" s="33" t="s">
        <v>543</v>
      </c>
      <c r="G1228" s="36">
        <v>544318</v>
      </c>
      <c r="H1228" s="36">
        <v>469867.54</v>
      </c>
      <c r="I1228" s="37">
        <v>31.25</v>
      </c>
      <c r="J1228" s="38" t="s">
        <v>529</v>
      </c>
      <c r="K1228" s="35" t="s">
        <v>538</v>
      </c>
      <c r="L1228" s="33" t="s">
        <v>544</v>
      </c>
      <c r="M1228" s="39">
        <v>4.0060000000000002</v>
      </c>
      <c r="N1228" s="40" t="s">
        <v>538</v>
      </c>
      <c r="O1228" s="33" t="s">
        <v>544</v>
      </c>
      <c r="P1228" s="41">
        <v>1.95</v>
      </c>
      <c r="Q1228" s="35" t="s">
        <v>532</v>
      </c>
      <c r="R1228" s="45"/>
      <c r="S1228" s="36">
        <v>9367.34</v>
      </c>
      <c r="T1228" s="36">
        <v>10508.81</v>
      </c>
    </row>
    <row r="1229" spans="1:20" ht="25.5" x14ac:dyDescent="0.25">
      <c r="A1229" s="32" t="s">
        <v>507</v>
      </c>
      <c r="B1229" s="33" t="s">
        <v>1270</v>
      </c>
      <c r="C1229" s="34">
        <v>1998</v>
      </c>
      <c r="D1229" s="40" t="s">
        <v>541</v>
      </c>
      <c r="E1229" s="28" t="s">
        <v>1863</v>
      </c>
      <c r="F1229" s="33" t="s">
        <v>543</v>
      </c>
      <c r="G1229" s="36">
        <v>70958.92</v>
      </c>
      <c r="H1229" s="36">
        <v>35563.629999999997</v>
      </c>
      <c r="I1229" s="37">
        <v>11.17</v>
      </c>
      <c r="J1229" s="38" t="s">
        <v>529</v>
      </c>
      <c r="K1229" s="35" t="s">
        <v>538</v>
      </c>
      <c r="L1229" s="33" t="s">
        <v>544</v>
      </c>
      <c r="M1229" s="39">
        <v>4.0990000000000002</v>
      </c>
      <c r="N1229" s="40" t="s">
        <v>538</v>
      </c>
      <c r="O1229" s="33" t="s">
        <v>544</v>
      </c>
      <c r="P1229" s="41">
        <v>3.05</v>
      </c>
      <c r="Q1229" s="35" t="s">
        <v>532</v>
      </c>
      <c r="R1229" s="45"/>
      <c r="S1229" s="36">
        <v>1160.03</v>
      </c>
      <c r="T1229" s="36">
        <v>2470.0100000000002</v>
      </c>
    </row>
    <row r="1230" spans="1:20" ht="25.5" x14ac:dyDescent="0.25">
      <c r="A1230" s="32" t="s">
        <v>507</v>
      </c>
      <c r="B1230" s="33" t="s">
        <v>1270</v>
      </c>
      <c r="C1230" s="34">
        <v>1994</v>
      </c>
      <c r="D1230" s="40" t="s">
        <v>541</v>
      </c>
      <c r="E1230" s="28" t="s">
        <v>1864</v>
      </c>
      <c r="F1230" s="33" t="s">
        <v>543</v>
      </c>
      <c r="G1230" s="36">
        <v>400419.54</v>
      </c>
      <c r="H1230" s="36">
        <v>159485.10999999999</v>
      </c>
      <c r="I1230" s="37">
        <v>7.92</v>
      </c>
      <c r="J1230" s="38" t="s">
        <v>529</v>
      </c>
      <c r="K1230" s="35" t="s">
        <v>538</v>
      </c>
      <c r="L1230" s="33" t="s">
        <v>544</v>
      </c>
      <c r="M1230" s="39">
        <v>4.7640000000000002</v>
      </c>
      <c r="N1230" s="40" t="s">
        <v>538</v>
      </c>
      <c r="O1230" s="33" t="s">
        <v>544</v>
      </c>
      <c r="P1230" s="41">
        <v>3.55</v>
      </c>
      <c r="Q1230" s="35" t="s">
        <v>532</v>
      </c>
      <c r="R1230" s="45"/>
      <c r="S1230" s="36">
        <v>6272.23</v>
      </c>
      <c r="T1230" s="36">
        <v>17197.490000000002</v>
      </c>
    </row>
    <row r="1231" spans="1:20" x14ac:dyDescent="0.25">
      <c r="A1231" s="32" t="s">
        <v>507</v>
      </c>
      <c r="B1231" s="33" t="s">
        <v>1270</v>
      </c>
      <c r="C1231" s="34">
        <v>1992</v>
      </c>
      <c r="D1231" s="40" t="s">
        <v>541</v>
      </c>
      <c r="E1231" s="33" t="s">
        <v>1311</v>
      </c>
      <c r="F1231" s="33" t="s">
        <v>543</v>
      </c>
      <c r="G1231" s="36">
        <v>50076.76</v>
      </c>
      <c r="H1231" s="36">
        <v>15830.45</v>
      </c>
      <c r="I1231" s="37">
        <v>5.5</v>
      </c>
      <c r="J1231" s="38" t="s">
        <v>529</v>
      </c>
      <c r="K1231" s="35" t="s">
        <v>538</v>
      </c>
      <c r="L1231" s="33" t="s">
        <v>544</v>
      </c>
      <c r="M1231" s="39">
        <v>4.593</v>
      </c>
      <c r="N1231" s="40" t="s">
        <v>538</v>
      </c>
      <c r="O1231" s="33" t="s">
        <v>544</v>
      </c>
      <c r="P1231" s="41">
        <v>3.55</v>
      </c>
      <c r="Q1231" s="35" t="s">
        <v>532</v>
      </c>
      <c r="R1231" s="45"/>
      <c r="S1231" s="42">
        <v>645.5</v>
      </c>
      <c r="T1231" s="36">
        <v>2352.4</v>
      </c>
    </row>
    <row r="1232" spans="1:20" ht="25.5" x14ac:dyDescent="0.25">
      <c r="A1232" s="32" t="s">
        <v>507</v>
      </c>
      <c r="B1232" s="33" t="s">
        <v>1270</v>
      </c>
      <c r="C1232" s="34">
        <v>1993</v>
      </c>
      <c r="D1232" s="40" t="s">
        <v>541</v>
      </c>
      <c r="E1232" s="28" t="s">
        <v>1865</v>
      </c>
      <c r="F1232" s="33" t="s">
        <v>543</v>
      </c>
      <c r="G1232" s="36">
        <v>181306.7</v>
      </c>
      <c r="H1232" s="36">
        <v>67328.77</v>
      </c>
      <c r="I1232" s="37">
        <v>6.08</v>
      </c>
      <c r="J1232" s="38" t="s">
        <v>529</v>
      </c>
      <c r="K1232" s="35" t="s">
        <v>538</v>
      </c>
      <c r="L1232" s="33" t="s">
        <v>544</v>
      </c>
      <c r="M1232" s="39">
        <v>5.2750000000000004</v>
      </c>
      <c r="N1232" s="40" t="s">
        <v>538</v>
      </c>
      <c r="O1232" s="33" t="s">
        <v>544</v>
      </c>
      <c r="P1232" s="41">
        <v>3.55</v>
      </c>
      <c r="Q1232" s="35" t="s">
        <v>532</v>
      </c>
      <c r="R1232" s="45"/>
      <c r="S1232" s="36">
        <v>2689.63</v>
      </c>
      <c r="T1232" s="36">
        <v>8435.4599999999991</v>
      </c>
    </row>
    <row r="1233" spans="1:20" x14ac:dyDescent="0.25">
      <c r="A1233" s="32" t="s">
        <v>507</v>
      </c>
      <c r="B1233" s="33" t="s">
        <v>1270</v>
      </c>
      <c r="C1233" s="34">
        <v>1993</v>
      </c>
      <c r="D1233" s="40" t="s">
        <v>541</v>
      </c>
      <c r="E1233" s="33" t="s">
        <v>1312</v>
      </c>
      <c r="F1233" s="33" t="s">
        <v>543</v>
      </c>
      <c r="G1233" s="36">
        <v>19800.990000000002</v>
      </c>
      <c r="H1233" s="36">
        <v>7019.56</v>
      </c>
      <c r="I1233" s="37">
        <v>6.83</v>
      </c>
      <c r="J1233" s="38" t="s">
        <v>529</v>
      </c>
      <c r="K1233" s="35" t="s">
        <v>538</v>
      </c>
      <c r="L1233" s="33" t="s">
        <v>544</v>
      </c>
      <c r="M1233" s="39">
        <v>4.7089999999999996</v>
      </c>
      <c r="N1233" s="40" t="s">
        <v>538</v>
      </c>
      <c r="O1233" s="33" t="s">
        <v>544</v>
      </c>
      <c r="P1233" s="41">
        <v>3.55</v>
      </c>
      <c r="Q1233" s="35" t="s">
        <v>532</v>
      </c>
      <c r="R1233" s="45"/>
      <c r="S1233" s="42">
        <v>280.42</v>
      </c>
      <c r="T1233" s="42">
        <v>879.46</v>
      </c>
    </row>
    <row r="1234" spans="1:20" x14ac:dyDescent="0.25">
      <c r="A1234" s="32" t="s">
        <v>507</v>
      </c>
      <c r="B1234" s="33" t="s">
        <v>1270</v>
      </c>
      <c r="C1234" s="34">
        <v>1996</v>
      </c>
      <c r="D1234" s="40" t="s">
        <v>541</v>
      </c>
      <c r="E1234" s="33" t="s">
        <v>1313</v>
      </c>
      <c r="F1234" s="33" t="s">
        <v>543</v>
      </c>
      <c r="G1234" s="36">
        <v>7504.55</v>
      </c>
      <c r="H1234" s="36">
        <v>3279.63</v>
      </c>
      <c r="I1234" s="37">
        <v>9.5</v>
      </c>
      <c r="J1234" s="38" t="s">
        <v>529</v>
      </c>
      <c r="K1234" s="35" t="s">
        <v>538</v>
      </c>
      <c r="L1234" s="33" t="s">
        <v>544</v>
      </c>
      <c r="M1234" s="39">
        <v>3.52</v>
      </c>
      <c r="N1234" s="40" t="s">
        <v>538</v>
      </c>
      <c r="O1234" s="33" t="s">
        <v>544</v>
      </c>
      <c r="P1234" s="41">
        <v>3.05</v>
      </c>
      <c r="Q1234" s="35" t="s">
        <v>532</v>
      </c>
      <c r="R1234" s="45"/>
      <c r="S1234" s="42">
        <v>108.6</v>
      </c>
      <c r="T1234" s="42">
        <v>281.13</v>
      </c>
    </row>
    <row r="1235" spans="1:20" x14ac:dyDescent="0.25">
      <c r="A1235" s="32" t="s">
        <v>507</v>
      </c>
      <c r="B1235" s="33" t="s">
        <v>1270</v>
      </c>
      <c r="C1235" s="34">
        <v>1992</v>
      </c>
      <c r="D1235" s="40" t="s">
        <v>541</v>
      </c>
      <c r="E1235" s="33" t="s">
        <v>1314</v>
      </c>
      <c r="F1235" s="33" t="s">
        <v>543</v>
      </c>
      <c r="G1235" s="36">
        <v>455160.93</v>
      </c>
      <c r="H1235" s="36">
        <v>151484.12</v>
      </c>
      <c r="I1235" s="37">
        <v>5.92</v>
      </c>
      <c r="J1235" s="38" t="s">
        <v>529</v>
      </c>
      <c r="K1235" s="35" t="s">
        <v>538</v>
      </c>
      <c r="L1235" s="33" t="s">
        <v>544</v>
      </c>
      <c r="M1235" s="39">
        <v>5.1360000000000001</v>
      </c>
      <c r="N1235" s="40" t="s">
        <v>538</v>
      </c>
      <c r="O1235" s="33" t="s">
        <v>544</v>
      </c>
      <c r="P1235" s="41">
        <v>3.55</v>
      </c>
      <c r="Q1235" s="35" t="s">
        <v>532</v>
      </c>
      <c r="R1235" s="45"/>
      <c r="S1235" s="36">
        <v>6176.81</v>
      </c>
      <c r="T1235" s="36">
        <v>22510.55</v>
      </c>
    </row>
    <row r="1236" spans="1:20" ht="25.5" x14ac:dyDescent="0.25">
      <c r="A1236" s="32" t="s">
        <v>507</v>
      </c>
      <c r="B1236" s="33" t="s">
        <v>1270</v>
      </c>
      <c r="C1236" s="34">
        <v>2002</v>
      </c>
      <c r="D1236" s="40" t="s">
        <v>541</v>
      </c>
      <c r="E1236" s="28" t="s">
        <v>1866</v>
      </c>
      <c r="F1236" s="33" t="s">
        <v>543</v>
      </c>
      <c r="G1236" s="36">
        <v>179149</v>
      </c>
      <c r="H1236" s="42">
        <v>0</v>
      </c>
      <c r="I1236" s="37">
        <v>0</v>
      </c>
      <c r="J1236" s="38" t="s">
        <v>529</v>
      </c>
      <c r="K1236" s="35" t="s">
        <v>538</v>
      </c>
      <c r="L1236" s="33" t="s">
        <v>544</v>
      </c>
      <c r="M1236" s="39">
        <v>3.7530000000000001</v>
      </c>
      <c r="N1236" s="40" t="s">
        <v>538</v>
      </c>
      <c r="O1236" s="33" t="s">
        <v>544</v>
      </c>
      <c r="P1236" s="41">
        <v>3.45</v>
      </c>
      <c r="Q1236" s="35" t="s">
        <v>532</v>
      </c>
      <c r="R1236" s="45"/>
      <c r="S1236" s="42">
        <v>498.35</v>
      </c>
      <c r="T1236" s="36">
        <v>14444.97</v>
      </c>
    </row>
    <row r="1237" spans="1:20" x14ac:dyDescent="0.25">
      <c r="A1237" s="32" t="s">
        <v>507</v>
      </c>
      <c r="B1237" s="33" t="s">
        <v>1270</v>
      </c>
      <c r="C1237" s="34">
        <v>1996</v>
      </c>
      <c r="D1237" s="35" t="s">
        <v>526</v>
      </c>
      <c r="E1237" s="33" t="s">
        <v>1315</v>
      </c>
      <c r="F1237" s="33" t="s">
        <v>884</v>
      </c>
      <c r="G1237" s="36">
        <v>153779.59</v>
      </c>
      <c r="H1237" s="36">
        <v>41048.43</v>
      </c>
      <c r="I1237" s="37">
        <v>5</v>
      </c>
      <c r="J1237" s="38" t="s">
        <v>529</v>
      </c>
      <c r="K1237" s="35" t="s">
        <v>530</v>
      </c>
      <c r="L1237" s="33" t="s">
        <v>531</v>
      </c>
      <c r="M1237" s="39">
        <v>1.9690000000000001</v>
      </c>
      <c r="N1237" s="40" t="s">
        <v>530</v>
      </c>
      <c r="O1237" s="33" t="s">
        <v>531</v>
      </c>
      <c r="P1237" s="41">
        <v>2</v>
      </c>
      <c r="Q1237" s="35" t="s">
        <v>532</v>
      </c>
      <c r="R1237" s="45"/>
      <c r="S1237" s="42">
        <v>975.63</v>
      </c>
      <c r="T1237" s="36">
        <v>7733.12</v>
      </c>
    </row>
    <row r="1238" spans="1:20" x14ac:dyDescent="0.25">
      <c r="A1238" s="32" t="s">
        <v>507</v>
      </c>
      <c r="B1238" s="33" t="s">
        <v>1270</v>
      </c>
      <c r="C1238" s="34">
        <v>2013</v>
      </c>
      <c r="D1238" s="40" t="s">
        <v>541</v>
      </c>
      <c r="E1238" s="33" t="s">
        <v>1307</v>
      </c>
      <c r="F1238" s="33" t="s">
        <v>543</v>
      </c>
      <c r="G1238" s="36">
        <v>431137</v>
      </c>
      <c r="H1238" s="36">
        <v>410048.67</v>
      </c>
      <c r="I1238" s="37">
        <v>34.75</v>
      </c>
      <c r="J1238" s="38" t="s">
        <v>529</v>
      </c>
      <c r="K1238" s="35" t="s">
        <v>538</v>
      </c>
      <c r="L1238" s="33" t="s">
        <v>544</v>
      </c>
      <c r="M1238" s="39">
        <v>2.125</v>
      </c>
      <c r="N1238" s="40" t="s">
        <v>538</v>
      </c>
      <c r="O1238" s="33" t="s">
        <v>544</v>
      </c>
      <c r="P1238" s="41">
        <v>2.11</v>
      </c>
      <c r="Q1238" s="35" t="s">
        <v>532</v>
      </c>
      <c r="R1238" s="45"/>
      <c r="S1238" s="36">
        <v>8804.31</v>
      </c>
      <c r="T1238" s="36">
        <v>7217.08</v>
      </c>
    </row>
    <row r="1239" spans="1:20" x14ac:dyDescent="0.25">
      <c r="A1239" s="32" t="s">
        <v>507</v>
      </c>
      <c r="B1239" s="33" t="s">
        <v>1270</v>
      </c>
      <c r="C1239" s="34">
        <v>2009</v>
      </c>
      <c r="D1239" s="40" t="s">
        <v>541</v>
      </c>
      <c r="E1239" s="33" t="s">
        <v>1316</v>
      </c>
      <c r="F1239" s="33" t="s">
        <v>543</v>
      </c>
      <c r="G1239" s="36">
        <v>309482</v>
      </c>
      <c r="H1239" s="36">
        <v>277262.31</v>
      </c>
      <c r="I1239" s="37">
        <v>30.42</v>
      </c>
      <c r="J1239" s="38" t="s">
        <v>529</v>
      </c>
      <c r="K1239" s="35" t="s">
        <v>538</v>
      </c>
      <c r="L1239" s="33" t="s">
        <v>544</v>
      </c>
      <c r="M1239" s="39">
        <v>1.8939999999999999</v>
      </c>
      <c r="N1239" s="40" t="s">
        <v>538</v>
      </c>
      <c r="O1239" s="33" t="s">
        <v>544</v>
      </c>
      <c r="P1239" s="41">
        <v>2.85</v>
      </c>
      <c r="Q1239" s="35" t="s">
        <v>532</v>
      </c>
      <c r="R1239" s="45"/>
      <c r="S1239" s="36">
        <v>8010.47</v>
      </c>
      <c r="T1239" s="36">
        <v>3806.69</v>
      </c>
    </row>
    <row r="1240" spans="1:20" x14ac:dyDescent="0.25">
      <c r="A1240" s="32" t="s">
        <v>507</v>
      </c>
      <c r="B1240" s="33" t="s">
        <v>1270</v>
      </c>
      <c r="C1240" s="34">
        <v>1994</v>
      </c>
      <c r="D1240" s="35" t="s">
        <v>526</v>
      </c>
      <c r="E1240" s="33" t="s">
        <v>1317</v>
      </c>
      <c r="F1240" s="33" t="s">
        <v>884</v>
      </c>
      <c r="G1240" s="36">
        <v>385409.1</v>
      </c>
      <c r="H1240" s="36">
        <v>102877.11</v>
      </c>
      <c r="I1240" s="37">
        <v>5</v>
      </c>
      <c r="J1240" s="38" t="s">
        <v>529</v>
      </c>
      <c r="K1240" s="35" t="s">
        <v>530</v>
      </c>
      <c r="L1240" s="33" t="s">
        <v>531</v>
      </c>
      <c r="M1240" s="39">
        <v>1.986</v>
      </c>
      <c r="N1240" s="40" t="s">
        <v>530</v>
      </c>
      <c r="O1240" s="33" t="s">
        <v>531</v>
      </c>
      <c r="P1240" s="41">
        <v>2</v>
      </c>
      <c r="Q1240" s="35" t="s">
        <v>532</v>
      </c>
      <c r="R1240" s="45"/>
      <c r="S1240" s="36">
        <v>2445.16</v>
      </c>
      <c r="T1240" s="36">
        <v>19381.099999999999</v>
      </c>
    </row>
    <row r="1241" spans="1:20" x14ac:dyDescent="0.25">
      <c r="A1241" s="32" t="s">
        <v>507</v>
      </c>
      <c r="B1241" s="33" t="s">
        <v>1270</v>
      </c>
      <c r="C1241" s="34">
        <v>1996</v>
      </c>
      <c r="D1241" s="40" t="s">
        <v>541</v>
      </c>
      <c r="E1241" s="33" t="s">
        <v>1318</v>
      </c>
      <c r="F1241" s="33" t="s">
        <v>543</v>
      </c>
      <c r="G1241" s="36">
        <v>7584.34</v>
      </c>
      <c r="H1241" s="36">
        <v>3306.31</v>
      </c>
      <c r="I1241" s="37">
        <v>9.92</v>
      </c>
      <c r="J1241" s="38" t="s">
        <v>529</v>
      </c>
      <c r="K1241" s="35" t="s">
        <v>538</v>
      </c>
      <c r="L1241" s="33" t="s">
        <v>544</v>
      </c>
      <c r="M1241" s="39">
        <v>4.0759999999999996</v>
      </c>
      <c r="N1241" s="40" t="s">
        <v>538</v>
      </c>
      <c r="O1241" s="33" t="s">
        <v>544</v>
      </c>
      <c r="P1241" s="41">
        <v>3.05</v>
      </c>
      <c r="Q1241" s="35" t="s">
        <v>532</v>
      </c>
      <c r="R1241" s="45"/>
      <c r="S1241" s="42">
        <v>109.49</v>
      </c>
      <c r="T1241" s="42">
        <v>283.42</v>
      </c>
    </row>
    <row r="1242" spans="1:20" x14ac:dyDescent="0.25">
      <c r="A1242" s="32" t="s">
        <v>507</v>
      </c>
      <c r="B1242" s="33" t="s">
        <v>1270</v>
      </c>
      <c r="C1242" s="34">
        <v>1993</v>
      </c>
      <c r="D1242" s="40" t="s">
        <v>541</v>
      </c>
      <c r="E1242" s="33" t="s">
        <v>1319</v>
      </c>
      <c r="F1242" s="33" t="s">
        <v>543</v>
      </c>
      <c r="G1242" s="36">
        <v>17977.25</v>
      </c>
      <c r="H1242" s="36">
        <v>6373.02</v>
      </c>
      <c r="I1242" s="37">
        <v>6.58</v>
      </c>
      <c r="J1242" s="38" t="s">
        <v>529</v>
      </c>
      <c r="K1242" s="35" t="s">
        <v>538</v>
      </c>
      <c r="L1242" s="33" t="s">
        <v>544</v>
      </c>
      <c r="M1242" s="39">
        <v>4.4359999999999999</v>
      </c>
      <c r="N1242" s="40" t="s">
        <v>538</v>
      </c>
      <c r="O1242" s="33" t="s">
        <v>544</v>
      </c>
      <c r="P1242" s="41">
        <v>3.55</v>
      </c>
      <c r="Q1242" s="35" t="s">
        <v>532</v>
      </c>
      <c r="R1242" s="45"/>
      <c r="S1242" s="42">
        <v>254.58</v>
      </c>
      <c r="T1242" s="42">
        <v>798.47</v>
      </c>
    </row>
    <row r="1243" spans="1:20" x14ac:dyDescent="0.25">
      <c r="A1243" s="32" t="s">
        <v>507</v>
      </c>
      <c r="B1243" s="33" t="s">
        <v>1270</v>
      </c>
      <c r="C1243" s="34">
        <v>1994</v>
      </c>
      <c r="D1243" s="40" t="s">
        <v>541</v>
      </c>
      <c r="E1243" s="33" t="s">
        <v>1320</v>
      </c>
      <c r="F1243" s="33" t="s">
        <v>543</v>
      </c>
      <c r="G1243" s="36">
        <v>454696.73</v>
      </c>
      <c r="H1243" s="36">
        <v>154748.57999999999</v>
      </c>
      <c r="I1243" s="37">
        <v>7.5</v>
      </c>
      <c r="J1243" s="38" t="s">
        <v>529</v>
      </c>
      <c r="K1243" s="35" t="s">
        <v>538</v>
      </c>
      <c r="L1243" s="33" t="s">
        <v>544</v>
      </c>
      <c r="M1243" s="39">
        <v>5.641</v>
      </c>
      <c r="N1243" s="40" t="s">
        <v>538</v>
      </c>
      <c r="O1243" s="33" t="s">
        <v>544</v>
      </c>
      <c r="P1243" s="41">
        <v>3.55</v>
      </c>
      <c r="Q1243" s="35" t="s">
        <v>532</v>
      </c>
      <c r="R1243" s="45"/>
      <c r="S1243" s="36">
        <v>6085.95</v>
      </c>
      <c r="T1243" s="36">
        <v>16686.740000000002</v>
      </c>
    </row>
    <row r="1244" spans="1:20" ht="25.5" x14ac:dyDescent="0.25">
      <c r="A1244" s="32" t="s">
        <v>507</v>
      </c>
      <c r="B1244" s="33" t="s">
        <v>1270</v>
      </c>
      <c r="C1244" s="34">
        <v>1994</v>
      </c>
      <c r="D1244" s="40" t="s">
        <v>541</v>
      </c>
      <c r="E1244" s="28" t="s">
        <v>1867</v>
      </c>
      <c r="F1244" s="33" t="s">
        <v>543</v>
      </c>
      <c r="G1244" s="36">
        <v>166369.44</v>
      </c>
      <c r="H1244" s="36">
        <v>71961.179999999993</v>
      </c>
      <c r="I1244" s="37">
        <v>8</v>
      </c>
      <c r="J1244" s="38" t="s">
        <v>529</v>
      </c>
      <c r="K1244" s="35" t="s">
        <v>538</v>
      </c>
      <c r="L1244" s="33" t="s">
        <v>544</v>
      </c>
      <c r="M1244" s="39">
        <v>4.907</v>
      </c>
      <c r="N1244" s="40" t="s">
        <v>538</v>
      </c>
      <c r="O1244" s="33" t="s">
        <v>544</v>
      </c>
      <c r="P1244" s="41">
        <v>3.55</v>
      </c>
      <c r="Q1244" s="35" t="s">
        <v>532</v>
      </c>
      <c r="R1244" s="45"/>
      <c r="S1244" s="36">
        <v>2795.47</v>
      </c>
      <c r="T1244" s="36">
        <v>6784.42</v>
      </c>
    </row>
    <row r="1245" spans="1:20" x14ac:dyDescent="0.25">
      <c r="A1245" s="32" t="s">
        <v>507</v>
      </c>
      <c r="B1245" s="33" t="s">
        <v>1270</v>
      </c>
      <c r="C1245" s="34">
        <v>1995</v>
      </c>
      <c r="D1245" s="40" t="s">
        <v>541</v>
      </c>
      <c r="E1245" s="33" t="s">
        <v>1321</v>
      </c>
      <c r="F1245" s="33" t="s">
        <v>543</v>
      </c>
      <c r="G1245" s="36">
        <v>349920.35</v>
      </c>
      <c r="H1245" s="36">
        <v>148135.21</v>
      </c>
      <c r="I1245" s="37">
        <v>8.67</v>
      </c>
      <c r="J1245" s="38" t="s">
        <v>529</v>
      </c>
      <c r="K1245" s="35" t="s">
        <v>538</v>
      </c>
      <c r="L1245" s="33" t="s">
        <v>544</v>
      </c>
      <c r="M1245" s="39">
        <v>4.7850000000000001</v>
      </c>
      <c r="N1245" s="40" t="s">
        <v>538</v>
      </c>
      <c r="O1245" s="33" t="s">
        <v>544</v>
      </c>
      <c r="P1245" s="41">
        <v>3.55</v>
      </c>
      <c r="Q1245" s="35" t="s">
        <v>532</v>
      </c>
      <c r="R1245" s="45"/>
      <c r="S1245" s="36">
        <v>5754.6</v>
      </c>
      <c r="T1245" s="36">
        <v>13966.03</v>
      </c>
    </row>
    <row r="1246" spans="1:20" x14ac:dyDescent="0.25">
      <c r="A1246" s="32" t="s">
        <v>507</v>
      </c>
      <c r="B1246" s="57" t="s">
        <v>1270</v>
      </c>
      <c r="C1246" s="58">
        <v>1996</v>
      </c>
      <c r="D1246" s="59" t="s">
        <v>541</v>
      </c>
      <c r="E1246" s="57" t="s">
        <v>1322</v>
      </c>
      <c r="F1246" s="57" t="s">
        <v>543</v>
      </c>
      <c r="G1246" s="64">
        <v>13849.34</v>
      </c>
      <c r="H1246" s="64">
        <v>5657.38</v>
      </c>
      <c r="I1246" s="68">
        <v>9.42</v>
      </c>
      <c r="J1246" s="70" t="s">
        <v>529</v>
      </c>
      <c r="K1246" s="72" t="s">
        <v>538</v>
      </c>
      <c r="L1246" s="73" t="s">
        <v>544</v>
      </c>
      <c r="M1246" s="75">
        <v>4.1740000000000004</v>
      </c>
      <c r="N1246" s="76" t="s">
        <v>538</v>
      </c>
      <c r="O1246" s="73" t="s">
        <v>544</v>
      </c>
      <c r="P1246" s="77">
        <v>3.05</v>
      </c>
      <c r="Q1246" s="79" t="s">
        <v>532</v>
      </c>
      <c r="R1246" s="81"/>
      <c r="S1246" s="84">
        <v>187.84</v>
      </c>
      <c r="T1246" s="87">
        <v>501.44</v>
      </c>
    </row>
    <row r="1247" spans="1:20" x14ac:dyDescent="0.25">
      <c r="A1247" s="32" t="s">
        <v>507</v>
      </c>
      <c r="B1247" s="56" t="s">
        <v>1270</v>
      </c>
      <c r="C1247" s="34">
        <v>1994</v>
      </c>
      <c r="D1247" s="40" t="s">
        <v>541</v>
      </c>
      <c r="E1247" s="56" t="s">
        <v>1323</v>
      </c>
      <c r="F1247" s="56" t="s">
        <v>543</v>
      </c>
      <c r="G1247" s="63">
        <v>228803.41</v>
      </c>
      <c r="H1247" s="63">
        <v>89553.12</v>
      </c>
      <c r="I1247" s="67">
        <v>7.5</v>
      </c>
      <c r="J1247" s="69" t="s">
        <v>529</v>
      </c>
      <c r="K1247" s="35" t="s">
        <v>538</v>
      </c>
      <c r="L1247" s="33" t="s">
        <v>544</v>
      </c>
      <c r="M1247" s="39">
        <v>5.585</v>
      </c>
      <c r="N1247" s="40" t="s">
        <v>538</v>
      </c>
      <c r="O1247" s="33" t="s">
        <v>544</v>
      </c>
      <c r="P1247" s="41">
        <v>3.55</v>
      </c>
      <c r="Q1247" s="78" t="s">
        <v>532</v>
      </c>
      <c r="R1247" s="80"/>
      <c r="S1247" s="36">
        <v>3521.95</v>
      </c>
      <c r="T1247" s="36">
        <v>9656.6200000000008</v>
      </c>
    </row>
    <row r="1248" spans="1:20" x14ac:dyDescent="0.25">
      <c r="A1248" s="32" t="s">
        <v>507</v>
      </c>
      <c r="B1248" s="33" t="s">
        <v>1270</v>
      </c>
      <c r="C1248" s="34">
        <v>1993</v>
      </c>
      <c r="D1248" s="40" t="s">
        <v>541</v>
      </c>
      <c r="E1248" s="33" t="s">
        <v>1324</v>
      </c>
      <c r="F1248" s="33" t="s">
        <v>543</v>
      </c>
      <c r="G1248" s="36">
        <v>16811.77</v>
      </c>
      <c r="H1248" s="36">
        <v>6003.38</v>
      </c>
      <c r="I1248" s="37">
        <v>6.25</v>
      </c>
      <c r="J1248" s="38" t="s">
        <v>529</v>
      </c>
      <c r="K1248" s="35" t="s">
        <v>538</v>
      </c>
      <c r="L1248" s="33" t="s">
        <v>544</v>
      </c>
      <c r="M1248" s="39">
        <v>4.9160000000000004</v>
      </c>
      <c r="N1248" s="40" t="s">
        <v>538</v>
      </c>
      <c r="O1248" s="33" t="s">
        <v>544</v>
      </c>
      <c r="P1248" s="41">
        <v>3.55</v>
      </c>
      <c r="Q1248" s="35" t="s">
        <v>532</v>
      </c>
      <c r="R1248" s="45"/>
      <c r="S1248" s="42">
        <v>239.82</v>
      </c>
      <c r="T1248" s="42">
        <v>752.15</v>
      </c>
    </row>
    <row r="1249" spans="1:20" x14ac:dyDescent="0.25">
      <c r="A1249" s="32" t="s">
        <v>507</v>
      </c>
      <c r="B1249" s="33" t="s">
        <v>1270</v>
      </c>
      <c r="C1249" s="34">
        <v>2011</v>
      </c>
      <c r="D1249" s="40" t="s">
        <v>541</v>
      </c>
      <c r="E1249" s="33" t="s">
        <v>1325</v>
      </c>
      <c r="F1249" s="33" t="s">
        <v>543</v>
      </c>
      <c r="G1249" s="36">
        <v>165840</v>
      </c>
      <c r="H1249" s="36">
        <v>171101.81</v>
      </c>
      <c r="I1249" s="37">
        <v>44.67</v>
      </c>
      <c r="J1249" s="38" t="s">
        <v>529</v>
      </c>
      <c r="K1249" s="35" t="s">
        <v>538</v>
      </c>
      <c r="L1249" s="33" t="s">
        <v>544</v>
      </c>
      <c r="M1249" s="39">
        <v>3.0880000000000001</v>
      </c>
      <c r="N1249" s="40" t="s">
        <v>538</v>
      </c>
      <c r="O1249" s="33" t="s">
        <v>544</v>
      </c>
      <c r="P1249" s="41">
        <v>3.35</v>
      </c>
      <c r="Q1249" s="35" t="s">
        <v>532</v>
      </c>
      <c r="R1249" s="45"/>
      <c r="S1249" s="36">
        <v>5776.32</v>
      </c>
      <c r="T1249" s="36">
        <v>1325.62</v>
      </c>
    </row>
    <row r="1250" spans="1:20" x14ac:dyDescent="0.25">
      <c r="A1250" s="32" t="s">
        <v>507</v>
      </c>
      <c r="B1250" s="33" t="s">
        <v>1270</v>
      </c>
      <c r="C1250" s="34">
        <v>1986</v>
      </c>
      <c r="D1250" s="40" t="s">
        <v>541</v>
      </c>
      <c r="E1250" s="33" t="s">
        <v>1326</v>
      </c>
      <c r="F1250" s="33" t="s">
        <v>543</v>
      </c>
      <c r="G1250" s="36">
        <v>60765.72</v>
      </c>
      <c r="H1250" s="36">
        <v>9888.5300000000007</v>
      </c>
      <c r="I1250" s="37">
        <v>2.75</v>
      </c>
      <c r="J1250" s="38" t="s">
        <v>529</v>
      </c>
      <c r="K1250" s="35" t="s">
        <v>538</v>
      </c>
      <c r="L1250" s="33" t="s">
        <v>544</v>
      </c>
      <c r="M1250" s="39">
        <v>4.0030000000000001</v>
      </c>
      <c r="N1250" s="40" t="s">
        <v>538</v>
      </c>
      <c r="O1250" s="33" t="s">
        <v>544</v>
      </c>
      <c r="P1250" s="41">
        <v>2.7120000000000002</v>
      </c>
      <c r="Q1250" s="35" t="s">
        <v>532</v>
      </c>
      <c r="R1250" s="45"/>
      <c r="S1250" s="42">
        <v>744.02</v>
      </c>
      <c r="T1250" s="36">
        <v>3043.72</v>
      </c>
    </row>
    <row r="1251" spans="1:20" x14ac:dyDescent="0.25">
      <c r="A1251" s="32" t="s">
        <v>507</v>
      </c>
      <c r="B1251" s="33" t="s">
        <v>1270</v>
      </c>
      <c r="C1251" s="34">
        <v>2012</v>
      </c>
      <c r="D1251" s="40" t="s">
        <v>541</v>
      </c>
      <c r="E1251" s="33" t="s">
        <v>1327</v>
      </c>
      <c r="F1251" s="33" t="s">
        <v>543</v>
      </c>
      <c r="G1251" s="36">
        <v>363016</v>
      </c>
      <c r="H1251" s="36">
        <v>330921.55</v>
      </c>
      <c r="I1251" s="37">
        <v>33.17</v>
      </c>
      <c r="J1251" s="38" t="s">
        <v>529</v>
      </c>
      <c r="K1251" s="35" t="s">
        <v>538</v>
      </c>
      <c r="L1251" s="33" t="s">
        <v>544</v>
      </c>
      <c r="M1251" s="39">
        <v>2.8410000000000002</v>
      </c>
      <c r="N1251" s="40" t="s">
        <v>538</v>
      </c>
      <c r="O1251" s="33" t="s">
        <v>544</v>
      </c>
      <c r="P1251" s="41">
        <v>2.85</v>
      </c>
      <c r="Q1251" s="35" t="s">
        <v>532</v>
      </c>
      <c r="R1251" s="45"/>
      <c r="S1251" s="36">
        <v>9594.6200000000008</v>
      </c>
      <c r="T1251" s="36">
        <v>5731.78</v>
      </c>
    </row>
    <row r="1252" spans="1:20" x14ac:dyDescent="0.25">
      <c r="A1252" s="32" t="s">
        <v>507</v>
      </c>
      <c r="B1252" s="33" t="s">
        <v>1270</v>
      </c>
      <c r="C1252" s="34">
        <v>1996</v>
      </c>
      <c r="D1252" s="35" t="s">
        <v>526</v>
      </c>
      <c r="E1252" s="33" t="s">
        <v>1328</v>
      </c>
      <c r="F1252" s="33" t="s">
        <v>884</v>
      </c>
      <c r="G1252" s="36">
        <v>483497.55</v>
      </c>
      <c r="H1252" s="36">
        <v>129059.97</v>
      </c>
      <c r="I1252" s="37">
        <v>5</v>
      </c>
      <c r="J1252" s="38" t="s">
        <v>529</v>
      </c>
      <c r="K1252" s="35" t="s">
        <v>530</v>
      </c>
      <c r="L1252" s="33" t="s">
        <v>531</v>
      </c>
      <c r="M1252" s="39">
        <v>1.984</v>
      </c>
      <c r="N1252" s="40" t="s">
        <v>530</v>
      </c>
      <c r="O1252" s="33" t="s">
        <v>531</v>
      </c>
      <c r="P1252" s="41">
        <v>2</v>
      </c>
      <c r="Q1252" s="35" t="s">
        <v>532</v>
      </c>
      <c r="R1252" s="45"/>
      <c r="S1252" s="36">
        <v>3067.47</v>
      </c>
      <c r="T1252" s="36">
        <v>24313.67</v>
      </c>
    </row>
    <row r="1253" spans="1:20" x14ac:dyDescent="0.25">
      <c r="A1253" s="32" t="s">
        <v>507</v>
      </c>
      <c r="B1253" s="33" t="s">
        <v>1270</v>
      </c>
      <c r="C1253" s="34">
        <v>2016</v>
      </c>
      <c r="D1253" s="40" t="s">
        <v>541</v>
      </c>
      <c r="E1253" s="33" t="s">
        <v>1284</v>
      </c>
      <c r="F1253" s="33" t="s">
        <v>543</v>
      </c>
      <c r="G1253" s="36">
        <v>86605</v>
      </c>
      <c r="H1253" s="36">
        <v>84455.78</v>
      </c>
      <c r="I1253" s="37">
        <v>47.25</v>
      </c>
      <c r="J1253" s="38" t="s">
        <v>529</v>
      </c>
      <c r="K1253" s="35" t="s">
        <v>538</v>
      </c>
      <c r="L1253" s="33" t="s">
        <v>544</v>
      </c>
      <c r="M1253" s="39">
        <v>1.86</v>
      </c>
      <c r="N1253" s="40" t="s">
        <v>538</v>
      </c>
      <c r="O1253" s="33" t="s">
        <v>544</v>
      </c>
      <c r="P1253" s="41">
        <v>1.86</v>
      </c>
      <c r="Q1253" s="35" t="s">
        <v>532</v>
      </c>
      <c r="R1253" s="45"/>
      <c r="S1253" s="36">
        <v>1591.05</v>
      </c>
      <c r="T1253" s="36">
        <v>1084.51</v>
      </c>
    </row>
    <row r="1254" spans="1:20" ht="25.5" x14ac:dyDescent="0.25">
      <c r="A1254" s="32" t="s">
        <v>507</v>
      </c>
      <c r="B1254" s="33" t="s">
        <v>1270</v>
      </c>
      <c r="C1254" s="34">
        <v>2014</v>
      </c>
      <c r="D1254" s="40" t="s">
        <v>541</v>
      </c>
      <c r="E1254" s="33" t="s">
        <v>1271</v>
      </c>
      <c r="F1254" s="33" t="s">
        <v>543</v>
      </c>
      <c r="G1254" s="36">
        <v>1233087.8999999999</v>
      </c>
      <c r="H1254" s="36">
        <v>1146691.08</v>
      </c>
      <c r="I1254" s="37">
        <v>35</v>
      </c>
      <c r="J1254" s="38" t="s">
        <v>529</v>
      </c>
      <c r="K1254" s="35" t="s">
        <v>538</v>
      </c>
      <c r="L1254" s="33" t="s">
        <v>544</v>
      </c>
      <c r="M1254" s="39">
        <v>0.81200000000000006</v>
      </c>
      <c r="N1254" s="40" t="s">
        <v>538</v>
      </c>
      <c r="O1254" s="33" t="s">
        <v>544</v>
      </c>
      <c r="P1254" s="41">
        <v>0.8</v>
      </c>
      <c r="Q1254" s="35" t="s">
        <v>532</v>
      </c>
      <c r="R1254" s="45"/>
      <c r="S1254" s="36">
        <v>9478.76</v>
      </c>
      <c r="T1254" s="36">
        <v>21858.04</v>
      </c>
    </row>
    <row r="1255" spans="1:20" ht="25.5" x14ac:dyDescent="0.25">
      <c r="A1255" s="32" t="s">
        <v>507</v>
      </c>
      <c r="B1255" s="33" t="s">
        <v>1270</v>
      </c>
      <c r="C1255" s="34">
        <v>2013</v>
      </c>
      <c r="D1255" s="40" t="s">
        <v>541</v>
      </c>
      <c r="E1255" s="28" t="s">
        <v>1868</v>
      </c>
      <c r="F1255" s="33" t="s">
        <v>543</v>
      </c>
      <c r="G1255" s="36">
        <v>129840</v>
      </c>
      <c r="H1255" s="36">
        <v>111257.88</v>
      </c>
      <c r="I1255" s="37">
        <v>19.420000000000002</v>
      </c>
      <c r="J1255" s="38" t="s">
        <v>529</v>
      </c>
      <c r="K1255" s="35" t="s">
        <v>538</v>
      </c>
      <c r="L1255" s="33" t="s">
        <v>544</v>
      </c>
      <c r="M1255" s="39">
        <v>2.4089999999999998</v>
      </c>
      <c r="N1255" s="40" t="s">
        <v>538</v>
      </c>
      <c r="O1255" s="33" t="s">
        <v>544</v>
      </c>
      <c r="P1255" s="41">
        <v>2.41</v>
      </c>
      <c r="Q1255" s="35" t="s">
        <v>532</v>
      </c>
      <c r="R1255" s="45"/>
      <c r="S1255" s="36">
        <v>2776.8</v>
      </c>
      <c r="T1255" s="36">
        <v>3962.21</v>
      </c>
    </row>
    <row r="1256" spans="1:20" x14ac:dyDescent="0.25">
      <c r="A1256" s="32" t="s">
        <v>507</v>
      </c>
      <c r="B1256" s="33" t="s">
        <v>1270</v>
      </c>
      <c r="C1256" s="34">
        <v>2009</v>
      </c>
      <c r="D1256" s="35" t="s">
        <v>526</v>
      </c>
      <c r="E1256" s="33" t="s">
        <v>1329</v>
      </c>
      <c r="F1256" s="33" t="s">
        <v>543</v>
      </c>
      <c r="G1256" s="36">
        <v>173750</v>
      </c>
      <c r="H1256" s="36">
        <v>162425.42000000001</v>
      </c>
      <c r="I1256" s="37">
        <v>40.42</v>
      </c>
      <c r="J1256" s="38" t="s">
        <v>529</v>
      </c>
      <c r="K1256" s="35" t="s">
        <v>538</v>
      </c>
      <c r="L1256" s="33" t="s">
        <v>544</v>
      </c>
      <c r="M1256" s="39">
        <v>2.8719999999999999</v>
      </c>
      <c r="N1256" s="40" t="s">
        <v>538</v>
      </c>
      <c r="O1256" s="33" t="s">
        <v>544</v>
      </c>
      <c r="P1256" s="41">
        <v>3.38</v>
      </c>
      <c r="Q1256" s="35" t="s">
        <v>532</v>
      </c>
      <c r="R1256" s="45"/>
      <c r="S1256" s="36">
        <v>5532.85</v>
      </c>
      <c r="T1256" s="36">
        <v>1268.32</v>
      </c>
    </row>
    <row r="1257" spans="1:20" x14ac:dyDescent="0.25">
      <c r="A1257" s="32" t="s">
        <v>507</v>
      </c>
      <c r="B1257" s="33" t="s">
        <v>1270</v>
      </c>
      <c r="C1257" s="34">
        <v>2009</v>
      </c>
      <c r="D1257" s="40" t="s">
        <v>541</v>
      </c>
      <c r="E1257" s="33" t="s">
        <v>1329</v>
      </c>
      <c r="F1257" s="33" t="s">
        <v>543</v>
      </c>
      <c r="G1257" s="36">
        <v>670038</v>
      </c>
      <c r="H1257" s="36">
        <v>540674.79</v>
      </c>
      <c r="I1257" s="37">
        <v>20.420000000000002</v>
      </c>
      <c r="J1257" s="38" t="s">
        <v>529</v>
      </c>
      <c r="K1257" s="35" t="s">
        <v>538</v>
      </c>
      <c r="L1257" s="33" t="s">
        <v>544</v>
      </c>
      <c r="M1257" s="39">
        <v>2.8690000000000002</v>
      </c>
      <c r="N1257" s="40" t="s">
        <v>538</v>
      </c>
      <c r="O1257" s="33" t="s">
        <v>544</v>
      </c>
      <c r="P1257" s="41">
        <v>3.38</v>
      </c>
      <c r="Q1257" s="35" t="s">
        <v>532</v>
      </c>
      <c r="R1257" s="45"/>
      <c r="S1257" s="36">
        <v>18810.86</v>
      </c>
      <c r="T1257" s="36">
        <v>15859.44</v>
      </c>
    </row>
    <row r="1258" spans="1:20" x14ac:dyDescent="0.25">
      <c r="A1258" s="32" t="s">
        <v>507</v>
      </c>
      <c r="B1258" s="33" t="s">
        <v>1270</v>
      </c>
      <c r="C1258" s="34">
        <v>2013</v>
      </c>
      <c r="D1258" s="40" t="s">
        <v>541</v>
      </c>
      <c r="E1258" s="33" t="s">
        <v>1330</v>
      </c>
      <c r="F1258" s="33" t="s">
        <v>543</v>
      </c>
      <c r="G1258" s="36">
        <v>203801</v>
      </c>
      <c r="H1258" s="36">
        <v>194491.49</v>
      </c>
      <c r="I1258" s="37">
        <v>44.42</v>
      </c>
      <c r="J1258" s="38" t="s">
        <v>529</v>
      </c>
      <c r="K1258" s="35" t="s">
        <v>538</v>
      </c>
      <c r="L1258" s="33" t="s">
        <v>544</v>
      </c>
      <c r="M1258" s="39">
        <v>2.0499999999999998</v>
      </c>
      <c r="N1258" s="40" t="s">
        <v>538</v>
      </c>
      <c r="O1258" s="33" t="s">
        <v>544</v>
      </c>
      <c r="P1258" s="41">
        <v>2.0499999999999998</v>
      </c>
      <c r="Q1258" s="35" t="s">
        <v>532</v>
      </c>
      <c r="R1258" s="45"/>
      <c r="S1258" s="36">
        <v>4028.03</v>
      </c>
      <c r="T1258" s="36">
        <v>1997.87</v>
      </c>
    </row>
    <row r="1259" spans="1:20" ht="25.5" x14ac:dyDescent="0.25">
      <c r="A1259" s="32" t="s">
        <v>507</v>
      </c>
      <c r="B1259" s="33" t="s">
        <v>1270</v>
      </c>
      <c r="C1259" s="34">
        <v>1994</v>
      </c>
      <c r="D1259" s="40" t="s">
        <v>541</v>
      </c>
      <c r="E1259" s="28" t="s">
        <v>1869</v>
      </c>
      <c r="F1259" s="33" t="s">
        <v>543</v>
      </c>
      <c r="G1259" s="36">
        <v>16502.45</v>
      </c>
      <c r="H1259" s="36">
        <v>6443.17</v>
      </c>
      <c r="I1259" s="37">
        <v>7.92</v>
      </c>
      <c r="J1259" s="38" t="s">
        <v>529</v>
      </c>
      <c r="K1259" s="35" t="s">
        <v>538</v>
      </c>
      <c r="L1259" s="33" t="s">
        <v>544</v>
      </c>
      <c r="M1259" s="39">
        <v>4.9119999999999999</v>
      </c>
      <c r="N1259" s="40" t="s">
        <v>538</v>
      </c>
      <c r="O1259" s="33" t="s">
        <v>544</v>
      </c>
      <c r="P1259" s="41">
        <v>3.55</v>
      </c>
      <c r="Q1259" s="35" t="s">
        <v>532</v>
      </c>
      <c r="R1259" s="45"/>
      <c r="S1259" s="42">
        <v>253.4</v>
      </c>
      <c r="T1259" s="42">
        <v>694.77</v>
      </c>
    </row>
    <row r="1260" spans="1:20" x14ac:dyDescent="0.25">
      <c r="A1260" s="32" t="s">
        <v>507</v>
      </c>
      <c r="B1260" s="33" t="s">
        <v>1270</v>
      </c>
      <c r="C1260" s="34">
        <v>1993</v>
      </c>
      <c r="D1260" s="40" t="s">
        <v>541</v>
      </c>
      <c r="E1260" s="33" t="s">
        <v>1331</v>
      </c>
      <c r="F1260" s="33" t="s">
        <v>543</v>
      </c>
      <c r="G1260" s="36">
        <v>1188007.6000000001</v>
      </c>
      <c r="H1260" s="36">
        <v>430306.44</v>
      </c>
      <c r="I1260" s="37">
        <v>6</v>
      </c>
      <c r="J1260" s="38" t="s">
        <v>529</v>
      </c>
      <c r="K1260" s="35" t="s">
        <v>538</v>
      </c>
      <c r="L1260" s="33" t="s">
        <v>544</v>
      </c>
      <c r="M1260" s="39">
        <v>5.0730000000000004</v>
      </c>
      <c r="N1260" s="40" t="s">
        <v>538</v>
      </c>
      <c r="O1260" s="33" t="s">
        <v>544</v>
      </c>
      <c r="P1260" s="41">
        <v>3.55</v>
      </c>
      <c r="Q1260" s="35" t="s">
        <v>532</v>
      </c>
      <c r="R1260" s="45"/>
      <c r="S1260" s="36">
        <v>17189.75</v>
      </c>
      <c r="T1260" s="36">
        <v>53912.08</v>
      </c>
    </row>
    <row r="1261" spans="1:20" x14ac:dyDescent="0.25">
      <c r="A1261" s="32" t="s">
        <v>507</v>
      </c>
      <c r="B1261" s="33" t="s">
        <v>1270</v>
      </c>
      <c r="C1261" s="34">
        <v>1992</v>
      </c>
      <c r="D1261" s="40" t="s">
        <v>541</v>
      </c>
      <c r="E1261" s="33" t="s">
        <v>1332</v>
      </c>
      <c r="F1261" s="33" t="s">
        <v>543</v>
      </c>
      <c r="G1261" s="36">
        <v>68578.58</v>
      </c>
      <c r="H1261" s="36">
        <v>22799.8</v>
      </c>
      <c r="I1261" s="37">
        <v>5.33</v>
      </c>
      <c r="J1261" s="38" t="s">
        <v>529</v>
      </c>
      <c r="K1261" s="35" t="s">
        <v>538</v>
      </c>
      <c r="L1261" s="33" t="s">
        <v>544</v>
      </c>
      <c r="M1261" s="39">
        <v>5.3570000000000002</v>
      </c>
      <c r="N1261" s="40" t="s">
        <v>538</v>
      </c>
      <c r="O1261" s="33" t="s">
        <v>544</v>
      </c>
      <c r="P1261" s="41">
        <v>3.55</v>
      </c>
      <c r="Q1261" s="35" t="s">
        <v>532</v>
      </c>
      <c r="R1261" s="45"/>
      <c r="S1261" s="42">
        <v>929.66</v>
      </c>
      <c r="T1261" s="36">
        <v>3388.06</v>
      </c>
    </row>
    <row r="1262" spans="1:20" x14ac:dyDescent="0.25">
      <c r="A1262" s="32" t="s">
        <v>507</v>
      </c>
      <c r="B1262" s="33" t="s">
        <v>1270</v>
      </c>
      <c r="C1262" s="34">
        <v>1993</v>
      </c>
      <c r="D1262" s="40" t="s">
        <v>541</v>
      </c>
      <c r="E1262" s="33" t="s">
        <v>1333</v>
      </c>
      <c r="F1262" s="33" t="s">
        <v>543</v>
      </c>
      <c r="G1262" s="36">
        <v>548932.78</v>
      </c>
      <c r="H1262" s="36">
        <v>206720.23</v>
      </c>
      <c r="I1262" s="37">
        <v>6</v>
      </c>
      <c r="J1262" s="38" t="s">
        <v>529</v>
      </c>
      <c r="K1262" s="35" t="s">
        <v>538</v>
      </c>
      <c r="L1262" s="33" t="s">
        <v>544</v>
      </c>
      <c r="M1262" s="39">
        <v>5.3849999999999998</v>
      </c>
      <c r="N1262" s="40" t="s">
        <v>538</v>
      </c>
      <c r="O1262" s="33" t="s">
        <v>544</v>
      </c>
      <c r="P1262" s="41">
        <v>3.55</v>
      </c>
      <c r="Q1262" s="35" t="s">
        <v>532</v>
      </c>
      <c r="R1262" s="45"/>
      <c r="S1262" s="36">
        <v>8258</v>
      </c>
      <c r="T1262" s="36">
        <v>25899.49</v>
      </c>
    </row>
    <row r="1263" spans="1:20" x14ac:dyDescent="0.25">
      <c r="A1263" s="32" t="s">
        <v>507</v>
      </c>
      <c r="B1263" s="33" t="s">
        <v>1270</v>
      </c>
      <c r="C1263" s="34">
        <v>1991</v>
      </c>
      <c r="D1263" s="40" t="s">
        <v>541</v>
      </c>
      <c r="E1263" s="33" t="s">
        <v>1334</v>
      </c>
      <c r="F1263" s="33" t="s">
        <v>543</v>
      </c>
      <c r="G1263" s="36">
        <v>49296.83</v>
      </c>
      <c r="H1263" s="36">
        <v>13445.92</v>
      </c>
      <c r="I1263" s="37">
        <v>4.83</v>
      </c>
      <c r="J1263" s="38" t="s">
        <v>529</v>
      </c>
      <c r="K1263" s="35" t="s">
        <v>538</v>
      </c>
      <c r="L1263" s="33" t="s">
        <v>544</v>
      </c>
      <c r="M1263" s="39">
        <v>4.8239999999999998</v>
      </c>
      <c r="N1263" s="40" t="s">
        <v>538</v>
      </c>
      <c r="O1263" s="33" t="s">
        <v>544</v>
      </c>
      <c r="P1263" s="41">
        <v>3.55</v>
      </c>
      <c r="Q1263" s="35" t="s">
        <v>532</v>
      </c>
      <c r="R1263" s="45"/>
      <c r="S1263" s="42">
        <v>563.86</v>
      </c>
      <c r="T1263" s="36">
        <v>2437.5100000000002</v>
      </c>
    </row>
    <row r="1264" spans="1:20" ht="25.5" x14ac:dyDescent="0.25">
      <c r="A1264" s="32" t="s">
        <v>507</v>
      </c>
      <c r="B1264" s="33" t="s">
        <v>1270</v>
      </c>
      <c r="C1264" s="34">
        <v>1994</v>
      </c>
      <c r="D1264" s="40" t="s">
        <v>541</v>
      </c>
      <c r="E1264" s="28" t="s">
        <v>1870</v>
      </c>
      <c r="F1264" s="33" t="s">
        <v>543</v>
      </c>
      <c r="G1264" s="36">
        <v>19606.009999999998</v>
      </c>
      <c r="H1264" s="36">
        <v>7654.91</v>
      </c>
      <c r="I1264" s="37">
        <v>7.92</v>
      </c>
      <c r="J1264" s="38" t="s">
        <v>529</v>
      </c>
      <c r="K1264" s="35" t="s">
        <v>538</v>
      </c>
      <c r="L1264" s="33" t="s">
        <v>544</v>
      </c>
      <c r="M1264" s="39">
        <v>4.9349999999999996</v>
      </c>
      <c r="N1264" s="40" t="s">
        <v>538</v>
      </c>
      <c r="O1264" s="33" t="s">
        <v>544</v>
      </c>
      <c r="P1264" s="41">
        <v>3.55</v>
      </c>
      <c r="Q1264" s="35" t="s">
        <v>532</v>
      </c>
      <c r="R1264" s="45"/>
      <c r="S1264" s="42">
        <v>301.05</v>
      </c>
      <c r="T1264" s="42">
        <v>825.44</v>
      </c>
    </row>
    <row r="1265" spans="1:20" x14ac:dyDescent="0.25">
      <c r="A1265" s="32" t="s">
        <v>507</v>
      </c>
      <c r="B1265" s="33" t="s">
        <v>1270</v>
      </c>
      <c r="C1265" s="34">
        <v>2008</v>
      </c>
      <c r="D1265" s="40" t="s">
        <v>541</v>
      </c>
      <c r="E1265" s="33" t="s">
        <v>1335</v>
      </c>
      <c r="F1265" s="33" t="s">
        <v>543</v>
      </c>
      <c r="G1265" s="36">
        <v>380287</v>
      </c>
      <c r="H1265" s="36">
        <v>278197.15000000002</v>
      </c>
      <c r="I1265" s="37">
        <v>19.420000000000002</v>
      </c>
      <c r="J1265" s="38" t="s">
        <v>529</v>
      </c>
      <c r="K1265" s="35" t="s">
        <v>538</v>
      </c>
      <c r="L1265" s="33" t="s">
        <v>544</v>
      </c>
      <c r="M1265" s="39">
        <v>5.133</v>
      </c>
      <c r="N1265" s="40" t="s">
        <v>538</v>
      </c>
      <c r="O1265" s="33" t="s">
        <v>544</v>
      </c>
      <c r="P1265" s="41">
        <v>3.38</v>
      </c>
      <c r="Q1265" s="35" t="s">
        <v>532</v>
      </c>
      <c r="R1265" s="45"/>
      <c r="S1265" s="36">
        <v>9771.41</v>
      </c>
      <c r="T1265" s="36">
        <v>10897.71</v>
      </c>
    </row>
    <row r="1266" spans="1:20" x14ac:dyDescent="0.25">
      <c r="A1266" s="32" t="s">
        <v>507</v>
      </c>
      <c r="B1266" s="33" t="s">
        <v>1270</v>
      </c>
      <c r="C1266" s="34">
        <v>1991</v>
      </c>
      <c r="D1266" s="40" t="s">
        <v>541</v>
      </c>
      <c r="E1266" s="33" t="s">
        <v>1336</v>
      </c>
      <c r="F1266" s="33" t="s">
        <v>543</v>
      </c>
      <c r="G1266" s="36">
        <v>27966.01</v>
      </c>
      <c r="H1266" s="36">
        <v>7627.86</v>
      </c>
      <c r="I1266" s="37">
        <v>4.83</v>
      </c>
      <c r="J1266" s="38" t="s">
        <v>529</v>
      </c>
      <c r="K1266" s="35" t="s">
        <v>538</v>
      </c>
      <c r="L1266" s="33" t="s">
        <v>544</v>
      </c>
      <c r="M1266" s="39">
        <v>4.8239999999999998</v>
      </c>
      <c r="N1266" s="40" t="s">
        <v>538</v>
      </c>
      <c r="O1266" s="33" t="s">
        <v>544</v>
      </c>
      <c r="P1266" s="41">
        <v>3.55</v>
      </c>
      <c r="Q1266" s="35" t="s">
        <v>532</v>
      </c>
      <c r="R1266" s="45"/>
      <c r="S1266" s="42">
        <v>319.88</v>
      </c>
      <c r="T1266" s="36">
        <v>1382.79</v>
      </c>
    </row>
    <row r="1267" spans="1:20" ht="25.5" x14ac:dyDescent="0.25">
      <c r="A1267" s="32" t="s">
        <v>507</v>
      </c>
      <c r="B1267" s="57" t="s">
        <v>1270</v>
      </c>
      <c r="C1267" s="58">
        <v>1997</v>
      </c>
      <c r="D1267" s="59" t="s">
        <v>541</v>
      </c>
      <c r="E1267" s="62" t="s">
        <v>1871</v>
      </c>
      <c r="F1267" s="57" t="s">
        <v>543</v>
      </c>
      <c r="G1267" s="64">
        <v>66275.38</v>
      </c>
      <c r="H1267" s="64">
        <v>30992.87</v>
      </c>
      <c r="I1267" s="68">
        <v>10.75</v>
      </c>
      <c r="J1267" s="70" t="s">
        <v>529</v>
      </c>
      <c r="K1267" s="72" t="s">
        <v>538</v>
      </c>
      <c r="L1267" s="73" t="s">
        <v>544</v>
      </c>
      <c r="M1267" s="75">
        <v>4.1130000000000004</v>
      </c>
      <c r="N1267" s="76" t="s">
        <v>538</v>
      </c>
      <c r="O1267" s="73" t="s">
        <v>544</v>
      </c>
      <c r="P1267" s="77">
        <v>3.05</v>
      </c>
      <c r="Q1267" s="79" t="s">
        <v>532</v>
      </c>
      <c r="R1267" s="81"/>
      <c r="S1267" s="85">
        <v>1017.92</v>
      </c>
      <c r="T1267" s="86">
        <v>2381.5</v>
      </c>
    </row>
    <row r="1268" spans="1:20" x14ac:dyDescent="0.25">
      <c r="A1268" s="32" t="s">
        <v>507</v>
      </c>
      <c r="B1268" s="56" t="s">
        <v>1270</v>
      </c>
      <c r="C1268" s="34">
        <v>1997</v>
      </c>
      <c r="D1268" s="40" t="s">
        <v>541</v>
      </c>
      <c r="E1268" s="56" t="s">
        <v>1281</v>
      </c>
      <c r="F1268" s="56" t="s">
        <v>543</v>
      </c>
      <c r="G1268" s="63">
        <v>805540.61</v>
      </c>
      <c r="H1268" s="63">
        <v>405646.75</v>
      </c>
      <c r="I1268" s="67">
        <v>11</v>
      </c>
      <c r="J1268" s="69" t="s">
        <v>529</v>
      </c>
      <c r="K1268" s="35" t="s">
        <v>538</v>
      </c>
      <c r="L1268" s="33" t="s">
        <v>544</v>
      </c>
      <c r="M1268" s="39">
        <v>4.0369999999999999</v>
      </c>
      <c r="N1268" s="40" t="s">
        <v>538</v>
      </c>
      <c r="O1268" s="33" t="s">
        <v>544</v>
      </c>
      <c r="P1268" s="41">
        <v>3.05</v>
      </c>
      <c r="Q1268" s="78" t="s">
        <v>532</v>
      </c>
      <c r="R1268" s="80"/>
      <c r="S1268" s="36">
        <v>13231.52</v>
      </c>
      <c r="T1268" s="36">
        <v>28173.63</v>
      </c>
    </row>
    <row r="1269" spans="1:20" ht="25.5" x14ac:dyDescent="0.25">
      <c r="A1269" s="32" t="s">
        <v>507</v>
      </c>
      <c r="B1269" s="33" t="s">
        <v>1270</v>
      </c>
      <c r="C1269" s="34">
        <v>1988</v>
      </c>
      <c r="D1269" s="40" t="s">
        <v>541</v>
      </c>
      <c r="E1269" s="28" t="s">
        <v>1872</v>
      </c>
      <c r="F1269" s="33" t="s">
        <v>543</v>
      </c>
      <c r="G1269" s="36">
        <v>66101.89</v>
      </c>
      <c r="H1269" s="36">
        <v>14067.92</v>
      </c>
      <c r="I1269" s="37">
        <v>3.33</v>
      </c>
      <c r="J1269" s="38" t="s">
        <v>529</v>
      </c>
      <c r="K1269" s="35" t="s">
        <v>538</v>
      </c>
      <c r="L1269" s="33" t="s">
        <v>544</v>
      </c>
      <c r="M1269" s="39">
        <v>4.3109999999999999</v>
      </c>
      <c r="N1269" s="40" t="s">
        <v>538</v>
      </c>
      <c r="O1269" s="33" t="s">
        <v>544</v>
      </c>
      <c r="P1269" s="41">
        <v>2.7120000000000002</v>
      </c>
      <c r="Q1269" s="35" t="s">
        <v>532</v>
      </c>
      <c r="R1269" s="45"/>
      <c r="S1269" s="42">
        <v>861.02</v>
      </c>
      <c r="T1269" s="36">
        <v>3180.63</v>
      </c>
    </row>
    <row r="1270" spans="1:20" ht="25.5" x14ac:dyDescent="0.25">
      <c r="A1270" s="32" t="s">
        <v>507</v>
      </c>
      <c r="B1270" s="33" t="s">
        <v>1270</v>
      </c>
      <c r="C1270" s="34">
        <v>1995</v>
      </c>
      <c r="D1270" s="40" t="s">
        <v>541</v>
      </c>
      <c r="E1270" s="28" t="s">
        <v>1873</v>
      </c>
      <c r="F1270" s="33" t="s">
        <v>543</v>
      </c>
      <c r="G1270" s="36">
        <v>14498.36</v>
      </c>
      <c r="H1270" s="36">
        <v>5477.85</v>
      </c>
      <c r="I1270" s="37">
        <v>8.75</v>
      </c>
      <c r="J1270" s="38" t="s">
        <v>529</v>
      </c>
      <c r="K1270" s="35" t="s">
        <v>538</v>
      </c>
      <c r="L1270" s="33" t="s">
        <v>544</v>
      </c>
      <c r="M1270" s="39">
        <v>4.3070000000000004</v>
      </c>
      <c r="N1270" s="40" t="s">
        <v>538</v>
      </c>
      <c r="O1270" s="33" t="s">
        <v>544</v>
      </c>
      <c r="P1270" s="41">
        <v>3.05</v>
      </c>
      <c r="Q1270" s="35" t="s">
        <v>532</v>
      </c>
      <c r="R1270" s="45"/>
      <c r="S1270" s="42">
        <v>183.7</v>
      </c>
      <c r="T1270" s="42">
        <v>545.08000000000004</v>
      </c>
    </row>
    <row r="1271" spans="1:20" x14ac:dyDescent="0.25">
      <c r="A1271" s="32" t="s">
        <v>507</v>
      </c>
      <c r="B1271" s="33" t="s">
        <v>1270</v>
      </c>
      <c r="C1271" s="34">
        <v>2014</v>
      </c>
      <c r="D1271" s="40" t="s">
        <v>541</v>
      </c>
      <c r="E1271" s="33" t="s">
        <v>1298</v>
      </c>
      <c r="F1271" s="33" t="s">
        <v>543</v>
      </c>
      <c r="G1271" s="36">
        <v>420113</v>
      </c>
      <c r="H1271" s="36">
        <v>411936.58</v>
      </c>
      <c r="I1271" s="37">
        <v>36</v>
      </c>
      <c r="J1271" s="38" t="s">
        <v>529</v>
      </c>
      <c r="K1271" s="35" t="s">
        <v>538</v>
      </c>
      <c r="L1271" s="33" t="s">
        <v>544</v>
      </c>
      <c r="M1271" s="39">
        <v>1.6240000000000001</v>
      </c>
      <c r="N1271" s="40" t="s">
        <v>538</v>
      </c>
      <c r="O1271" s="33" t="s">
        <v>544</v>
      </c>
      <c r="P1271" s="41">
        <v>1.6</v>
      </c>
      <c r="Q1271" s="35" t="s">
        <v>532</v>
      </c>
      <c r="R1271" s="45"/>
      <c r="S1271" s="36">
        <v>6815.92</v>
      </c>
      <c r="T1271" s="36">
        <v>8176.42</v>
      </c>
    </row>
    <row r="1272" spans="1:20" x14ac:dyDescent="0.25">
      <c r="A1272" s="32" t="s">
        <v>507</v>
      </c>
      <c r="B1272" s="33" t="s">
        <v>1270</v>
      </c>
      <c r="C1272" s="34">
        <v>2010</v>
      </c>
      <c r="D1272" s="35" t="s">
        <v>526</v>
      </c>
      <c r="E1272" s="33" t="s">
        <v>1337</v>
      </c>
      <c r="F1272" s="33" t="s">
        <v>677</v>
      </c>
      <c r="G1272" s="36">
        <v>112772</v>
      </c>
      <c r="H1272" s="36">
        <v>91452.85</v>
      </c>
      <c r="I1272" s="37">
        <v>21.67</v>
      </c>
      <c r="J1272" s="38" t="s">
        <v>529</v>
      </c>
      <c r="K1272" s="35" t="s">
        <v>538</v>
      </c>
      <c r="L1272" s="33" t="s">
        <v>544</v>
      </c>
      <c r="M1272" s="39">
        <v>3.1389999999999998</v>
      </c>
      <c r="N1272" s="40" t="s">
        <v>538</v>
      </c>
      <c r="O1272" s="33" t="s">
        <v>544</v>
      </c>
      <c r="P1272" s="41">
        <v>3.16</v>
      </c>
      <c r="Q1272" s="35" t="s">
        <v>532</v>
      </c>
      <c r="R1272" s="45"/>
      <c r="S1272" s="36">
        <v>2982.81</v>
      </c>
      <c r="T1272" s="36">
        <v>2939.98</v>
      </c>
    </row>
    <row r="1273" spans="1:20" ht="25.5" x14ac:dyDescent="0.25">
      <c r="A1273" s="32" t="s">
        <v>507</v>
      </c>
      <c r="B1273" s="33" t="s">
        <v>1270</v>
      </c>
      <c r="C1273" s="34">
        <v>2010</v>
      </c>
      <c r="D1273" s="40" t="s">
        <v>541</v>
      </c>
      <c r="E1273" s="28" t="s">
        <v>1859</v>
      </c>
      <c r="F1273" s="33" t="s">
        <v>543</v>
      </c>
      <c r="G1273" s="36">
        <v>9500000</v>
      </c>
      <c r="H1273" s="36">
        <v>9265389.4000000004</v>
      </c>
      <c r="I1273" s="37">
        <v>41.5</v>
      </c>
      <c r="J1273" s="38" t="s">
        <v>529</v>
      </c>
      <c r="K1273" s="35" t="s">
        <v>538</v>
      </c>
      <c r="L1273" s="33" t="s">
        <v>544</v>
      </c>
      <c r="M1273" s="39">
        <v>2.6320000000000001</v>
      </c>
      <c r="N1273" s="40" t="s">
        <v>538</v>
      </c>
      <c r="O1273" s="33" t="s">
        <v>544</v>
      </c>
      <c r="P1273" s="41">
        <v>3.64</v>
      </c>
      <c r="Q1273" s="35" t="s">
        <v>532</v>
      </c>
      <c r="R1273" s="45"/>
      <c r="S1273" s="36">
        <v>338328.65</v>
      </c>
      <c r="T1273" s="36">
        <v>29353.759999999998</v>
      </c>
    </row>
    <row r="1274" spans="1:20" ht="25.5" x14ac:dyDescent="0.25">
      <c r="A1274" s="32" t="s">
        <v>507</v>
      </c>
      <c r="B1274" s="33" t="s">
        <v>1270</v>
      </c>
      <c r="C1274" s="34">
        <v>2017</v>
      </c>
      <c r="D1274" s="40" t="s">
        <v>541</v>
      </c>
      <c r="E1274" s="28" t="s">
        <v>1852</v>
      </c>
      <c r="F1274" s="33" t="s">
        <v>543</v>
      </c>
      <c r="G1274" s="36">
        <v>76247</v>
      </c>
      <c r="H1274" s="36">
        <v>74914.73</v>
      </c>
      <c r="I1274" s="37">
        <v>48.17</v>
      </c>
      <c r="J1274" s="38" t="s">
        <v>529</v>
      </c>
      <c r="K1274" s="35" t="s">
        <v>538</v>
      </c>
      <c r="L1274" s="33" t="s">
        <v>544</v>
      </c>
      <c r="M1274" s="39">
        <v>0.55800000000000005</v>
      </c>
      <c r="N1274" s="40" t="s">
        <v>538</v>
      </c>
      <c r="O1274" s="33" t="s">
        <v>544</v>
      </c>
      <c r="P1274" s="41">
        <v>0.55000000000000004</v>
      </c>
      <c r="Q1274" s="35" t="s">
        <v>532</v>
      </c>
      <c r="R1274" s="45"/>
      <c r="S1274" s="42">
        <v>419.36</v>
      </c>
      <c r="T1274" s="36">
        <v>1332.27</v>
      </c>
    </row>
    <row r="1275" spans="1:20" x14ac:dyDescent="0.25">
      <c r="A1275" s="32" t="s">
        <v>507</v>
      </c>
      <c r="B1275" s="33" t="s">
        <v>1270</v>
      </c>
      <c r="C1275" s="34">
        <v>2017</v>
      </c>
      <c r="D1275" s="40" t="s">
        <v>541</v>
      </c>
      <c r="E1275" s="33" t="s">
        <v>1299</v>
      </c>
      <c r="F1275" s="33" t="s">
        <v>543</v>
      </c>
      <c r="G1275" s="36">
        <v>178652</v>
      </c>
      <c r="H1275" s="36">
        <v>175573.95</v>
      </c>
      <c r="I1275" s="37">
        <v>38.17</v>
      </c>
      <c r="J1275" s="38" t="s">
        <v>529</v>
      </c>
      <c r="K1275" s="35" t="s">
        <v>538</v>
      </c>
      <c r="L1275" s="33" t="s">
        <v>544</v>
      </c>
      <c r="M1275" s="39">
        <v>1.887</v>
      </c>
      <c r="N1275" s="40" t="s">
        <v>538</v>
      </c>
      <c r="O1275" s="33" t="s">
        <v>544</v>
      </c>
      <c r="P1275" s="41">
        <v>1.86</v>
      </c>
      <c r="Q1275" s="35" t="s">
        <v>532</v>
      </c>
      <c r="R1275" s="45"/>
      <c r="S1275" s="36">
        <v>3322.93</v>
      </c>
      <c r="T1275" s="36">
        <v>3078.05</v>
      </c>
    </row>
    <row r="1276" spans="1:20" x14ac:dyDescent="0.25">
      <c r="A1276" s="32" t="s">
        <v>507</v>
      </c>
      <c r="B1276" s="33" t="s">
        <v>1270</v>
      </c>
      <c r="C1276" s="34">
        <v>2013</v>
      </c>
      <c r="D1276" s="40" t="s">
        <v>541</v>
      </c>
      <c r="E1276" s="33" t="s">
        <v>1330</v>
      </c>
      <c r="F1276" s="33" t="s">
        <v>543</v>
      </c>
      <c r="G1276" s="36">
        <v>326349</v>
      </c>
      <c r="H1276" s="36">
        <v>303079.90000000002</v>
      </c>
      <c r="I1276" s="37">
        <v>34.42</v>
      </c>
      <c r="J1276" s="38" t="s">
        <v>529</v>
      </c>
      <c r="K1276" s="35" t="s">
        <v>538</v>
      </c>
      <c r="L1276" s="33" t="s">
        <v>544</v>
      </c>
      <c r="M1276" s="39">
        <v>2.0499999999999998</v>
      </c>
      <c r="N1276" s="40" t="s">
        <v>538</v>
      </c>
      <c r="O1276" s="33" t="s">
        <v>544</v>
      </c>
      <c r="P1276" s="41">
        <v>2.0499999999999998</v>
      </c>
      <c r="Q1276" s="35" t="s">
        <v>532</v>
      </c>
      <c r="R1276" s="45"/>
      <c r="S1276" s="36">
        <v>6314.74</v>
      </c>
      <c r="T1276" s="36">
        <v>4956.1499999999996</v>
      </c>
    </row>
    <row r="1277" spans="1:20" x14ac:dyDescent="0.25">
      <c r="A1277" s="32" t="s">
        <v>507</v>
      </c>
      <c r="B1277" s="33" t="s">
        <v>1270</v>
      </c>
      <c r="C1277" s="34">
        <v>2009</v>
      </c>
      <c r="D1277" s="40" t="s">
        <v>541</v>
      </c>
      <c r="E1277" s="33" t="s">
        <v>1338</v>
      </c>
      <c r="F1277" s="33" t="s">
        <v>543</v>
      </c>
      <c r="G1277" s="36">
        <v>152935</v>
      </c>
      <c r="H1277" s="36">
        <v>147200.4</v>
      </c>
      <c r="I1277" s="37">
        <v>40.75</v>
      </c>
      <c r="J1277" s="38" t="s">
        <v>529</v>
      </c>
      <c r="K1277" s="35" t="s">
        <v>538</v>
      </c>
      <c r="L1277" s="33" t="s">
        <v>544</v>
      </c>
      <c r="M1277" s="39">
        <v>2.3730000000000002</v>
      </c>
      <c r="N1277" s="40" t="s">
        <v>538</v>
      </c>
      <c r="O1277" s="33" t="s">
        <v>544</v>
      </c>
      <c r="P1277" s="41">
        <v>3.38</v>
      </c>
      <c r="Q1277" s="35" t="s">
        <v>532</v>
      </c>
      <c r="R1277" s="45"/>
      <c r="S1277" s="36">
        <v>4997.82</v>
      </c>
      <c r="T1277" s="42">
        <v>663.95</v>
      </c>
    </row>
    <row r="1278" spans="1:20" x14ac:dyDescent="0.25">
      <c r="A1278" s="32" t="s">
        <v>507</v>
      </c>
      <c r="B1278" s="33" t="s">
        <v>1270</v>
      </c>
      <c r="C1278" s="34">
        <v>2009</v>
      </c>
      <c r="D1278" s="40" t="s">
        <v>541</v>
      </c>
      <c r="E1278" s="33" t="s">
        <v>1338</v>
      </c>
      <c r="F1278" s="33" t="s">
        <v>543</v>
      </c>
      <c r="G1278" s="36">
        <v>323158</v>
      </c>
      <c r="H1278" s="36">
        <v>267657.64</v>
      </c>
      <c r="I1278" s="37">
        <v>20.75</v>
      </c>
      <c r="J1278" s="38" t="s">
        <v>529</v>
      </c>
      <c r="K1278" s="35" t="s">
        <v>538</v>
      </c>
      <c r="L1278" s="33" t="s">
        <v>544</v>
      </c>
      <c r="M1278" s="39">
        <v>2.371</v>
      </c>
      <c r="N1278" s="40" t="s">
        <v>538</v>
      </c>
      <c r="O1278" s="33" t="s">
        <v>544</v>
      </c>
      <c r="P1278" s="41">
        <v>3.38</v>
      </c>
      <c r="Q1278" s="35" t="s">
        <v>532</v>
      </c>
      <c r="R1278" s="45"/>
      <c r="S1278" s="36">
        <v>9285.3700000000008</v>
      </c>
      <c r="T1278" s="36">
        <v>7057.59</v>
      </c>
    </row>
    <row r="1279" spans="1:20" x14ac:dyDescent="0.25">
      <c r="A1279" s="32" t="s">
        <v>507</v>
      </c>
      <c r="B1279" s="33" t="s">
        <v>1270</v>
      </c>
      <c r="C1279" s="34">
        <v>2009</v>
      </c>
      <c r="D1279" s="35" t="s">
        <v>526</v>
      </c>
      <c r="E1279" s="33" t="s">
        <v>1339</v>
      </c>
      <c r="F1279" s="33" t="s">
        <v>543</v>
      </c>
      <c r="G1279" s="36">
        <v>393651</v>
      </c>
      <c r="H1279" s="36">
        <v>344042.88</v>
      </c>
      <c r="I1279" s="37">
        <v>30.42</v>
      </c>
      <c r="J1279" s="38" t="s">
        <v>529</v>
      </c>
      <c r="K1279" s="35" t="s">
        <v>538</v>
      </c>
      <c r="L1279" s="33" t="s">
        <v>544</v>
      </c>
      <c r="M1279" s="39">
        <v>1.8779999999999999</v>
      </c>
      <c r="N1279" s="40" t="s">
        <v>538</v>
      </c>
      <c r="O1279" s="33" t="s">
        <v>544</v>
      </c>
      <c r="P1279" s="41">
        <v>2.85</v>
      </c>
      <c r="Q1279" s="35" t="s">
        <v>532</v>
      </c>
      <c r="R1279" s="45"/>
      <c r="S1279" s="36">
        <v>9970</v>
      </c>
      <c r="T1279" s="36">
        <v>5781.57</v>
      </c>
    </row>
    <row r="1280" spans="1:20" ht="25.5" x14ac:dyDescent="0.25">
      <c r="A1280" s="32" t="s">
        <v>507</v>
      </c>
      <c r="B1280" s="33" t="s">
        <v>1270</v>
      </c>
      <c r="C1280" s="34">
        <v>2011</v>
      </c>
      <c r="D1280" s="40" t="s">
        <v>541</v>
      </c>
      <c r="E1280" s="33" t="s">
        <v>1277</v>
      </c>
      <c r="F1280" s="33" t="s">
        <v>543</v>
      </c>
      <c r="G1280" s="36">
        <v>293957</v>
      </c>
      <c r="H1280" s="36">
        <v>281286.43</v>
      </c>
      <c r="I1280" s="37">
        <v>34.33</v>
      </c>
      <c r="J1280" s="38" t="s">
        <v>529</v>
      </c>
      <c r="K1280" s="35" t="s">
        <v>538</v>
      </c>
      <c r="L1280" s="33" t="s">
        <v>544</v>
      </c>
      <c r="M1280" s="39">
        <v>2.048</v>
      </c>
      <c r="N1280" s="40" t="s">
        <v>538</v>
      </c>
      <c r="O1280" s="33" t="s">
        <v>544</v>
      </c>
      <c r="P1280" s="41">
        <v>2.0499999999999998</v>
      </c>
      <c r="Q1280" s="35" t="s">
        <v>532</v>
      </c>
      <c r="R1280" s="45"/>
      <c r="S1280" s="36">
        <v>5860.67</v>
      </c>
      <c r="T1280" s="36">
        <v>4599.7700000000004</v>
      </c>
    </row>
    <row r="1281" spans="1:20" x14ac:dyDescent="0.25">
      <c r="A1281" s="32" t="s">
        <v>507</v>
      </c>
      <c r="B1281" s="33" t="s">
        <v>1270</v>
      </c>
      <c r="C1281" s="34">
        <v>2011</v>
      </c>
      <c r="D1281" s="40" t="s">
        <v>541</v>
      </c>
      <c r="E1281" s="33" t="s">
        <v>1340</v>
      </c>
      <c r="F1281" s="33" t="s">
        <v>543</v>
      </c>
      <c r="G1281" s="36">
        <v>681273</v>
      </c>
      <c r="H1281" s="36">
        <v>642072.75</v>
      </c>
      <c r="I1281" s="37">
        <v>34.33</v>
      </c>
      <c r="J1281" s="38" t="s">
        <v>529</v>
      </c>
      <c r="K1281" s="35" t="s">
        <v>538</v>
      </c>
      <c r="L1281" s="33" t="s">
        <v>544</v>
      </c>
      <c r="M1281" s="39">
        <v>2.048</v>
      </c>
      <c r="N1281" s="40" t="s">
        <v>538</v>
      </c>
      <c r="O1281" s="33" t="s">
        <v>544</v>
      </c>
      <c r="P1281" s="41">
        <v>2.0499999999999998</v>
      </c>
      <c r="Q1281" s="35" t="s">
        <v>532</v>
      </c>
      <c r="R1281" s="45"/>
      <c r="S1281" s="36">
        <v>13418.09</v>
      </c>
      <c r="T1281" s="36">
        <v>12468.07</v>
      </c>
    </row>
    <row r="1282" spans="1:20" ht="25.5" x14ac:dyDescent="0.25">
      <c r="A1282" s="32" t="s">
        <v>507</v>
      </c>
      <c r="B1282" s="33" t="s">
        <v>1270</v>
      </c>
      <c r="C1282" s="34">
        <v>1996</v>
      </c>
      <c r="D1282" s="40" t="s">
        <v>541</v>
      </c>
      <c r="E1282" s="28" t="s">
        <v>1874</v>
      </c>
      <c r="F1282" s="33" t="s">
        <v>543</v>
      </c>
      <c r="G1282" s="36">
        <v>22582.73</v>
      </c>
      <c r="H1282" s="36">
        <v>9844.75</v>
      </c>
      <c r="I1282" s="37">
        <v>9.83</v>
      </c>
      <c r="J1282" s="38" t="s">
        <v>529</v>
      </c>
      <c r="K1282" s="35" t="s">
        <v>538</v>
      </c>
      <c r="L1282" s="33" t="s">
        <v>544</v>
      </c>
      <c r="M1282" s="39">
        <v>4.1760000000000002</v>
      </c>
      <c r="N1282" s="40" t="s">
        <v>538</v>
      </c>
      <c r="O1282" s="33" t="s">
        <v>544</v>
      </c>
      <c r="P1282" s="41">
        <v>3.05</v>
      </c>
      <c r="Q1282" s="35" t="s">
        <v>532</v>
      </c>
      <c r="R1282" s="45"/>
      <c r="S1282" s="42">
        <v>326</v>
      </c>
      <c r="T1282" s="42">
        <v>843.9</v>
      </c>
    </row>
    <row r="1283" spans="1:20" x14ac:dyDescent="0.25">
      <c r="A1283" s="32" t="s">
        <v>507</v>
      </c>
      <c r="B1283" s="33" t="s">
        <v>1270</v>
      </c>
      <c r="C1283" s="34">
        <v>1993</v>
      </c>
      <c r="D1283" s="40" t="s">
        <v>541</v>
      </c>
      <c r="E1283" s="33" t="s">
        <v>1341</v>
      </c>
      <c r="F1283" s="33" t="s">
        <v>543</v>
      </c>
      <c r="G1283" s="36">
        <v>178122.19</v>
      </c>
      <c r="H1283" s="36">
        <v>66443.16</v>
      </c>
      <c r="I1283" s="37">
        <v>6.08</v>
      </c>
      <c r="J1283" s="38" t="s">
        <v>529</v>
      </c>
      <c r="K1283" s="35" t="s">
        <v>538</v>
      </c>
      <c r="L1283" s="33" t="s">
        <v>544</v>
      </c>
      <c r="M1283" s="39">
        <v>5.3109999999999999</v>
      </c>
      <c r="N1283" s="40" t="s">
        <v>538</v>
      </c>
      <c r="O1283" s="33" t="s">
        <v>544</v>
      </c>
      <c r="P1283" s="41">
        <v>3.55</v>
      </c>
      <c r="Q1283" s="35" t="s">
        <v>532</v>
      </c>
      <c r="R1283" s="45"/>
      <c r="S1283" s="36">
        <v>2654.26</v>
      </c>
      <c r="T1283" s="36">
        <v>8324.5</v>
      </c>
    </row>
    <row r="1284" spans="1:20" x14ac:dyDescent="0.25">
      <c r="A1284" s="32" t="s">
        <v>507</v>
      </c>
      <c r="B1284" s="33" t="s">
        <v>1270</v>
      </c>
      <c r="C1284" s="34">
        <v>1995</v>
      </c>
      <c r="D1284" s="40" t="s">
        <v>541</v>
      </c>
      <c r="E1284" s="33" t="s">
        <v>1342</v>
      </c>
      <c r="F1284" s="33" t="s">
        <v>543</v>
      </c>
      <c r="G1284" s="36">
        <v>2966094.24</v>
      </c>
      <c r="H1284" s="36">
        <v>1393135.93</v>
      </c>
      <c r="I1284" s="37">
        <v>9.33</v>
      </c>
      <c r="J1284" s="38" t="s">
        <v>529</v>
      </c>
      <c r="K1284" s="35" t="s">
        <v>538</v>
      </c>
      <c r="L1284" s="33" t="s">
        <v>544</v>
      </c>
      <c r="M1284" s="39">
        <v>4.7080000000000002</v>
      </c>
      <c r="N1284" s="40" t="s">
        <v>538</v>
      </c>
      <c r="O1284" s="33" t="s">
        <v>544</v>
      </c>
      <c r="P1284" s="41">
        <v>3.55</v>
      </c>
      <c r="Q1284" s="35" t="s">
        <v>532</v>
      </c>
      <c r="R1284" s="45"/>
      <c r="S1284" s="36">
        <v>53583.92</v>
      </c>
      <c r="T1284" s="36">
        <v>116270.24</v>
      </c>
    </row>
    <row r="1285" spans="1:20" x14ac:dyDescent="0.25">
      <c r="A1285" s="32" t="s">
        <v>507</v>
      </c>
      <c r="B1285" s="33" t="s">
        <v>1270</v>
      </c>
      <c r="C1285" s="34">
        <v>1993</v>
      </c>
      <c r="D1285" s="40" t="s">
        <v>541</v>
      </c>
      <c r="E1285" s="33" t="s">
        <v>1343</v>
      </c>
      <c r="F1285" s="33" t="s">
        <v>543</v>
      </c>
      <c r="G1285" s="36">
        <v>22227.37</v>
      </c>
      <c r="H1285" s="36">
        <v>7879.73</v>
      </c>
      <c r="I1285" s="37">
        <v>6.83</v>
      </c>
      <c r="J1285" s="38" t="s">
        <v>529</v>
      </c>
      <c r="K1285" s="35" t="s">
        <v>538</v>
      </c>
      <c r="L1285" s="33" t="s">
        <v>544</v>
      </c>
      <c r="M1285" s="39">
        <v>4.7089999999999996</v>
      </c>
      <c r="N1285" s="40" t="s">
        <v>538</v>
      </c>
      <c r="O1285" s="33" t="s">
        <v>544</v>
      </c>
      <c r="P1285" s="41">
        <v>3.55</v>
      </c>
      <c r="Q1285" s="35" t="s">
        <v>532</v>
      </c>
      <c r="R1285" s="45"/>
      <c r="S1285" s="42">
        <v>314.77999999999997</v>
      </c>
      <c r="T1285" s="42">
        <v>987.23</v>
      </c>
    </row>
    <row r="1286" spans="1:20" x14ac:dyDescent="0.25">
      <c r="A1286" s="32" t="s">
        <v>507</v>
      </c>
      <c r="B1286" s="33" t="s">
        <v>1270</v>
      </c>
      <c r="C1286" s="34">
        <v>1992</v>
      </c>
      <c r="D1286" s="40" t="s">
        <v>541</v>
      </c>
      <c r="E1286" s="33" t="s">
        <v>1344</v>
      </c>
      <c r="F1286" s="33" t="s">
        <v>543</v>
      </c>
      <c r="G1286" s="36">
        <v>24717.78</v>
      </c>
      <c r="H1286" s="36">
        <v>8239.26</v>
      </c>
      <c r="I1286" s="37">
        <v>5.25</v>
      </c>
      <c r="J1286" s="38" t="s">
        <v>529</v>
      </c>
      <c r="K1286" s="35" t="s">
        <v>538</v>
      </c>
      <c r="L1286" s="33" t="s">
        <v>544</v>
      </c>
      <c r="M1286" s="39">
        <v>5.3550000000000004</v>
      </c>
      <c r="N1286" s="40" t="s">
        <v>538</v>
      </c>
      <c r="O1286" s="33" t="s">
        <v>544</v>
      </c>
      <c r="P1286" s="41">
        <v>3.55</v>
      </c>
      <c r="Q1286" s="35" t="s">
        <v>532</v>
      </c>
      <c r="R1286" s="45"/>
      <c r="S1286" s="42">
        <v>335.95</v>
      </c>
      <c r="T1286" s="36">
        <v>1224.3599999999999</v>
      </c>
    </row>
    <row r="1287" spans="1:20" x14ac:dyDescent="0.25">
      <c r="A1287" s="32" t="s">
        <v>507</v>
      </c>
      <c r="B1287" s="33" t="s">
        <v>1270</v>
      </c>
      <c r="C1287" s="34">
        <v>1994</v>
      </c>
      <c r="D1287" s="40" t="s">
        <v>541</v>
      </c>
      <c r="E1287" s="33" t="s">
        <v>1345</v>
      </c>
      <c r="F1287" s="33" t="s">
        <v>543</v>
      </c>
      <c r="G1287" s="36">
        <v>300517.87</v>
      </c>
      <c r="H1287" s="36">
        <v>117333.32</v>
      </c>
      <c r="I1287" s="37">
        <v>7.58</v>
      </c>
      <c r="J1287" s="38" t="s">
        <v>529</v>
      </c>
      <c r="K1287" s="35" t="s">
        <v>538</v>
      </c>
      <c r="L1287" s="33" t="s">
        <v>544</v>
      </c>
      <c r="M1287" s="39">
        <v>4.282</v>
      </c>
      <c r="N1287" s="40" t="s">
        <v>538</v>
      </c>
      <c r="O1287" s="33" t="s">
        <v>544</v>
      </c>
      <c r="P1287" s="41">
        <v>3.55</v>
      </c>
      <c r="Q1287" s="35" t="s">
        <v>532</v>
      </c>
      <c r="R1287" s="45"/>
      <c r="S1287" s="36">
        <v>4614.49</v>
      </c>
      <c r="T1287" s="36">
        <v>12652.2</v>
      </c>
    </row>
    <row r="1288" spans="1:20" x14ac:dyDescent="0.25">
      <c r="A1288" s="32" t="s">
        <v>507</v>
      </c>
      <c r="B1288" s="57" t="s">
        <v>1270</v>
      </c>
      <c r="C1288" s="58">
        <v>1995</v>
      </c>
      <c r="D1288" s="59" t="s">
        <v>541</v>
      </c>
      <c r="E1288" s="57" t="s">
        <v>1346</v>
      </c>
      <c r="F1288" s="57" t="s">
        <v>543</v>
      </c>
      <c r="G1288" s="64">
        <v>2563832.17</v>
      </c>
      <c r="H1288" s="64">
        <v>1281091.01</v>
      </c>
      <c r="I1288" s="68">
        <v>10</v>
      </c>
      <c r="J1288" s="70" t="s">
        <v>529</v>
      </c>
      <c r="K1288" s="72" t="s">
        <v>538</v>
      </c>
      <c r="L1288" s="73" t="s">
        <v>544</v>
      </c>
      <c r="M1288" s="75">
        <v>4.5640000000000001</v>
      </c>
      <c r="N1288" s="76" t="s">
        <v>538</v>
      </c>
      <c r="O1288" s="73" t="s">
        <v>544</v>
      </c>
      <c r="P1288" s="77">
        <v>3.55</v>
      </c>
      <c r="Q1288" s="79" t="s">
        <v>532</v>
      </c>
      <c r="R1288" s="81"/>
      <c r="S1288" s="85">
        <v>48872.68</v>
      </c>
      <c r="T1288" s="86">
        <v>95604.22</v>
      </c>
    </row>
    <row r="1289" spans="1:20" x14ac:dyDescent="0.25">
      <c r="A1289" s="32" t="s">
        <v>507</v>
      </c>
      <c r="B1289" s="56" t="s">
        <v>1270</v>
      </c>
      <c r="C1289" s="34">
        <v>1996</v>
      </c>
      <c r="D1289" s="35" t="s">
        <v>526</v>
      </c>
      <c r="E1289" s="56" t="s">
        <v>835</v>
      </c>
      <c r="F1289" s="56" t="s">
        <v>884</v>
      </c>
      <c r="G1289" s="63">
        <v>71807.149999999994</v>
      </c>
      <c r="H1289" s="63">
        <v>19167.46</v>
      </c>
      <c r="I1289" s="67">
        <v>5</v>
      </c>
      <c r="J1289" s="69" t="s">
        <v>529</v>
      </c>
      <c r="K1289" s="35" t="s">
        <v>530</v>
      </c>
      <c r="L1289" s="33" t="s">
        <v>531</v>
      </c>
      <c r="M1289" s="39">
        <v>1.9850000000000001</v>
      </c>
      <c r="N1289" s="40" t="s">
        <v>530</v>
      </c>
      <c r="O1289" s="33" t="s">
        <v>531</v>
      </c>
      <c r="P1289" s="41">
        <v>2</v>
      </c>
      <c r="Q1289" s="78" t="s">
        <v>532</v>
      </c>
      <c r="R1289" s="80"/>
      <c r="S1289" s="42">
        <v>455.57</v>
      </c>
      <c r="T1289" s="36">
        <v>3610.97</v>
      </c>
    </row>
    <row r="1290" spans="1:20" x14ac:dyDescent="0.25">
      <c r="A1290" s="32" t="s">
        <v>507</v>
      </c>
      <c r="B1290" s="33" t="s">
        <v>1270</v>
      </c>
      <c r="C1290" s="34">
        <v>1996</v>
      </c>
      <c r="D1290" s="40" t="s">
        <v>541</v>
      </c>
      <c r="E1290" s="33" t="s">
        <v>1322</v>
      </c>
      <c r="F1290" s="33" t="s">
        <v>543</v>
      </c>
      <c r="G1290" s="36">
        <v>16888.2</v>
      </c>
      <c r="H1290" s="36">
        <v>6898.75</v>
      </c>
      <c r="I1290" s="37">
        <v>9.42</v>
      </c>
      <c r="J1290" s="38" t="s">
        <v>529</v>
      </c>
      <c r="K1290" s="35" t="s">
        <v>538</v>
      </c>
      <c r="L1290" s="33" t="s">
        <v>544</v>
      </c>
      <c r="M1290" s="39">
        <v>4.1740000000000004</v>
      </c>
      <c r="N1290" s="40" t="s">
        <v>538</v>
      </c>
      <c r="O1290" s="33" t="s">
        <v>544</v>
      </c>
      <c r="P1290" s="41">
        <v>3.05</v>
      </c>
      <c r="Q1290" s="35" t="s">
        <v>532</v>
      </c>
      <c r="R1290" s="45"/>
      <c r="S1290" s="42">
        <v>229.06</v>
      </c>
      <c r="T1290" s="42">
        <v>611.46</v>
      </c>
    </row>
    <row r="1291" spans="1:20" x14ac:dyDescent="0.25">
      <c r="A1291" s="32" t="s">
        <v>507</v>
      </c>
      <c r="B1291" s="33" t="s">
        <v>1270</v>
      </c>
      <c r="C1291" s="34">
        <v>2011</v>
      </c>
      <c r="D1291" s="40" t="s">
        <v>541</v>
      </c>
      <c r="E1291" s="33" t="s">
        <v>1325</v>
      </c>
      <c r="F1291" s="33" t="s">
        <v>543</v>
      </c>
      <c r="G1291" s="36">
        <v>285477</v>
      </c>
      <c r="H1291" s="36">
        <v>287378.96999999997</v>
      </c>
      <c r="I1291" s="37">
        <v>34.67</v>
      </c>
      <c r="J1291" s="38" t="s">
        <v>529</v>
      </c>
      <c r="K1291" s="35" t="s">
        <v>538</v>
      </c>
      <c r="L1291" s="33" t="s">
        <v>544</v>
      </c>
      <c r="M1291" s="39">
        <v>3.0859999999999999</v>
      </c>
      <c r="N1291" s="40" t="s">
        <v>538</v>
      </c>
      <c r="O1291" s="33" t="s">
        <v>544</v>
      </c>
      <c r="P1291" s="41">
        <v>3.35</v>
      </c>
      <c r="Q1291" s="35" t="s">
        <v>532</v>
      </c>
      <c r="R1291" s="45"/>
      <c r="S1291" s="36">
        <v>9755.01</v>
      </c>
      <c r="T1291" s="36">
        <v>3815.38</v>
      </c>
    </row>
    <row r="1292" spans="1:20" x14ac:dyDescent="0.25">
      <c r="A1292" s="32" t="s">
        <v>507</v>
      </c>
      <c r="B1292" s="33" t="s">
        <v>1270</v>
      </c>
      <c r="C1292" s="34">
        <v>1987</v>
      </c>
      <c r="D1292" s="40" t="s">
        <v>541</v>
      </c>
      <c r="E1292" s="33" t="s">
        <v>1347</v>
      </c>
      <c r="F1292" s="33" t="s">
        <v>543</v>
      </c>
      <c r="G1292" s="36">
        <v>97849.4</v>
      </c>
      <c r="H1292" s="36">
        <v>15923.25</v>
      </c>
      <c r="I1292" s="37">
        <v>2.92</v>
      </c>
      <c r="J1292" s="38" t="s">
        <v>529</v>
      </c>
      <c r="K1292" s="35" t="s">
        <v>538</v>
      </c>
      <c r="L1292" s="33" t="s">
        <v>544</v>
      </c>
      <c r="M1292" s="39">
        <v>4.2009999999999996</v>
      </c>
      <c r="N1292" s="40" t="s">
        <v>538</v>
      </c>
      <c r="O1292" s="33" t="s">
        <v>544</v>
      </c>
      <c r="P1292" s="41">
        <v>2.7120000000000002</v>
      </c>
      <c r="Q1292" s="35" t="s">
        <v>532</v>
      </c>
      <c r="R1292" s="45"/>
      <c r="S1292" s="36">
        <v>1198.08</v>
      </c>
      <c r="T1292" s="36">
        <v>4901.22</v>
      </c>
    </row>
    <row r="1293" spans="1:20" x14ac:dyDescent="0.25">
      <c r="A1293" s="32" t="s">
        <v>507</v>
      </c>
      <c r="B1293" s="33" t="s">
        <v>1270</v>
      </c>
      <c r="C1293" s="34">
        <v>1996</v>
      </c>
      <c r="D1293" s="40" t="s">
        <v>541</v>
      </c>
      <c r="E1293" s="33" t="s">
        <v>1306</v>
      </c>
      <c r="F1293" s="33" t="s">
        <v>543</v>
      </c>
      <c r="G1293" s="36">
        <v>115960.19</v>
      </c>
      <c r="H1293" s="36">
        <v>57869.83</v>
      </c>
      <c r="I1293" s="37">
        <v>9.42</v>
      </c>
      <c r="J1293" s="38" t="s">
        <v>529</v>
      </c>
      <c r="K1293" s="35" t="s">
        <v>538</v>
      </c>
      <c r="L1293" s="33" t="s">
        <v>544</v>
      </c>
      <c r="M1293" s="39">
        <v>4.2270000000000003</v>
      </c>
      <c r="N1293" s="40" t="s">
        <v>538</v>
      </c>
      <c r="O1293" s="33" t="s">
        <v>544</v>
      </c>
      <c r="P1293" s="41">
        <v>4.3</v>
      </c>
      <c r="Q1293" s="35" t="s">
        <v>532</v>
      </c>
      <c r="R1293" s="45"/>
      <c r="S1293" s="36">
        <v>2676.49</v>
      </c>
      <c r="T1293" s="36">
        <v>4374.1899999999996</v>
      </c>
    </row>
    <row r="1294" spans="1:20" x14ac:dyDescent="0.25">
      <c r="A1294" s="32" t="s">
        <v>507</v>
      </c>
      <c r="B1294" s="33" t="s">
        <v>1270</v>
      </c>
      <c r="C1294" s="34">
        <v>2001</v>
      </c>
      <c r="D1294" s="40" t="s">
        <v>541</v>
      </c>
      <c r="E1294" s="33" t="s">
        <v>1297</v>
      </c>
      <c r="F1294" s="33" t="s">
        <v>543</v>
      </c>
      <c r="G1294" s="36">
        <v>477578.1</v>
      </c>
      <c r="H1294" s="36">
        <v>375240.55</v>
      </c>
      <c r="I1294" s="37">
        <v>32.92</v>
      </c>
      <c r="J1294" s="38" t="s">
        <v>529</v>
      </c>
      <c r="K1294" s="35" t="s">
        <v>538</v>
      </c>
      <c r="L1294" s="33" t="s">
        <v>544</v>
      </c>
      <c r="M1294" s="39">
        <v>2.992</v>
      </c>
      <c r="N1294" s="40" t="s">
        <v>538</v>
      </c>
      <c r="O1294" s="33" t="s">
        <v>544</v>
      </c>
      <c r="P1294" s="41">
        <v>2.25</v>
      </c>
      <c r="Q1294" s="35" t="s">
        <v>532</v>
      </c>
      <c r="R1294" s="45"/>
      <c r="S1294" s="36">
        <v>8614.31</v>
      </c>
      <c r="T1294" s="36">
        <v>7617.55</v>
      </c>
    </row>
    <row r="1295" spans="1:20" x14ac:dyDescent="0.25">
      <c r="A1295" s="32" t="s">
        <v>507</v>
      </c>
      <c r="B1295" s="33" t="s">
        <v>1270</v>
      </c>
      <c r="C1295" s="34">
        <v>2016</v>
      </c>
      <c r="D1295" s="40" t="s">
        <v>541</v>
      </c>
      <c r="E1295" s="33" t="s">
        <v>1284</v>
      </c>
      <c r="F1295" s="33" t="s">
        <v>543</v>
      </c>
      <c r="G1295" s="36">
        <v>116843</v>
      </c>
      <c r="H1295" s="36">
        <v>112818.25</v>
      </c>
      <c r="I1295" s="37">
        <v>37.25</v>
      </c>
      <c r="J1295" s="38" t="s">
        <v>529</v>
      </c>
      <c r="K1295" s="35" t="s">
        <v>538</v>
      </c>
      <c r="L1295" s="33" t="s">
        <v>544</v>
      </c>
      <c r="M1295" s="39">
        <v>1.86</v>
      </c>
      <c r="N1295" s="40" t="s">
        <v>538</v>
      </c>
      <c r="O1295" s="33" t="s">
        <v>544</v>
      </c>
      <c r="P1295" s="41">
        <v>1.86</v>
      </c>
      <c r="Q1295" s="35" t="s">
        <v>532</v>
      </c>
      <c r="R1295" s="45"/>
      <c r="S1295" s="36">
        <v>2136.19</v>
      </c>
      <c r="T1295" s="36">
        <v>2030.92</v>
      </c>
    </row>
    <row r="1296" spans="1:20" x14ac:dyDescent="0.25">
      <c r="A1296" s="32" t="s">
        <v>507</v>
      </c>
      <c r="B1296" s="33" t="s">
        <v>1270</v>
      </c>
      <c r="C1296" s="34">
        <v>2013</v>
      </c>
      <c r="D1296" s="40" t="s">
        <v>541</v>
      </c>
      <c r="E1296" s="33" t="s">
        <v>1348</v>
      </c>
      <c r="F1296" s="33" t="s">
        <v>543</v>
      </c>
      <c r="G1296" s="36">
        <v>912815</v>
      </c>
      <c r="H1296" s="36">
        <v>792124.72</v>
      </c>
      <c r="I1296" s="37">
        <v>19.079999999999998</v>
      </c>
      <c r="J1296" s="38" t="s">
        <v>529</v>
      </c>
      <c r="K1296" s="35" t="s">
        <v>538</v>
      </c>
      <c r="L1296" s="33" t="s">
        <v>544</v>
      </c>
      <c r="M1296" s="39">
        <v>3.03</v>
      </c>
      <c r="N1296" s="40" t="s">
        <v>538</v>
      </c>
      <c r="O1296" s="33" t="s">
        <v>544</v>
      </c>
      <c r="P1296" s="41">
        <v>3.03</v>
      </c>
      <c r="Q1296" s="35" t="s">
        <v>532</v>
      </c>
      <c r="R1296" s="45"/>
      <c r="S1296" s="36">
        <v>24792.32</v>
      </c>
      <c r="T1296" s="36">
        <v>26103.82</v>
      </c>
    </row>
    <row r="1297" spans="1:20" x14ac:dyDescent="0.25">
      <c r="A1297" s="32" t="s">
        <v>507</v>
      </c>
      <c r="B1297" s="33" t="s">
        <v>1270</v>
      </c>
      <c r="C1297" s="34">
        <v>2010</v>
      </c>
      <c r="D1297" s="35" t="s">
        <v>526</v>
      </c>
      <c r="E1297" s="33" t="s">
        <v>1349</v>
      </c>
      <c r="F1297" s="33" t="s">
        <v>528</v>
      </c>
      <c r="G1297" s="36">
        <v>800000</v>
      </c>
      <c r="H1297" s="36">
        <v>561669.73</v>
      </c>
      <c r="I1297" s="37">
        <v>11</v>
      </c>
      <c r="J1297" s="38" t="s">
        <v>529</v>
      </c>
      <c r="K1297" s="35" t="s">
        <v>530</v>
      </c>
      <c r="L1297" s="33" t="s">
        <v>531</v>
      </c>
      <c r="M1297" s="39">
        <v>5.1660000000000004</v>
      </c>
      <c r="N1297" s="40" t="s">
        <v>530</v>
      </c>
      <c r="O1297" s="33" t="s">
        <v>531</v>
      </c>
      <c r="P1297" s="41">
        <v>4.75</v>
      </c>
      <c r="Q1297" s="35" t="s">
        <v>532</v>
      </c>
      <c r="R1297" s="45"/>
      <c r="S1297" s="36">
        <v>28465.88</v>
      </c>
      <c r="T1297" s="36">
        <v>34374.5</v>
      </c>
    </row>
    <row r="1298" spans="1:20" x14ac:dyDescent="0.25">
      <c r="A1298" s="32" t="s">
        <v>507</v>
      </c>
      <c r="B1298" s="33" t="s">
        <v>1270</v>
      </c>
      <c r="C1298" s="34">
        <v>2014</v>
      </c>
      <c r="D1298" s="40" t="s">
        <v>541</v>
      </c>
      <c r="E1298" s="33" t="s">
        <v>1308</v>
      </c>
      <c r="F1298" s="33" t="s">
        <v>543</v>
      </c>
      <c r="G1298" s="36">
        <v>181287.7</v>
      </c>
      <c r="H1298" s="36">
        <v>171241.96</v>
      </c>
      <c r="I1298" s="37">
        <v>36</v>
      </c>
      <c r="J1298" s="38" t="s">
        <v>529</v>
      </c>
      <c r="K1298" s="35" t="s">
        <v>538</v>
      </c>
      <c r="L1298" s="33" t="s">
        <v>544</v>
      </c>
      <c r="M1298" s="39">
        <v>1.617</v>
      </c>
      <c r="N1298" s="40" t="s">
        <v>538</v>
      </c>
      <c r="O1298" s="33" t="s">
        <v>544</v>
      </c>
      <c r="P1298" s="41">
        <v>1.6</v>
      </c>
      <c r="Q1298" s="35" t="s">
        <v>532</v>
      </c>
      <c r="R1298" s="45"/>
      <c r="S1298" s="36">
        <v>2833.42</v>
      </c>
      <c r="T1298" s="36">
        <v>3401.87</v>
      </c>
    </row>
    <row r="1299" spans="1:20" ht="25.5" x14ac:dyDescent="0.25">
      <c r="A1299" s="32" t="s">
        <v>507</v>
      </c>
      <c r="B1299" s="33" t="s">
        <v>1270</v>
      </c>
      <c r="C1299" s="34">
        <v>2013</v>
      </c>
      <c r="D1299" s="40" t="s">
        <v>541</v>
      </c>
      <c r="E1299" s="28" t="s">
        <v>1875</v>
      </c>
      <c r="F1299" s="33" t="s">
        <v>543</v>
      </c>
      <c r="G1299" s="36">
        <v>272757</v>
      </c>
      <c r="H1299" s="36">
        <v>247935.04</v>
      </c>
      <c r="I1299" s="37">
        <v>34.67</v>
      </c>
      <c r="J1299" s="38" t="s">
        <v>529</v>
      </c>
      <c r="K1299" s="35" t="s">
        <v>538</v>
      </c>
      <c r="L1299" s="33" t="s">
        <v>544</v>
      </c>
      <c r="M1299" s="39">
        <v>1.05</v>
      </c>
      <c r="N1299" s="40" t="s">
        <v>538</v>
      </c>
      <c r="O1299" s="33" t="s">
        <v>544</v>
      </c>
      <c r="P1299" s="41">
        <v>1.05</v>
      </c>
      <c r="Q1299" s="35" t="s">
        <v>532</v>
      </c>
      <c r="R1299" s="45"/>
      <c r="S1299" s="36">
        <v>2657.35</v>
      </c>
      <c r="T1299" s="36">
        <v>5145.8900000000003</v>
      </c>
    </row>
    <row r="1300" spans="1:20" x14ac:dyDescent="0.25">
      <c r="A1300" s="32" t="s">
        <v>507</v>
      </c>
      <c r="B1300" s="33" t="s">
        <v>1270</v>
      </c>
      <c r="C1300" s="34">
        <v>2010</v>
      </c>
      <c r="D1300" s="35" t="s">
        <v>526</v>
      </c>
      <c r="E1300" s="33" t="s">
        <v>1337</v>
      </c>
      <c r="F1300" s="33" t="s">
        <v>677</v>
      </c>
      <c r="G1300" s="36">
        <v>511339</v>
      </c>
      <c r="H1300" s="36">
        <v>470075.41</v>
      </c>
      <c r="I1300" s="37">
        <v>41.67</v>
      </c>
      <c r="J1300" s="38" t="s">
        <v>529</v>
      </c>
      <c r="K1300" s="35" t="s">
        <v>538</v>
      </c>
      <c r="L1300" s="33" t="s">
        <v>544</v>
      </c>
      <c r="M1300" s="39">
        <v>3.145</v>
      </c>
      <c r="N1300" s="40" t="s">
        <v>538</v>
      </c>
      <c r="O1300" s="33" t="s">
        <v>544</v>
      </c>
      <c r="P1300" s="41">
        <v>3.16</v>
      </c>
      <c r="Q1300" s="35" t="s">
        <v>532</v>
      </c>
      <c r="R1300" s="45"/>
      <c r="S1300" s="36">
        <v>15034.2</v>
      </c>
      <c r="T1300" s="36">
        <v>5690.38</v>
      </c>
    </row>
    <row r="1301" spans="1:20" x14ac:dyDescent="0.25">
      <c r="A1301" s="32" t="s">
        <v>507</v>
      </c>
      <c r="B1301" s="33" t="s">
        <v>1270</v>
      </c>
      <c r="C1301" s="34">
        <v>2007</v>
      </c>
      <c r="D1301" s="40" t="s">
        <v>541</v>
      </c>
      <c r="E1301" s="33" t="s">
        <v>1350</v>
      </c>
      <c r="F1301" s="33" t="s">
        <v>543</v>
      </c>
      <c r="G1301" s="36">
        <v>264810</v>
      </c>
      <c r="H1301" s="36">
        <v>144289.79</v>
      </c>
      <c r="I1301" s="37">
        <v>8.08</v>
      </c>
      <c r="J1301" s="38" t="s">
        <v>529</v>
      </c>
      <c r="K1301" s="35" t="s">
        <v>538</v>
      </c>
      <c r="L1301" s="33" t="s">
        <v>544</v>
      </c>
      <c r="M1301" s="39">
        <v>3.9049999999999998</v>
      </c>
      <c r="N1301" s="40" t="s">
        <v>538</v>
      </c>
      <c r="O1301" s="33" t="s">
        <v>544</v>
      </c>
      <c r="P1301" s="41">
        <v>3.75</v>
      </c>
      <c r="Q1301" s="35" t="s">
        <v>532</v>
      </c>
      <c r="R1301" s="45"/>
      <c r="S1301" s="36">
        <v>5908.75</v>
      </c>
      <c r="T1301" s="36">
        <v>13276.76</v>
      </c>
    </row>
    <row r="1302" spans="1:20" x14ac:dyDescent="0.25">
      <c r="A1302" s="32" t="s">
        <v>507</v>
      </c>
      <c r="B1302" s="33" t="s">
        <v>1270</v>
      </c>
      <c r="C1302" s="34">
        <v>2017</v>
      </c>
      <c r="D1302" s="40" t="s">
        <v>541</v>
      </c>
      <c r="E1302" s="33" t="s">
        <v>1275</v>
      </c>
      <c r="F1302" s="33" t="s">
        <v>543</v>
      </c>
      <c r="G1302" s="36">
        <v>264122</v>
      </c>
      <c r="H1302" s="36">
        <v>259068.7</v>
      </c>
      <c r="I1302" s="37">
        <v>38.92</v>
      </c>
      <c r="J1302" s="38" t="s">
        <v>529</v>
      </c>
      <c r="K1302" s="35" t="s">
        <v>538</v>
      </c>
      <c r="L1302" s="33" t="s">
        <v>544</v>
      </c>
      <c r="M1302" s="39">
        <v>1.37</v>
      </c>
      <c r="N1302" s="40" t="s">
        <v>538</v>
      </c>
      <c r="O1302" s="33" t="s">
        <v>544</v>
      </c>
      <c r="P1302" s="41">
        <v>1.35</v>
      </c>
      <c r="Q1302" s="35" t="s">
        <v>532</v>
      </c>
      <c r="R1302" s="45"/>
      <c r="S1302" s="36">
        <v>3565.65</v>
      </c>
      <c r="T1302" s="36">
        <v>5053.3</v>
      </c>
    </row>
    <row r="1303" spans="1:20" x14ac:dyDescent="0.25">
      <c r="A1303" s="32" t="s">
        <v>507</v>
      </c>
      <c r="B1303" s="33" t="s">
        <v>1270</v>
      </c>
      <c r="C1303" s="34">
        <v>2008</v>
      </c>
      <c r="D1303" s="40" t="s">
        <v>541</v>
      </c>
      <c r="E1303" s="33" t="s">
        <v>1310</v>
      </c>
      <c r="F1303" s="33" t="s">
        <v>543</v>
      </c>
      <c r="G1303" s="36">
        <v>4665149</v>
      </c>
      <c r="H1303" s="36">
        <v>4171783.92</v>
      </c>
      <c r="I1303" s="37">
        <v>31.25</v>
      </c>
      <c r="J1303" s="38" t="s">
        <v>529</v>
      </c>
      <c r="K1303" s="35" t="s">
        <v>538</v>
      </c>
      <c r="L1303" s="33" t="s">
        <v>544</v>
      </c>
      <c r="M1303" s="39">
        <v>1.85</v>
      </c>
      <c r="N1303" s="40" t="s">
        <v>538</v>
      </c>
      <c r="O1303" s="33" t="s">
        <v>544</v>
      </c>
      <c r="P1303" s="41">
        <v>2.85</v>
      </c>
      <c r="Q1303" s="35" t="s">
        <v>532</v>
      </c>
      <c r="R1303" s="45"/>
      <c r="S1303" s="36">
        <v>121155.93</v>
      </c>
      <c r="T1303" s="36">
        <v>79301.179999999993</v>
      </c>
    </row>
    <row r="1304" spans="1:20" x14ac:dyDescent="0.25">
      <c r="A1304" s="32" t="s">
        <v>507</v>
      </c>
      <c r="B1304" s="33" t="s">
        <v>1270</v>
      </c>
      <c r="C1304" s="34">
        <v>2008</v>
      </c>
      <c r="D1304" s="40" t="s">
        <v>541</v>
      </c>
      <c r="E1304" s="33" t="s">
        <v>1310</v>
      </c>
      <c r="F1304" s="33" t="s">
        <v>543</v>
      </c>
      <c r="G1304" s="36">
        <v>589261</v>
      </c>
      <c r="H1304" s="36">
        <v>550755.52</v>
      </c>
      <c r="I1304" s="37">
        <v>41.25</v>
      </c>
      <c r="J1304" s="38" t="s">
        <v>529</v>
      </c>
      <c r="K1304" s="35" t="s">
        <v>538</v>
      </c>
      <c r="L1304" s="33" t="s">
        <v>544</v>
      </c>
      <c r="M1304" s="39">
        <v>4.9569999999999999</v>
      </c>
      <c r="N1304" s="40" t="s">
        <v>538</v>
      </c>
      <c r="O1304" s="33" t="s">
        <v>544</v>
      </c>
      <c r="P1304" s="41">
        <v>2.85</v>
      </c>
      <c r="Q1304" s="35" t="s">
        <v>532</v>
      </c>
      <c r="R1304" s="45"/>
      <c r="S1304" s="36">
        <v>15889.4</v>
      </c>
      <c r="T1304" s="36">
        <v>6767.22</v>
      </c>
    </row>
    <row r="1305" spans="1:20" ht="25.5" x14ac:dyDescent="0.25">
      <c r="A1305" s="32" t="s">
        <v>507</v>
      </c>
      <c r="B1305" s="33" t="s">
        <v>1270</v>
      </c>
      <c r="C1305" s="34">
        <v>1993</v>
      </c>
      <c r="D1305" s="40" t="s">
        <v>541</v>
      </c>
      <c r="E1305" s="28" t="s">
        <v>1876</v>
      </c>
      <c r="F1305" s="33" t="s">
        <v>543</v>
      </c>
      <c r="G1305" s="36">
        <v>283380.15999999997</v>
      </c>
      <c r="H1305" s="36">
        <v>107361.74</v>
      </c>
      <c r="I1305" s="37">
        <v>6</v>
      </c>
      <c r="J1305" s="38" t="s">
        <v>529</v>
      </c>
      <c r="K1305" s="35" t="s">
        <v>538</v>
      </c>
      <c r="L1305" s="33" t="s">
        <v>544</v>
      </c>
      <c r="M1305" s="39">
        <v>5.4340000000000002</v>
      </c>
      <c r="N1305" s="40" t="s">
        <v>538</v>
      </c>
      <c r="O1305" s="33" t="s">
        <v>544</v>
      </c>
      <c r="P1305" s="41">
        <v>3.55</v>
      </c>
      <c r="Q1305" s="35" t="s">
        <v>532</v>
      </c>
      <c r="R1305" s="45"/>
      <c r="S1305" s="36">
        <v>4288.8500000000004</v>
      </c>
      <c r="T1305" s="36">
        <v>13451.1</v>
      </c>
    </row>
    <row r="1306" spans="1:20" x14ac:dyDescent="0.25">
      <c r="A1306" s="32" t="s">
        <v>507</v>
      </c>
      <c r="B1306" s="33" t="s">
        <v>1270</v>
      </c>
      <c r="C1306" s="34">
        <v>1994</v>
      </c>
      <c r="D1306" s="40" t="s">
        <v>541</v>
      </c>
      <c r="E1306" s="33" t="s">
        <v>1351</v>
      </c>
      <c r="F1306" s="33" t="s">
        <v>543</v>
      </c>
      <c r="G1306" s="36">
        <v>29141.7</v>
      </c>
      <c r="H1306" s="36">
        <v>11378</v>
      </c>
      <c r="I1306" s="37">
        <v>7.92</v>
      </c>
      <c r="J1306" s="38" t="s">
        <v>529</v>
      </c>
      <c r="K1306" s="35" t="s">
        <v>538</v>
      </c>
      <c r="L1306" s="33" t="s">
        <v>544</v>
      </c>
      <c r="M1306" s="39">
        <v>4.9349999999999996</v>
      </c>
      <c r="N1306" s="40" t="s">
        <v>538</v>
      </c>
      <c r="O1306" s="33" t="s">
        <v>544</v>
      </c>
      <c r="P1306" s="41">
        <v>3.55</v>
      </c>
      <c r="Q1306" s="35" t="s">
        <v>532</v>
      </c>
      <c r="R1306" s="45"/>
      <c r="S1306" s="42">
        <v>447.48</v>
      </c>
      <c r="T1306" s="36">
        <v>1226.9000000000001</v>
      </c>
    </row>
    <row r="1307" spans="1:20" x14ac:dyDescent="0.25">
      <c r="A1307" s="32" t="s">
        <v>507</v>
      </c>
      <c r="B1307" s="33" t="s">
        <v>1270</v>
      </c>
      <c r="C1307" s="34">
        <v>1992</v>
      </c>
      <c r="D1307" s="40" t="s">
        <v>541</v>
      </c>
      <c r="E1307" s="33" t="s">
        <v>1352</v>
      </c>
      <c r="F1307" s="33" t="s">
        <v>543</v>
      </c>
      <c r="G1307" s="36">
        <v>508963.39</v>
      </c>
      <c r="H1307" s="36">
        <v>170809.81</v>
      </c>
      <c r="I1307" s="37">
        <v>5.67</v>
      </c>
      <c r="J1307" s="38" t="s">
        <v>529</v>
      </c>
      <c r="K1307" s="35" t="s">
        <v>538</v>
      </c>
      <c r="L1307" s="33" t="s">
        <v>544</v>
      </c>
      <c r="M1307" s="39">
        <v>5.008</v>
      </c>
      <c r="N1307" s="40" t="s">
        <v>538</v>
      </c>
      <c r="O1307" s="33" t="s">
        <v>544</v>
      </c>
      <c r="P1307" s="41">
        <v>3.55</v>
      </c>
      <c r="Q1307" s="35" t="s">
        <v>532</v>
      </c>
      <c r="R1307" s="45"/>
      <c r="S1307" s="36">
        <v>6964.82</v>
      </c>
      <c r="T1307" s="36">
        <v>25382.35</v>
      </c>
    </row>
    <row r="1308" spans="1:20" x14ac:dyDescent="0.25">
      <c r="A1308" s="32" t="s">
        <v>507</v>
      </c>
      <c r="B1308" s="33" t="s">
        <v>1270</v>
      </c>
      <c r="C1308" s="34">
        <v>1992</v>
      </c>
      <c r="D1308" s="40" t="s">
        <v>541</v>
      </c>
      <c r="E1308" s="33" t="s">
        <v>1353</v>
      </c>
      <c r="F1308" s="33" t="s">
        <v>543</v>
      </c>
      <c r="G1308" s="36">
        <v>544700.34</v>
      </c>
      <c r="H1308" s="36">
        <v>166272.76999999999</v>
      </c>
      <c r="I1308" s="37">
        <v>5.67</v>
      </c>
      <c r="J1308" s="38" t="s">
        <v>529</v>
      </c>
      <c r="K1308" s="35" t="s">
        <v>538</v>
      </c>
      <c r="L1308" s="33" t="s">
        <v>544</v>
      </c>
      <c r="M1308" s="39">
        <v>4.9630000000000001</v>
      </c>
      <c r="N1308" s="40" t="s">
        <v>538</v>
      </c>
      <c r="O1308" s="33" t="s">
        <v>544</v>
      </c>
      <c r="P1308" s="41">
        <v>3.55</v>
      </c>
      <c r="Q1308" s="35" t="s">
        <v>532</v>
      </c>
      <c r="R1308" s="45"/>
      <c r="S1308" s="36">
        <v>6779.82</v>
      </c>
      <c r="T1308" s="36">
        <v>24708.14</v>
      </c>
    </row>
    <row r="1309" spans="1:20" x14ac:dyDescent="0.25">
      <c r="A1309" s="32" t="s">
        <v>507</v>
      </c>
      <c r="B1309" s="57" t="s">
        <v>1270</v>
      </c>
      <c r="C1309" s="58">
        <v>1992</v>
      </c>
      <c r="D1309" s="59" t="s">
        <v>541</v>
      </c>
      <c r="E1309" s="57" t="s">
        <v>1354</v>
      </c>
      <c r="F1309" s="57" t="s">
        <v>543</v>
      </c>
      <c r="G1309" s="64">
        <v>2139620.58</v>
      </c>
      <c r="H1309" s="64">
        <v>712096.59</v>
      </c>
      <c r="I1309" s="68">
        <v>5.92</v>
      </c>
      <c r="J1309" s="70" t="s">
        <v>529</v>
      </c>
      <c r="K1309" s="72" t="s">
        <v>538</v>
      </c>
      <c r="L1309" s="73" t="s">
        <v>544</v>
      </c>
      <c r="M1309" s="75">
        <v>5.1360000000000001</v>
      </c>
      <c r="N1309" s="76" t="s">
        <v>538</v>
      </c>
      <c r="O1309" s="73" t="s">
        <v>544</v>
      </c>
      <c r="P1309" s="77">
        <v>3.55</v>
      </c>
      <c r="Q1309" s="79" t="s">
        <v>532</v>
      </c>
      <c r="R1309" s="81"/>
      <c r="S1309" s="85">
        <v>29035.96</v>
      </c>
      <c r="T1309" s="86">
        <v>105817.57</v>
      </c>
    </row>
    <row r="1310" spans="1:20" x14ac:dyDescent="0.25">
      <c r="A1310" s="32" t="s">
        <v>507</v>
      </c>
      <c r="B1310" s="56" t="s">
        <v>1270</v>
      </c>
      <c r="C1310" s="34">
        <v>1993</v>
      </c>
      <c r="D1310" s="40" t="s">
        <v>541</v>
      </c>
      <c r="E1310" s="56" t="s">
        <v>1355</v>
      </c>
      <c r="F1310" s="56" t="s">
        <v>543</v>
      </c>
      <c r="G1310" s="63">
        <v>111113.69</v>
      </c>
      <c r="H1310" s="63">
        <v>40056.620000000003</v>
      </c>
      <c r="I1310" s="67">
        <v>6.08</v>
      </c>
      <c r="J1310" s="69" t="s">
        <v>529</v>
      </c>
      <c r="K1310" s="35" t="s">
        <v>538</v>
      </c>
      <c r="L1310" s="33" t="s">
        <v>544</v>
      </c>
      <c r="M1310" s="39">
        <v>5.0010000000000003</v>
      </c>
      <c r="N1310" s="40" t="s">
        <v>538</v>
      </c>
      <c r="O1310" s="33" t="s">
        <v>544</v>
      </c>
      <c r="P1310" s="41">
        <v>3.55</v>
      </c>
      <c r="Q1310" s="78" t="s">
        <v>532</v>
      </c>
      <c r="R1310" s="80"/>
      <c r="S1310" s="36">
        <v>1600.17</v>
      </c>
      <c r="T1310" s="36">
        <v>5018.6000000000004</v>
      </c>
    </row>
    <row r="1311" spans="1:20" x14ac:dyDescent="0.25">
      <c r="A1311" s="32" t="s">
        <v>507</v>
      </c>
      <c r="B1311" s="33" t="s">
        <v>1270</v>
      </c>
      <c r="C1311" s="34">
        <v>1994</v>
      </c>
      <c r="D1311" s="40" t="s">
        <v>541</v>
      </c>
      <c r="E1311" s="33" t="s">
        <v>1356</v>
      </c>
      <c r="F1311" s="33" t="s">
        <v>543</v>
      </c>
      <c r="G1311" s="36">
        <v>18161.25</v>
      </c>
      <c r="H1311" s="36">
        <v>7108.27</v>
      </c>
      <c r="I1311" s="37">
        <v>7.5</v>
      </c>
      <c r="J1311" s="38" t="s">
        <v>529</v>
      </c>
      <c r="K1311" s="35" t="s">
        <v>538</v>
      </c>
      <c r="L1311" s="33" t="s">
        <v>544</v>
      </c>
      <c r="M1311" s="39">
        <v>4.556</v>
      </c>
      <c r="N1311" s="40" t="s">
        <v>538</v>
      </c>
      <c r="O1311" s="33" t="s">
        <v>544</v>
      </c>
      <c r="P1311" s="41">
        <v>3.55</v>
      </c>
      <c r="Q1311" s="35" t="s">
        <v>532</v>
      </c>
      <c r="R1311" s="45"/>
      <c r="S1311" s="42">
        <v>279.56</v>
      </c>
      <c r="T1311" s="42">
        <v>766.49</v>
      </c>
    </row>
    <row r="1312" spans="1:20" x14ac:dyDescent="0.25">
      <c r="A1312" s="32" t="s">
        <v>507</v>
      </c>
      <c r="B1312" s="33" t="s">
        <v>1270</v>
      </c>
      <c r="C1312" s="34">
        <v>1994</v>
      </c>
      <c r="D1312" s="40" t="s">
        <v>541</v>
      </c>
      <c r="E1312" s="33" t="s">
        <v>1357</v>
      </c>
      <c r="F1312" s="33" t="s">
        <v>543</v>
      </c>
      <c r="G1312" s="36">
        <v>22445.83</v>
      </c>
      <c r="H1312" s="36">
        <v>8785.25</v>
      </c>
      <c r="I1312" s="37">
        <v>7.5</v>
      </c>
      <c r="J1312" s="38" t="s">
        <v>529</v>
      </c>
      <c r="K1312" s="35" t="s">
        <v>538</v>
      </c>
      <c r="L1312" s="33" t="s">
        <v>544</v>
      </c>
      <c r="M1312" s="39">
        <v>4.556</v>
      </c>
      <c r="N1312" s="40" t="s">
        <v>538</v>
      </c>
      <c r="O1312" s="33" t="s">
        <v>544</v>
      </c>
      <c r="P1312" s="41">
        <v>3.55</v>
      </c>
      <c r="Q1312" s="35" t="s">
        <v>532</v>
      </c>
      <c r="R1312" s="45"/>
      <c r="S1312" s="42">
        <v>345.5</v>
      </c>
      <c r="T1312" s="42">
        <v>947.33</v>
      </c>
    </row>
    <row r="1313" spans="1:20" ht="25.5" x14ac:dyDescent="0.25">
      <c r="A1313" s="32" t="s">
        <v>507</v>
      </c>
      <c r="B1313" s="33" t="s">
        <v>1270</v>
      </c>
      <c r="C1313" s="34">
        <v>1995</v>
      </c>
      <c r="D1313" s="40" t="s">
        <v>541</v>
      </c>
      <c r="E1313" s="28" t="s">
        <v>1877</v>
      </c>
      <c r="F1313" s="33" t="s">
        <v>543</v>
      </c>
      <c r="G1313" s="36">
        <v>391487.75</v>
      </c>
      <c r="H1313" s="36">
        <v>165732.35</v>
      </c>
      <c r="I1313" s="37">
        <v>8.67</v>
      </c>
      <c r="J1313" s="38" t="s">
        <v>529</v>
      </c>
      <c r="K1313" s="35" t="s">
        <v>538</v>
      </c>
      <c r="L1313" s="33" t="s">
        <v>544</v>
      </c>
      <c r="M1313" s="39">
        <v>4.4459999999999997</v>
      </c>
      <c r="N1313" s="40" t="s">
        <v>538</v>
      </c>
      <c r="O1313" s="33" t="s">
        <v>544</v>
      </c>
      <c r="P1313" s="41">
        <v>3.55</v>
      </c>
      <c r="Q1313" s="35" t="s">
        <v>532</v>
      </c>
      <c r="R1313" s="45"/>
      <c r="S1313" s="36">
        <v>6438.19</v>
      </c>
      <c r="T1313" s="36">
        <v>15625.07</v>
      </c>
    </row>
    <row r="1314" spans="1:20" ht="25.5" x14ac:dyDescent="0.25">
      <c r="A1314" s="32" t="s">
        <v>507</v>
      </c>
      <c r="B1314" s="33" t="s">
        <v>1270</v>
      </c>
      <c r="C1314" s="34">
        <v>1995</v>
      </c>
      <c r="D1314" s="40" t="s">
        <v>541</v>
      </c>
      <c r="E1314" s="28" t="s">
        <v>1878</v>
      </c>
      <c r="F1314" s="33" t="s">
        <v>543</v>
      </c>
      <c r="G1314" s="36">
        <v>11734.15</v>
      </c>
      <c r="H1314" s="36">
        <v>4433.49</v>
      </c>
      <c r="I1314" s="37">
        <v>8.75</v>
      </c>
      <c r="J1314" s="38" t="s">
        <v>529</v>
      </c>
      <c r="K1314" s="35" t="s">
        <v>538</v>
      </c>
      <c r="L1314" s="33" t="s">
        <v>544</v>
      </c>
      <c r="M1314" s="39">
        <v>4.3070000000000004</v>
      </c>
      <c r="N1314" s="40" t="s">
        <v>538</v>
      </c>
      <c r="O1314" s="33" t="s">
        <v>544</v>
      </c>
      <c r="P1314" s="41">
        <v>3.05</v>
      </c>
      <c r="Q1314" s="35" t="s">
        <v>532</v>
      </c>
      <c r="R1314" s="45"/>
      <c r="S1314" s="42">
        <v>148.68</v>
      </c>
      <c r="T1314" s="42">
        <v>441.15</v>
      </c>
    </row>
    <row r="1315" spans="1:20" x14ac:dyDescent="0.25">
      <c r="A1315" s="32" t="s">
        <v>507</v>
      </c>
      <c r="B1315" s="33" t="s">
        <v>1270</v>
      </c>
      <c r="C1315" s="34">
        <v>2002</v>
      </c>
      <c r="D1315" s="40" t="s">
        <v>541</v>
      </c>
      <c r="E1315" s="33" t="s">
        <v>1358</v>
      </c>
      <c r="F1315" s="33" t="s">
        <v>543</v>
      </c>
      <c r="G1315" s="36">
        <v>527816.61</v>
      </c>
      <c r="H1315" s="36">
        <v>356120.48</v>
      </c>
      <c r="I1315" s="37">
        <v>18.920000000000002</v>
      </c>
      <c r="J1315" s="38" t="s">
        <v>529</v>
      </c>
      <c r="K1315" s="35" t="s">
        <v>538</v>
      </c>
      <c r="L1315" s="33" t="s">
        <v>544</v>
      </c>
      <c r="M1315" s="39">
        <v>2.9889999999999999</v>
      </c>
      <c r="N1315" s="40" t="s">
        <v>538</v>
      </c>
      <c r="O1315" s="33" t="s">
        <v>544</v>
      </c>
      <c r="P1315" s="41">
        <v>2.25</v>
      </c>
      <c r="Q1315" s="35" t="s">
        <v>532</v>
      </c>
      <c r="R1315" s="45"/>
      <c r="S1315" s="36">
        <v>8347.81</v>
      </c>
      <c r="T1315" s="36">
        <v>14893.26</v>
      </c>
    </row>
    <row r="1316" spans="1:20" x14ac:dyDescent="0.25">
      <c r="A1316" s="32" t="s">
        <v>507</v>
      </c>
      <c r="B1316" s="33" t="s">
        <v>1359</v>
      </c>
      <c r="C1316" s="34">
        <v>2012</v>
      </c>
      <c r="D1316" s="40" t="s">
        <v>541</v>
      </c>
      <c r="E1316" s="33" t="s">
        <v>1360</v>
      </c>
      <c r="F1316" s="33" t="s">
        <v>543</v>
      </c>
      <c r="G1316" s="36">
        <v>2633894.4500000002</v>
      </c>
      <c r="H1316" s="36">
        <v>2294065.3199999998</v>
      </c>
      <c r="I1316" s="37">
        <v>23.58</v>
      </c>
      <c r="J1316" s="38" t="s">
        <v>529</v>
      </c>
      <c r="K1316" s="35" t="s">
        <v>538</v>
      </c>
      <c r="L1316" s="33" t="s">
        <v>544</v>
      </c>
      <c r="M1316" s="39">
        <v>3.38</v>
      </c>
      <c r="N1316" s="40" t="s">
        <v>538</v>
      </c>
      <c r="O1316" s="33" t="s">
        <v>544</v>
      </c>
      <c r="P1316" s="41">
        <v>3.38</v>
      </c>
      <c r="Q1316" s="35" t="s">
        <v>532</v>
      </c>
      <c r="R1316" s="45"/>
      <c r="S1316" s="36">
        <v>79616.320000000007</v>
      </c>
      <c r="T1316" s="36">
        <v>61447.06</v>
      </c>
    </row>
    <row r="1317" spans="1:20" x14ac:dyDescent="0.25">
      <c r="A1317" s="32" t="s">
        <v>507</v>
      </c>
      <c r="B1317" s="33" t="s">
        <v>1359</v>
      </c>
      <c r="C1317" s="34">
        <v>2011</v>
      </c>
      <c r="D1317" s="40" t="s">
        <v>541</v>
      </c>
      <c r="E1317" s="33" t="s">
        <v>1361</v>
      </c>
      <c r="F1317" s="33" t="s">
        <v>543</v>
      </c>
      <c r="G1317" s="36">
        <v>249176.95</v>
      </c>
      <c r="H1317" s="36">
        <v>229513.51</v>
      </c>
      <c r="I1317" s="37">
        <v>42.33</v>
      </c>
      <c r="J1317" s="38" t="s">
        <v>529</v>
      </c>
      <c r="K1317" s="35" t="s">
        <v>538</v>
      </c>
      <c r="L1317" s="33" t="s">
        <v>544</v>
      </c>
      <c r="M1317" s="39">
        <v>1.794</v>
      </c>
      <c r="N1317" s="40" t="s">
        <v>538</v>
      </c>
      <c r="O1317" s="33" t="s">
        <v>544</v>
      </c>
      <c r="P1317" s="41">
        <v>2.0499999999999998</v>
      </c>
      <c r="Q1317" s="35" t="s">
        <v>532</v>
      </c>
      <c r="R1317" s="45"/>
      <c r="S1317" s="36">
        <v>4765.4399999999996</v>
      </c>
      <c r="T1317" s="36">
        <v>2947.14</v>
      </c>
    </row>
    <row r="1318" spans="1:20" x14ac:dyDescent="0.25">
      <c r="A1318" s="32" t="s">
        <v>507</v>
      </c>
      <c r="B1318" s="33" t="s">
        <v>1359</v>
      </c>
      <c r="C1318" s="34">
        <v>2010</v>
      </c>
      <c r="D1318" s="40" t="s">
        <v>541</v>
      </c>
      <c r="E1318" s="33" t="s">
        <v>1362</v>
      </c>
      <c r="F1318" s="33" t="s">
        <v>543</v>
      </c>
      <c r="G1318" s="36">
        <v>126781.6</v>
      </c>
      <c r="H1318" s="36">
        <v>121135.43</v>
      </c>
      <c r="I1318" s="37">
        <v>41.33</v>
      </c>
      <c r="J1318" s="38" t="s">
        <v>529</v>
      </c>
      <c r="K1318" s="35" t="s">
        <v>538</v>
      </c>
      <c r="L1318" s="33" t="s">
        <v>544</v>
      </c>
      <c r="M1318" s="39">
        <v>1.762</v>
      </c>
      <c r="N1318" s="40" t="s">
        <v>538</v>
      </c>
      <c r="O1318" s="33" t="s">
        <v>544</v>
      </c>
      <c r="P1318" s="41">
        <v>2.0499999999999998</v>
      </c>
      <c r="Q1318" s="35" t="s">
        <v>532</v>
      </c>
      <c r="R1318" s="45"/>
      <c r="S1318" s="36">
        <v>2505.34</v>
      </c>
      <c r="T1318" s="36">
        <v>1076.27</v>
      </c>
    </row>
    <row r="1319" spans="1:20" x14ac:dyDescent="0.25">
      <c r="A1319" s="32" t="s">
        <v>507</v>
      </c>
      <c r="B1319" s="33" t="s">
        <v>1359</v>
      </c>
      <c r="C1319" s="34">
        <v>2010</v>
      </c>
      <c r="D1319" s="40" t="s">
        <v>541</v>
      </c>
      <c r="E1319" s="33" t="s">
        <v>1363</v>
      </c>
      <c r="F1319" s="33" t="s">
        <v>543</v>
      </c>
      <c r="G1319" s="36">
        <v>369013.7</v>
      </c>
      <c r="H1319" s="36">
        <v>328106.53999999998</v>
      </c>
      <c r="I1319" s="37">
        <v>31.33</v>
      </c>
      <c r="J1319" s="38" t="s">
        <v>529</v>
      </c>
      <c r="K1319" s="35" t="s">
        <v>538</v>
      </c>
      <c r="L1319" s="33" t="s">
        <v>544</v>
      </c>
      <c r="M1319" s="39">
        <v>1.752</v>
      </c>
      <c r="N1319" s="40" t="s">
        <v>538</v>
      </c>
      <c r="O1319" s="33" t="s">
        <v>544</v>
      </c>
      <c r="P1319" s="41">
        <v>2.0499999999999998</v>
      </c>
      <c r="Q1319" s="35" t="s">
        <v>532</v>
      </c>
      <c r="R1319" s="45"/>
      <c r="S1319" s="36">
        <v>6834.65</v>
      </c>
      <c r="T1319" s="36">
        <v>5290.76</v>
      </c>
    </row>
    <row r="1320" spans="1:20" x14ac:dyDescent="0.25">
      <c r="A1320" s="32" t="s">
        <v>507</v>
      </c>
      <c r="B1320" s="33" t="s">
        <v>1359</v>
      </c>
      <c r="C1320" s="34">
        <v>2017</v>
      </c>
      <c r="D1320" s="40" t="s">
        <v>541</v>
      </c>
      <c r="E1320" s="33" t="s">
        <v>1364</v>
      </c>
      <c r="F1320" s="33" t="s">
        <v>543</v>
      </c>
      <c r="G1320" s="36">
        <v>106175.85</v>
      </c>
      <c r="H1320" s="36">
        <v>105441.08</v>
      </c>
      <c r="I1320" s="37">
        <v>58.17</v>
      </c>
      <c r="J1320" s="38" t="s">
        <v>529</v>
      </c>
      <c r="K1320" s="35" t="s">
        <v>538</v>
      </c>
      <c r="L1320" s="33" t="s">
        <v>544</v>
      </c>
      <c r="M1320" s="39">
        <v>1.6539999999999999</v>
      </c>
      <c r="N1320" s="40" t="s">
        <v>538</v>
      </c>
      <c r="O1320" s="33" t="s">
        <v>544</v>
      </c>
      <c r="P1320" s="41">
        <v>1.63</v>
      </c>
      <c r="Q1320" s="35" t="s">
        <v>532</v>
      </c>
      <c r="R1320" s="45"/>
      <c r="S1320" s="36">
        <v>1730.67</v>
      </c>
      <c r="T1320" s="42">
        <v>734.77</v>
      </c>
    </row>
    <row r="1321" spans="1:20" x14ac:dyDescent="0.25">
      <c r="A1321" s="32" t="s">
        <v>507</v>
      </c>
      <c r="B1321" s="33" t="s">
        <v>1359</v>
      </c>
      <c r="C1321" s="34">
        <v>2011</v>
      </c>
      <c r="D1321" s="40" t="s">
        <v>541</v>
      </c>
      <c r="E1321" s="33" t="s">
        <v>1365</v>
      </c>
      <c r="F1321" s="33" t="s">
        <v>543</v>
      </c>
      <c r="G1321" s="36">
        <v>79901.25</v>
      </c>
      <c r="H1321" s="36">
        <v>72965.48</v>
      </c>
      <c r="I1321" s="37">
        <v>42.75</v>
      </c>
      <c r="J1321" s="38" t="s">
        <v>529</v>
      </c>
      <c r="K1321" s="35" t="s">
        <v>538</v>
      </c>
      <c r="L1321" s="33" t="s">
        <v>544</v>
      </c>
      <c r="M1321" s="39">
        <v>2.048</v>
      </c>
      <c r="N1321" s="40" t="s">
        <v>538</v>
      </c>
      <c r="O1321" s="33" t="s">
        <v>544</v>
      </c>
      <c r="P1321" s="41">
        <v>2.0499999999999998</v>
      </c>
      <c r="Q1321" s="35" t="s">
        <v>532</v>
      </c>
      <c r="R1321" s="45"/>
      <c r="S1321" s="36">
        <v>1517.36</v>
      </c>
      <c r="T1321" s="36">
        <v>1052.1500000000001</v>
      </c>
    </row>
    <row r="1322" spans="1:20" x14ac:dyDescent="0.25">
      <c r="A1322" s="32" t="s">
        <v>507</v>
      </c>
      <c r="B1322" s="33" t="s">
        <v>1359</v>
      </c>
      <c r="C1322" s="34">
        <v>2011</v>
      </c>
      <c r="D1322" s="40" t="s">
        <v>541</v>
      </c>
      <c r="E1322" s="33" t="s">
        <v>1361</v>
      </c>
      <c r="F1322" s="33" t="s">
        <v>543</v>
      </c>
      <c r="G1322" s="36">
        <v>1566225.65</v>
      </c>
      <c r="H1322" s="36">
        <v>1386419.74</v>
      </c>
      <c r="I1322" s="37">
        <v>32.33</v>
      </c>
      <c r="J1322" s="38" t="s">
        <v>529</v>
      </c>
      <c r="K1322" s="35" t="s">
        <v>538</v>
      </c>
      <c r="L1322" s="33" t="s">
        <v>544</v>
      </c>
      <c r="M1322" s="39">
        <v>1.7929999999999999</v>
      </c>
      <c r="N1322" s="40" t="s">
        <v>538</v>
      </c>
      <c r="O1322" s="33" t="s">
        <v>544</v>
      </c>
      <c r="P1322" s="41">
        <v>2.0499999999999998</v>
      </c>
      <c r="Q1322" s="35" t="s">
        <v>532</v>
      </c>
      <c r="R1322" s="45"/>
      <c r="S1322" s="36">
        <v>28977.31</v>
      </c>
      <c r="T1322" s="36">
        <v>27107.48</v>
      </c>
    </row>
    <row r="1323" spans="1:20" x14ac:dyDescent="0.25">
      <c r="A1323" s="32" t="s">
        <v>507</v>
      </c>
      <c r="B1323" s="33" t="s">
        <v>1359</v>
      </c>
      <c r="C1323" s="34">
        <v>2015</v>
      </c>
      <c r="D1323" s="40" t="s">
        <v>541</v>
      </c>
      <c r="E1323" s="33" t="s">
        <v>1366</v>
      </c>
      <c r="F1323" s="33" t="s">
        <v>543</v>
      </c>
      <c r="G1323" s="36">
        <v>848182.5</v>
      </c>
      <c r="H1323" s="36">
        <v>801539.4</v>
      </c>
      <c r="I1323" s="37">
        <v>36.25</v>
      </c>
      <c r="J1323" s="38" t="s">
        <v>529</v>
      </c>
      <c r="K1323" s="35" t="s">
        <v>538</v>
      </c>
      <c r="L1323" s="33" t="s">
        <v>544</v>
      </c>
      <c r="M1323" s="39">
        <v>1.6</v>
      </c>
      <c r="N1323" s="40" t="s">
        <v>538</v>
      </c>
      <c r="O1323" s="33" t="s">
        <v>544</v>
      </c>
      <c r="P1323" s="41">
        <v>1.6</v>
      </c>
      <c r="Q1323" s="35" t="s">
        <v>532</v>
      </c>
      <c r="R1323" s="45"/>
      <c r="S1323" s="36">
        <v>13077.35</v>
      </c>
      <c r="T1323" s="36">
        <v>15795.14</v>
      </c>
    </row>
    <row r="1324" spans="1:20" x14ac:dyDescent="0.25">
      <c r="A1324" s="32" t="s">
        <v>507</v>
      </c>
      <c r="B1324" s="33" t="s">
        <v>1359</v>
      </c>
      <c r="C1324" s="34">
        <v>2015</v>
      </c>
      <c r="D1324" s="40" t="s">
        <v>541</v>
      </c>
      <c r="E1324" s="33" t="s">
        <v>1366</v>
      </c>
      <c r="F1324" s="33" t="s">
        <v>543</v>
      </c>
      <c r="G1324" s="36">
        <v>273312.05</v>
      </c>
      <c r="H1324" s="36">
        <v>255697.4</v>
      </c>
      <c r="I1324" s="37">
        <v>36.25</v>
      </c>
      <c r="J1324" s="38" t="s">
        <v>529</v>
      </c>
      <c r="K1324" s="35" t="s">
        <v>538</v>
      </c>
      <c r="L1324" s="33" t="s">
        <v>544</v>
      </c>
      <c r="M1324" s="39">
        <v>0.8</v>
      </c>
      <c r="N1324" s="40" t="s">
        <v>538</v>
      </c>
      <c r="O1324" s="33" t="s">
        <v>544</v>
      </c>
      <c r="P1324" s="41">
        <v>0.8</v>
      </c>
      <c r="Q1324" s="35" t="s">
        <v>532</v>
      </c>
      <c r="R1324" s="45"/>
      <c r="S1324" s="36">
        <v>2092.9299999999998</v>
      </c>
      <c r="T1324" s="36">
        <v>5918.4</v>
      </c>
    </row>
    <row r="1325" spans="1:20" x14ac:dyDescent="0.25">
      <c r="A1325" s="32" t="s">
        <v>507</v>
      </c>
      <c r="B1325" s="33" t="s">
        <v>1359</v>
      </c>
      <c r="C1325" s="34">
        <v>2010</v>
      </c>
      <c r="D1325" s="40" t="s">
        <v>541</v>
      </c>
      <c r="E1325" s="33" t="s">
        <v>1367</v>
      </c>
      <c r="F1325" s="33" t="s">
        <v>543</v>
      </c>
      <c r="G1325" s="36">
        <v>240461.1</v>
      </c>
      <c r="H1325" s="36">
        <v>236439.1</v>
      </c>
      <c r="I1325" s="37">
        <v>41.33</v>
      </c>
      <c r="J1325" s="38" t="s">
        <v>529</v>
      </c>
      <c r="K1325" s="35" t="s">
        <v>538</v>
      </c>
      <c r="L1325" s="33" t="s">
        <v>544</v>
      </c>
      <c r="M1325" s="39">
        <v>3.081</v>
      </c>
      <c r="N1325" s="40" t="s">
        <v>538</v>
      </c>
      <c r="O1325" s="33" t="s">
        <v>544</v>
      </c>
      <c r="P1325" s="41">
        <v>3.38</v>
      </c>
      <c r="Q1325" s="35" t="s">
        <v>532</v>
      </c>
      <c r="R1325" s="45"/>
      <c r="S1325" s="36">
        <v>8023.49</v>
      </c>
      <c r="T1325" s="42">
        <v>942.26</v>
      </c>
    </row>
    <row r="1326" spans="1:20" x14ac:dyDescent="0.25">
      <c r="A1326" s="32" t="s">
        <v>507</v>
      </c>
      <c r="B1326" s="33" t="s">
        <v>1359</v>
      </c>
      <c r="C1326" s="34">
        <v>2010</v>
      </c>
      <c r="D1326" s="40" t="s">
        <v>541</v>
      </c>
      <c r="E1326" s="33" t="s">
        <v>1368</v>
      </c>
      <c r="F1326" s="33" t="s">
        <v>543</v>
      </c>
      <c r="G1326" s="36">
        <v>286200.2</v>
      </c>
      <c r="H1326" s="36">
        <v>278467.15000000002</v>
      </c>
      <c r="I1326" s="37">
        <v>41.33</v>
      </c>
      <c r="J1326" s="38" t="s">
        <v>529</v>
      </c>
      <c r="K1326" s="35" t="s">
        <v>538</v>
      </c>
      <c r="L1326" s="33" t="s">
        <v>544</v>
      </c>
      <c r="M1326" s="39">
        <v>2.556</v>
      </c>
      <c r="N1326" s="40" t="s">
        <v>538</v>
      </c>
      <c r="O1326" s="33" t="s">
        <v>544</v>
      </c>
      <c r="P1326" s="41">
        <v>2.85</v>
      </c>
      <c r="Q1326" s="35" t="s">
        <v>532</v>
      </c>
      <c r="R1326" s="45"/>
      <c r="S1326" s="36">
        <v>7982.26</v>
      </c>
      <c r="T1326" s="36">
        <v>1612.18</v>
      </c>
    </row>
    <row r="1327" spans="1:20" x14ac:dyDescent="0.25">
      <c r="A1327" s="32" t="s">
        <v>507</v>
      </c>
      <c r="B1327" s="33" t="s">
        <v>1359</v>
      </c>
      <c r="C1327" s="34">
        <v>2018</v>
      </c>
      <c r="D1327" s="40" t="s">
        <v>541</v>
      </c>
      <c r="E1327" s="33" t="s">
        <v>1369</v>
      </c>
      <c r="F1327" s="33" t="s">
        <v>543</v>
      </c>
      <c r="G1327" s="36">
        <v>395291.6</v>
      </c>
      <c r="H1327" s="36">
        <v>395291.6</v>
      </c>
      <c r="I1327" s="37">
        <v>49</v>
      </c>
      <c r="J1327" s="38" t="s">
        <v>529</v>
      </c>
      <c r="K1327" s="35" t="s">
        <v>538</v>
      </c>
      <c r="L1327" s="33" t="s">
        <v>544</v>
      </c>
      <c r="M1327" s="39">
        <v>1.35</v>
      </c>
      <c r="N1327" s="40" t="s">
        <v>538</v>
      </c>
      <c r="O1327" s="33" t="s">
        <v>544</v>
      </c>
      <c r="P1327" s="41">
        <v>1.35</v>
      </c>
      <c r="Q1327" s="35" t="s">
        <v>532</v>
      </c>
      <c r="R1327" s="45"/>
      <c r="S1327" s="42">
        <v>0</v>
      </c>
      <c r="T1327" s="42">
        <v>0</v>
      </c>
    </row>
    <row r="1328" spans="1:20" ht="25.5" x14ac:dyDescent="0.25">
      <c r="A1328" s="32" t="s">
        <v>507</v>
      </c>
      <c r="B1328" s="33" t="s">
        <v>1359</v>
      </c>
      <c r="C1328" s="34">
        <v>2017</v>
      </c>
      <c r="D1328" s="40" t="s">
        <v>541</v>
      </c>
      <c r="E1328" s="28" t="s">
        <v>1879</v>
      </c>
      <c r="F1328" s="33" t="s">
        <v>543</v>
      </c>
      <c r="G1328" s="36">
        <v>443298.9</v>
      </c>
      <c r="H1328" s="36">
        <v>436696.33</v>
      </c>
      <c r="I1328" s="37">
        <v>58.5</v>
      </c>
      <c r="J1328" s="38" t="s">
        <v>529</v>
      </c>
      <c r="K1328" s="35" t="s">
        <v>538</v>
      </c>
      <c r="L1328" s="33" t="s">
        <v>544</v>
      </c>
      <c r="M1328" s="39">
        <v>1.1870000000000001</v>
      </c>
      <c r="N1328" s="40" t="s">
        <v>538</v>
      </c>
      <c r="O1328" s="33" t="s">
        <v>544</v>
      </c>
      <c r="P1328" s="41">
        <v>1.17</v>
      </c>
      <c r="Q1328" s="35" t="s">
        <v>532</v>
      </c>
      <c r="R1328" s="45"/>
      <c r="S1328" s="36">
        <v>5186.6000000000004</v>
      </c>
      <c r="T1328" s="36">
        <v>6602.57</v>
      </c>
    </row>
    <row r="1329" spans="1:20" x14ac:dyDescent="0.25">
      <c r="A1329" s="32" t="s">
        <v>507</v>
      </c>
      <c r="B1329" s="33" t="s">
        <v>1359</v>
      </c>
      <c r="C1329" s="34">
        <v>2011</v>
      </c>
      <c r="D1329" s="40" t="s">
        <v>541</v>
      </c>
      <c r="E1329" s="33" t="s">
        <v>1361</v>
      </c>
      <c r="F1329" s="33" t="s">
        <v>543</v>
      </c>
      <c r="G1329" s="36">
        <v>1412489.1</v>
      </c>
      <c r="H1329" s="36">
        <v>718855.89</v>
      </c>
      <c r="I1329" s="37">
        <v>42.33</v>
      </c>
      <c r="J1329" s="38" t="s">
        <v>529</v>
      </c>
      <c r="K1329" s="35" t="s">
        <v>538</v>
      </c>
      <c r="L1329" s="33" t="s">
        <v>544</v>
      </c>
      <c r="M1329" s="39">
        <v>2.5910000000000002</v>
      </c>
      <c r="N1329" s="40" t="s">
        <v>538</v>
      </c>
      <c r="O1329" s="33" t="s">
        <v>544</v>
      </c>
      <c r="P1329" s="41">
        <v>2.85</v>
      </c>
      <c r="Q1329" s="35" t="s">
        <v>532</v>
      </c>
      <c r="R1329" s="45"/>
      <c r="S1329" s="36">
        <v>20694.580000000002</v>
      </c>
      <c r="T1329" s="36">
        <v>7269.66</v>
      </c>
    </row>
    <row r="1330" spans="1:20" x14ac:dyDescent="0.25">
      <c r="A1330" s="32" t="s">
        <v>507</v>
      </c>
      <c r="B1330" s="57" t="s">
        <v>1359</v>
      </c>
      <c r="C1330" s="58">
        <v>2017</v>
      </c>
      <c r="D1330" s="59" t="s">
        <v>541</v>
      </c>
      <c r="E1330" s="57" t="s">
        <v>1364</v>
      </c>
      <c r="F1330" s="57" t="s">
        <v>543</v>
      </c>
      <c r="G1330" s="64">
        <v>308044</v>
      </c>
      <c r="H1330" s="64">
        <v>308044</v>
      </c>
      <c r="I1330" s="68">
        <v>60.17</v>
      </c>
      <c r="J1330" s="70" t="s">
        <v>529</v>
      </c>
      <c r="K1330" s="72" t="s">
        <v>538</v>
      </c>
      <c r="L1330" s="73" t="s">
        <v>544</v>
      </c>
      <c r="M1330" s="75">
        <v>1.6539999999999999</v>
      </c>
      <c r="N1330" s="76" t="s">
        <v>538</v>
      </c>
      <c r="O1330" s="73" t="s">
        <v>544</v>
      </c>
      <c r="P1330" s="77">
        <v>1.63</v>
      </c>
      <c r="Q1330" s="79" t="s">
        <v>532</v>
      </c>
      <c r="R1330" s="81"/>
      <c r="S1330" s="85">
        <v>5091.43</v>
      </c>
      <c r="T1330" s="87">
        <v>0</v>
      </c>
    </row>
    <row r="1331" spans="1:20" x14ac:dyDescent="0.25">
      <c r="A1331" s="32" t="s">
        <v>507</v>
      </c>
      <c r="B1331" s="56" t="s">
        <v>1359</v>
      </c>
      <c r="C1331" s="34">
        <v>2012</v>
      </c>
      <c r="D1331" s="40" t="s">
        <v>541</v>
      </c>
      <c r="E1331" s="56" t="s">
        <v>1370</v>
      </c>
      <c r="F1331" s="56" t="s">
        <v>543</v>
      </c>
      <c r="G1331" s="63">
        <v>776028</v>
      </c>
      <c r="H1331" s="63">
        <v>735914.65</v>
      </c>
      <c r="I1331" s="67">
        <v>43.5</v>
      </c>
      <c r="J1331" s="69" t="s">
        <v>529</v>
      </c>
      <c r="K1331" s="35" t="s">
        <v>538</v>
      </c>
      <c r="L1331" s="33" t="s">
        <v>544</v>
      </c>
      <c r="M1331" s="39">
        <v>3.3780000000000001</v>
      </c>
      <c r="N1331" s="40" t="s">
        <v>538</v>
      </c>
      <c r="O1331" s="33" t="s">
        <v>544</v>
      </c>
      <c r="P1331" s="41">
        <v>3.38</v>
      </c>
      <c r="Q1331" s="78" t="s">
        <v>532</v>
      </c>
      <c r="R1331" s="80"/>
      <c r="S1331" s="36">
        <v>25119.07</v>
      </c>
      <c r="T1331" s="36">
        <v>7253.2</v>
      </c>
    </row>
    <row r="1332" spans="1:20" x14ac:dyDescent="0.25">
      <c r="A1332" s="32" t="s">
        <v>507</v>
      </c>
      <c r="B1332" s="33" t="s">
        <v>1359</v>
      </c>
      <c r="C1332" s="34">
        <v>2010</v>
      </c>
      <c r="D1332" s="40" t="s">
        <v>541</v>
      </c>
      <c r="E1332" s="33" t="s">
        <v>1362</v>
      </c>
      <c r="F1332" s="33" t="s">
        <v>543</v>
      </c>
      <c r="G1332" s="36">
        <v>812056.3</v>
      </c>
      <c r="H1332" s="36">
        <v>747126.73</v>
      </c>
      <c r="I1332" s="37">
        <v>31.33</v>
      </c>
      <c r="J1332" s="38" t="s">
        <v>529</v>
      </c>
      <c r="K1332" s="35" t="s">
        <v>538</v>
      </c>
      <c r="L1332" s="33" t="s">
        <v>544</v>
      </c>
      <c r="M1332" s="39">
        <v>1.754</v>
      </c>
      <c r="N1332" s="40" t="s">
        <v>538</v>
      </c>
      <c r="O1332" s="33" t="s">
        <v>544</v>
      </c>
      <c r="P1332" s="41">
        <v>2.0499999999999998</v>
      </c>
      <c r="Q1332" s="35" t="s">
        <v>532</v>
      </c>
      <c r="R1332" s="45"/>
      <c r="S1332" s="36">
        <v>15563.07</v>
      </c>
      <c r="T1332" s="36">
        <v>12047.52</v>
      </c>
    </row>
    <row r="1333" spans="1:20" x14ac:dyDescent="0.25">
      <c r="A1333" s="32" t="s">
        <v>507</v>
      </c>
      <c r="B1333" s="33" t="s">
        <v>1359</v>
      </c>
      <c r="C1333" s="34">
        <v>2017</v>
      </c>
      <c r="D1333" s="40" t="s">
        <v>541</v>
      </c>
      <c r="E1333" s="33" t="s">
        <v>1364</v>
      </c>
      <c r="F1333" s="33" t="s">
        <v>543</v>
      </c>
      <c r="G1333" s="36">
        <v>877008.55</v>
      </c>
      <c r="H1333" s="36">
        <v>877008.55</v>
      </c>
      <c r="I1333" s="37">
        <v>40.17</v>
      </c>
      <c r="J1333" s="38" t="s">
        <v>529</v>
      </c>
      <c r="K1333" s="35" t="s">
        <v>538</v>
      </c>
      <c r="L1333" s="33" t="s">
        <v>544</v>
      </c>
      <c r="M1333" s="39">
        <v>1.887</v>
      </c>
      <c r="N1333" s="40" t="s">
        <v>538</v>
      </c>
      <c r="O1333" s="33" t="s">
        <v>544</v>
      </c>
      <c r="P1333" s="41">
        <v>1.86</v>
      </c>
      <c r="Q1333" s="35" t="s">
        <v>532</v>
      </c>
      <c r="R1333" s="45"/>
      <c r="S1333" s="36">
        <v>16541.04</v>
      </c>
      <c r="T1333" s="42">
        <v>0</v>
      </c>
    </row>
    <row r="1334" spans="1:20" x14ac:dyDescent="0.25">
      <c r="A1334" s="32" t="s">
        <v>507</v>
      </c>
      <c r="B1334" s="33" t="s">
        <v>1359</v>
      </c>
      <c r="C1334" s="34">
        <v>2017</v>
      </c>
      <c r="D1334" s="40" t="s">
        <v>541</v>
      </c>
      <c r="E1334" s="33" t="s">
        <v>1364</v>
      </c>
      <c r="F1334" s="33" t="s">
        <v>543</v>
      </c>
      <c r="G1334" s="36">
        <v>247743.1</v>
      </c>
      <c r="H1334" s="36">
        <v>242816.13</v>
      </c>
      <c r="I1334" s="37">
        <v>38.17</v>
      </c>
      <c r="J1334" s="38" t="s">
        <v>529</v>
      </c>
      <c r="K1334" s="35" t="s">
        <v>538</v>
      </c>
      <c r="L1334" s="33" t="s">
        <v>544</v>
      </c>
      <c r="M1334" s="39">
        <v>0.55800000000000005</v>
      </c>
      <c r="N1334" s="40" t="s">
        <v>538</v>
      </c>
      <c r="O1334" s="33" t="s">
        <v>544</v>
      </c>
      <c r="P1334" s="41">
        <v>0.55000000000000004</v>
      </c>
      <c r="Q1334" s="35" t="s">
        <v>532</v>
      </c>
      <c r="R1334" s="45"/>
      <c r="S1334" s="36">
        <v>1362.59</v>
      </c>
      <c r="T1334" s="36">
        <v>4926.97</v>
      </c>
    </row>
    <row r="1335" spans="1:20" x14ac:dyDescent="0.25">
      <c r="A1335" s="32" t="s">
        <v>507</v>
      </c>
      <c r="B1335" s="33" t="s">
        <v>1359</v>
      </c>
      <c r="C1335" s="34">
        <v>2011</v>
      </c>
      <c r="D1335" s="40" t="s">
        <v>541</v>
      </c>
      <c r="E1335" s="33" t="s">
        <v>1365</v>
      </c>
      <c r="F1335" s="33" t="s">
        <v>543</v>
      </c>
      <c r="G1335" s="36">
        <v>179634.95</v>
      </c>
      <c r="H1335" s="36">
        <v>168523.98</v>
      </c>
      <c r="I1335" s="37">
        <v>42.75</v>
      </c>
      <c r="J1335" s="38" t="s">
        <v>529</v>
      </c>
      <c r="K1335" s="35" t="s">
        <v>538</v>
      </c>
      <c r="L1335" s="33" t="s">
        <v>544</v>
      </c>
      <c r="M1335" s="39">
        <v>3.347</v>
      </c>
      <c r="N1335" s="40" t="s">
        <v>538</v>
      </c>
      <c r="O1335" s="33" t="s">
        <v>544</v>
      </c>
      <c r="P1335" s="41">
        <v>3.35</v>
      </c>
      <c r="Q1335" s="35" t="s">
        <v>532</v>
      </c>
      <c r="R1335" s="45"/>
      <c r="S1335" s="36">
        <v>5704.13</v>
      </c>
      <c r="T1335" s="36">
        <v>1748.41</v>
      </c>
    </row>
    <row r="1336" spans="1:20" x14ac:dyDescent="0.25">
      <c r="A1336" s="32" t="s">
        <v>507</v>
      </c>
      <c r="B1336" s="33" t="s">
        <v>1359</v>
      </c>
      <c r="C1336" s="34">
        <v>2011</v>
      </c>
      <c r="D1336" s="40" t="s">
        <v>541</v>
      </c>
      <c r="E1336" s="33" t="s">
        <v>1365</v>
      </c>
      <c r="F1336" s="33" t="s">
        <v>543</v>
      </c>
      <c r="G1336" s="36">
        <v>537044.19999999995</v>
      </c>
      <c r="H1336" s="36">
        <v>471559.39</v>
      </c>
      <c r="I1336" s="37">
        <v>32.75</v>
      </c>
      <c r="J1336" s="38" t="s">
        <v>529</v>
      </c>
      <c r="K1336" s="35" t="s">
        <v>538</v>
      </c>
      <c r="L1336" s="33" t="s">
        <v>544</v>
      </c>
      <c r="M1336" s="39">
        <v>2.048</v>
      </c>
      <c r="N1336" s="40" t="s">
        <v>538</v>
      </c>
      <c r="O1336" s="33" t="s">
        <v>544</v>
      </c>
      <c r="P1336" s="41">
        <v>2.0499999999999998</v>
      </c>
      <c r="Q1336" s="35" t="s">
        <v>532</v>
      </c>
      <c r="R1336" s="45"/>
      <c r="S1336" s="36">
        <v>9870.61</v>
      </c>
      <c r="T1336" s="36">
        <v>9934</v>
      </c>
    </row>
    <row r="1337" spans="1:20" ht="25.5" x14ac:dyDescent="0.25">
      <c r="A1337" s="32" t="s">
        <v>507</v>
      </c>
      <c r="B1337" s="33" t="s">
        <v>1359</v>
      </c>
      <c r="C1337" s="34">
        <v>2017</v>
      </c>
      <c r="D1337" s="40" t="s">
        <v>541</v>
      </c>
      <c r="E1337" s="28" t="s">
        <v>1879</v>
      </c>
      <c r="F1337" s="33" t="s">
        <v>543</v>
      </c>
      <c r="G1337" s="36">
        <v>305587.7</v>
      </c>
      <c r="H1337" s="36">
        <v>299510.34999999998</v>
      </c>
      <c r="I1337" s="37">
        <v>38.5</v>
      </c>
      <c r="J1337" s="38" t="s">
        <v>529</v>
      </c>
      <c r="K1337" s="35" t="s">
        <v>538</v>
      </c>
      <c r="L1337" s="33" t="s">
        <v>544</v>
      </c>
      <c r="M1337" s="39">
        <v>0.55800000000000005</v>
      </c>
      <c r="N1337" s="40" t="s">
        <v>538</v>
      </c>
      <c r="O1337" s="33" t="s">
        <v>544</v>
      </c>
      <c r="P1337" s="41">
        <v>0.55000000000000004</v>
      </c>
      <c r="Q1337" s="35" t="s">
        <v>532</v>
      </c>
      <c r="R1337" s="45"/>
      <c r="S1337" s="36">
        <v>1680.73</v>
      </c>
      <c r="T1337" s="36">
        <v>6077.35</v>
      </c>
    </row>
    <row r="1338" spans="1:20" x14ac:dyDescent="0.25">
      <c r="A1338" s="32" t="s">
        <v>507</v>
      </c>
      <c r="B1338" s="33" t="s">
        <v>1359</v>
      </c>
      <c r="C1338" s="34">
        <v>2015</v>
      </c>
      <c r="D1338" s="40" t="s">
        <v>541</v>
      </c>
      <c r="E1338" s="33" t="s">
        <v>1366</v>
      </c>
      <c r="F1338" s="33" t="s">
        <v>543</v>
      </c>
      <c r="G1338" s="36">
        <v>94402</v>
      </c>
      <c r="H1338" s="36">
        <v>89735.93</v>
      </c>
      <c r="I1338" s="37">
        <v>46.25</v>
      </c>
      <c r="J1338" s="38" t="s">
        <v>529</v>
      </c>
      <c r="K1338" s="35" t="s">
        <v>538</v>
      </c>
      <c r="L1338" s="33" t="s">
        <v>544</v>
      </c>
      <c r="M1338" s="39">
        <v>0.8</v>
      </c>
      <c r="N1338" s="40" t="s">
        <v>538</v>
      </c>
      <c r="O1338" s="33" t="s">
        <v>544</v>
      </c>
      <c r="P1338" s="41">
        <v>0.8</v>
      </c>
      <c r="Q1338" s="35" t="s">
        <v>532</v>
      </c>
      <c r="R1338" s="45"/>
      <c r="S1338" s="42">
        <v>730.43</v>
      </c>
      <c r="T1338" s="36">
        <v>1567.77</v>
      </c>
    </row>
    <row r="1339" spans="1:20" x14ac:dyDescent="0.25">
      <c r="A1339" s="32" t="s">
        <v>507</v>
      </c>
      <c r="B1339" s="33" t="s">
        <v>1359</v>
      </c>
      <c r="C1339" s="34">
        <v>2010</v>
      </c>
      <c r="D1339" s="40" t="s">
        <v>541</v>
      </c>
      <c r="E1339" s="33" t="s">
        <v>1368</v>
      </c>
      <c r="F1339" s="33" t="s">
        <v>543</v>
      </c>
      <c r="G1339" s="36">
        <v>1757105.35</v>
      </c>
      <c r="H1339" s="36">
        <v>1648050.45</v>
      </c>
      <c r="I1339" s="37">
        <v>31.33</v>
      </c>
      <c r="J1339" s="38" t="s">
        <v>529</v>
      </c>
      <c r="K1339" s="35" t="s">
        <v>538</v>
      </c>
      <c r="L1339" s="33" t="s">
        <v>544</v>
      </c>
      <c r="M1339" s="39">
        <v>2.548</v>
      </c>
      <c r="N1339" s="40" t="s">
        <v>538</v>
      </c>
      <c r="O1339" s="33" t="s">
        <v>544</v>
      </c>
      <c r="P1339" s="41">
        <v>2.85</v>
      </c>
      <c r="Q1339" s="35" t="s">
        <v>532</v>
      </c>
      <c r="R1339" s="45"/>
      <c r="S1339" s="36">
        <v>47571.68</v>
      </c>
      <c r="T1339" s="36">
        <v>21131.200000000001</v>
      </c>
    </row>
    <row r="1340" spans="1:20" x14ac:dyDescent="0.25">
      <c r="A1340" s="32" t="s">
        <v>507</v>
      </c>
      <c r="B1340" s="33" t="s">
        <v>1359</v>
      </c>
      <c r="C1340" s="34">
        <v>2011</v>
      </c>
      <c r="D1340" s="40" t="s">
        <v>541</v>
      </c>
      <c r="E1340" s="33" t="s">
        <v>1365</v>
      </c>
      <c r="F1340" s="33" t="s">
        <v>543</v>
      </c>
      <c r="G1340" s="36">
        <v>225015.45</v>
      </c>
      <c r="H1340" s="36">
        <v>203466.45</v>
      </c>
      <c r="I1340" s="37">
        <v>32.75</v>
      </c>
      <c r="J1340" s="38" t="s">
        <v>529</v>
      </c>
      <c r="K1340" s="35" t="s">
        <v>538</v>
      </c>
      <c r="L1340" s="33" t="s">
        <v>544</v>
      </c>
      <c r="M1340" s="39">
        <v>3.2970000000000002</v>
      </c>
      <c r="N1340" s="40" t="s">
        <v>538</v>
      </c>
      <c r="O1340" s="33" t="s">
        <v>544</v>
      </c>
      <c r="P1340" s="41">
        <v>3.3</v>
      </c>
      <c r="Q1340" s="35" t="s">
        <v>532</v>
      </c>
      <c r="R1340" s="45"/>
      <c r="S1340" s="36">
        <v>6826.14</v>
      </c>
      <c r="T1340" s="36">
        <v>3386.22</v>
      </c>
    </row>
    <row r="1341" spans="1:20" x14ac:dyDescent="0.25">
      <c r="A1341" s="32" t="s">
        <v>507</v>
      </c>
      <c r="B1341" s="33" t="s">
        <v>1359</v>
      </c>
      <c r="C1341" s="34">
        <v>2011</v>
      </c>
      <c r="D1341" s="40" t="s">
        <v>541</v>
      </c>
      <c r="E1341" s="33" t="s">
        <v>1365</v>
      </c>
      <c r="F1341" s="33" t="s">
        <v>543</v>
      </c>
      <c r="G1341" s="36">
        <v>591445.25</v>
      </c>
      <c r="H1341" s="36">
        <v>500507.95</v>
      </c>
      <c r="I1341" s="37">
        <v>22.75</v>
      </c>
      <c r="J1341" s="38" t="s">
        <v>529</v>
      </c>
      <c r="K1341" s="35" t="s">
        <v>538</v>
      </c>
      <c r="L1341" s="33" t="s">
        <v>544</v>
      </c>
      <c r="M1341" s="39">
        <v>3.347</v>
      </c>
      <c r="N1341" s="40" t="s">
        <v>538</v>
      </c>
      <c r="O1341" s="33" t="s">
        <v>544</v>
      </c>
      <c r="P1341" s="41">
        <v>3.35</v>
      </c>
      <c r="Q1341" s="35" t="s">
        <v>532</v>
      </c>
      <c r="R1341" s="45"/>
      <c r="S1341" s="36">
        <v>17246.39</v>
      </c>
      <c r="T1341" s="36">
        <v>14309.77</v>
      </c>
    </row>
    <row r="1342" spans="1:20" x14ac:dyDescent="0.25">
      <c r="A1342" s="32" t="s">
        <v>507</v>
      </c>
      <c r="B1342" s="33" t="s">
        <v>1359</v>
      </c>
      <c r="C1342" s="34">
        <v>2011</v>
      </c>
      <c r="D1342" s="40" t="s">
        <v>541</v>
      </c>
      <c r="E1342" s="33" t="s">
        <v>1371</v>
      </c>
      <c r="F1342" s="33" t="s">
        <v>543</v>
      </c>
      <c r="G1342" s="36">
        <v>6490299.75</v>
      </c>
      <c r="H1342" s="36">
        <v>5862353.5700000003</v>
      </c>
      <c r="I1342" s="37">
        <v>32.33</v>
      </c>
      <c r="J1342" s="38" t="s">
        <v>529</v>
      </c>
      <c r="K1342" s="35" t="s">
        <v>538</v>
      </c>
      <c r="L1342" s="33" t="s">
        <v>544</v>
      </c>
      <c r="M1342" s="39">
        <v>2.59</v>
      </c>
      <c r="N1342" s="40" t="s">
        <v>538</v>
      </c>
      <c r="O1342" s="33" t="s">
        <v>544</v>
      </c>
      <c r="P1342" s="41">
        <v>2.85</v>
      </c>
      <c r="Q1342" s="35" t="s">
        <v>532</v>
      </c>
      <c r="R1342" s="45"/>
      <c r="S1342" s="36">
        <v>169840.14</v>
      </c>
      <c r="T1342" s="36">
        <v>96949.42</v>
      </c>
    </row>
    <row r="1343" spans="1:20" x14ac:dyDescent="0.25">
      <c r="A1343" s="32" t="s">
        <v>507</v>
      </c>
      <c r="B1343" s="33" t="s">
        <v>1359</v>
      </c>
      <c r="C1343" s="34">
        <v>2010</v>
      </c>
      <c r="D1343" s="40" t="s">
        <v>541</v>
      </c>
      <c r="E1343" s="33" t="s">
        <v>1372</v>
      </c>
      <c r="F1343" s="33" t="s">
        <v>543</v>
      </c>
      <c r="G1343" s="36">
        <v>1081456.2</v>
      </c>
      <c r="H1343" s="36">
        <v>986533.92</v>
      </c>
      <c r="I1343" s="37">
        <v>31.33</v>
      </c>
      <c r="J1343" s="38" t="s">
        <v>529</v>
      </c>
      <c r="K1343" s="35" t="s">
        <v>538</v>
      </c>
      <c r="L1343" s="33" t="s">
        <v>544</v>
      </c>
      <c r="M1343" s="39">
        <v>2.5449999999999999</v>
      </c>
      <c r="N1343" s="40" t="s">
        <v>538</v>
      </c>
      <c r="O1343" s="33" t="s">
        <v>544</v>
      </c>
      <c r="P1343" s="41">
        <v>2.85</v>
      </c>
      <c r="Q1343" s="35" t="s">
        <v>532</v>
      </c>
      <c r="R1343" s="45"/>
      <c r="S1343" s="36">
        <v>28476.720000000001</v>
      </c>
      <c r="T1343" s="36">
        <v>12649.27</v>
      </c>
    </row>
    <row r="1344" spans="1:20" x14ac:dyDescent="0.25">
      <c r="A1344" s="32" t="s">
        <v>507</v>
      </c>
      <c r="B1344" s="33" t="s">
        <v>1359</v>
      </c>
      <c r="C1344" s="34">
        <v>2018</v>
      </c>
      <c r="D1344" s="40" t="s">
        <v>541</v>
      </c>
      <c r="E1344" s="33" t="s">
        <v>1369</v>
      </c>
      <c r="F1344" s="33" t="s">
        <v>543</v>
      </c>
      <c r="G1344" s="36">
        <v>294971.59999999998</v>
      </c>
      <c r="H1344" s="36">
        <v>294971.59999999998</v>
      </c>
      <c r="I1344" s="37">
        <v>39</v>
      </c>
      <c r="J1344" s="38" t="s">
        <v>529</v>
      </c>
      <c r="K1344" s="35" t="s">
        <v>538</v>
      </c>
      <c r="L1344" s="33" t="s">
        <v>544</v>
      </c>
      <c r="M1344" s="39">
        <v>0.55000000000000004</v>
      </c>
      <c r="N1344" s="40" t="s">
        <v>538</v>
      </c>
      <c r="O1344" s="33" t="s">
        <v>544</v>
      </c>
      <c r="P1344" s="41">
        <v>0.55000000000000004</v>
      </c>
      <c r="Q1344" s="35" t="s">
        <v>532</v>
      </c>
      <c r="R1344" s="45"/>
      <c r="S1344" s="42">
        <v>0</v>
      </c>
      <c r="T1344" s="42">
        <v>0</v>
      </c>
    </row>
    <row r="1345" spans="1:20" x14ac:dyDescent="0.25">
      <c r="A1345" s="32" t="s">
        <v>507</v>
      </c>
      <c r="B1345" s="33" t="s">
        <v>1359</v>
      </c>
      <c r="C1345" s="34">
        <v>2010</v>
      </c>
      <c r="D1345" s="40" t="s">
        <v>541</v>
      </c>
      <c r="E1345" s="33" t="s">
        <v>1372</v>
      </c>
      <c r="F1345" s="33" t="s">
        <v>543</v>
      </c>
      <c r="G1345" s="36">
        <v>176100.1</v>
      </c>
      <c r="H1345" s="36">
        <v>163964.45000000001</v>
      </c>
      <c r="I1345" s="37">
        <v>41.33</v>
      </c>
      <c r="J1345" s="38" t="s">
        <v>529</v>
      </c>
      <c r="K1345" s="35" t="s">
        <v>538</v>
      </c>
      <c r="L1345" s="33" t="s">
        <v>544</v>
      </c>
      <c r="M1345" s="39">
        <v>3.5070000000000001</v>
      </c>
      <c r="N1345" s="40" t="s">
        <v>538</v>
      </c>
      <c r="O1345" s="33" t="s">
        <v>544</v>
      </c>
      <c r="P1345" s="41">
        <v>3.51</v>
      </c>
      <c r="Q1345" s="35" t="s">
        <v>532</v>
      </c>
      <c r="R1345" s="45"/>
      <c r="S1345" s="36">
        <v>5815.05</v>
      </c>
      <c r="T1345" s="36">
        <v>1706.3</v>
      </c>
    </row>
    <row r="1346" spans="1:20" x14ac:dyDescent="0.25">
      <c r="A1346" s="32" t="s">
        <v>507</v>
      </c>
      <c r="B1346" s="33" t="s">
        <v>1359</v>
      </c>
      <c r="C1346" s="34">
        <v>2011</v>
      </c>
      <c r="D1346" s="40" t="s">
        <v>541</v>
      </c>
      <c r="E1346" s="33" t="s">
        <v>1365</v>
      </c>
      <c r="F1346" s="33" t="s">
        <v>543</v>
      </c>
      <c r="G1346" s="36">
        <v>1018274.4</v>
      </c>
      <c r="H1346" s="36">
        <v>911711.96</v>
      </c>
      <c r="I1346" s="37">
        <v>32.75</v>
      </c>
      <c r="J1346" s="38" t="s">
        <v>529</v>
      </c>
      <c r="K1346" s="35" t="s">
        <v>538</v>
      </c>
      <c r="L1346" s="33" t="s">
        <v>544</v>
      </c>
      <c r="M1346" s="39">
        <v>2.8479999999999999</v>
      </c>
      <c r="N1346" s="40" t="s">
        <v>538</v>
      </c>
      <c r="O1346" s="33" t="s">
        <v>544</v>
      </c>
      <c r="P1346" s="41">
        <v>2.85</v>
      </c>
      <c r="Q1346" s="35" t="s">
        <v>532</v>
      </c>
      <c r="R1346" s="45"/>
      <c r="S1346" s="36">
        <v>26455.07</v>
      </c>
      <c r="T1346" s="36">
        <v>16536.11</v>
      </c>
    </row>
    <row r="1347" spans="1:20" x14ac:dyDescent="0.25">
      <c r="A1347" s="32" t="s">
        <v>507</v>
      </c>
      <c r="B1347" s="33" t="s">
        <v>1359</v>
      </c>
      <c r="C1347" s="34">
        <v>2011</v>
      </c>
      <c r="D1347" s="40" t="s">
        <v>541</v>
      </c>
      <c r="E1347" s="33" t="s">
        <v>1365</v>
      </c>
      <c r="F1347" s="33" t="s">
        <v>543</v>
      </c>
      <c r="G1347" s="36">
        <v>164814.65</v>
      </c>
      <c r="H1347" s="36">
        <v>153165.97</v>
      </c>
      <c r="I1347" s="37">
        <v>42.75</v>
      </c>
      <c r="J1347" s="38" t="s">
        <v>529</v>
      </c>
      <c r="K1347" s="35" t="s">
        <v>538</v>
      </c>
      <c r="L1347" s="33" t="s">
        <v>544</v>
      </c>
      <c r="M1347" s="39">
        <v>2.8479999999999999</v>
      </c>
      <c r="N1347" s="40" t="s">
        <v>538</v>
      </c>
      <c r="O1347" s="33" t="s">
        <v>544</v>
      </c>
      <c r="P1347" s="41">
        <v>2.85</v>
      </c>
      <c r="Q1347" s="35" t="s">
        <v>532</v>
      </c>
      <c r="R1347" s="45"/>
      <c r="S1347" s="36">
        <v>4416.75</v>
      </c>
      <c r="T1347" s="36">
        <v>1807.61</v>
      </c>
    </row>
    <row r="1348" spans="1:20" ht="25.5" x14ac:dyDescent="0.25">
      <c r="A1348" s="32" t="s">
        <v>507</v>
      </c>
      <c r="B1348" s="33" t="s">
        <v>1359</v>
      </c>
      <c r="C1348" s="34">
        <v>2017</v>
      </c>
      <c r="D1348" s="40" t="s">
        <v>541</v>
      </c>
      <c r="E1348" s="28" t="s">
        <v>1879</v>
      </c>
      <c r="F1348" s="33" t="s">
        <v>543</v>
      </c>
      <c r="G1348" s="36">
        <v>410868.7</v>
      </c>
      <c r="H1348" s="36">
        <v>401770.75</v>
      </c>
      <c r="I1348" s="37">
        <v>38.5</v>
      </c>
      <c r="J1348" s="38" t="s">
        <v>529</v>
      </c>
      <c r="K1348" s="35" t="s">
        <v>538</v>
      </c>
      <c r="L1348" s="33" t="s">
        <v>544</v>
      </c>
      <c r="M1348" s="39">
        <v>1.37</v>
      </c>
      <c r="N1348" s="40" t="s">
        <v>538</v>
      </c>
      <c r="O1348" s="33" t="s">
        <v>544</v>
      </c>
      <c r="P1348" s="41">
        <v>1.35</v>
      </c>
      <c r="Q1348" s="35" t="s">
        <v>532</v>
      </c>
      <c r="R1348" s="45"/>
      <c r="S1348" s="36">
        <v>5546.73</v>
      </c>
      <c r="T1348" s="36">
        <v>9097.9500000000007</v>
      </c>
    </row>
    <row r="1349" spans="1:20" x14ac:dyDescent="0.25">
      <c r="A1349" s="32" t="s">
        <v>507</v>
      </c>
      <c r="B1349" s="33" t="s">
        <v>1359</v>
      </c>
      <c r="C1349" s="34">
        <v>2010</v>
      </c>
      <c r="D1349" s="40" t="s">
        <v>541</v>
      </c>
      <c r="E1349" s="33" t="s">
        <v>1372</v>
      </c>
      <c r="F1349" s="33" t="s">
        <v>543</v>
      </c>
      <c r="G1349" s="36">
        <v>144938.20000000001</v>
      </c>
      <c r="H1349" s="36">
        <v>138525.41</v>
      </c>
      <c r="I1349" s="37">
        <v>41.33</v>
      </c>
      <c r="J1349" s="38" t="s">
        <v>529</v>
      </c>
      <c r="K1349" s="35" t="s">
        <v>538</v>
      </c>
      <c r="L1349" s="33" t="s">
        <v>544</v>
      </c>
      <c r="M1349" s="39">
        <v>2.5539999999999998</v>
      </c>
      <c r="N1349" s="40" t="s">
        <v>538</v>
      </c>
      <c r="O1349" s="33" t="s">
        <v>544</v>
      </c>
      <c r="P1349" s="41">
        <v>2.85</v>
      </c>
      <c r="Q1349" s="35" t="s">
        <v>532</v>
      </c>
      <c r="R1349" s="45"/>
      <c r="S1349" s="36">
        <v>3970.83</v>
      </c>
      <c r="T1349" s="42">
        <v>801.99</v>
      </c>
    </row>
    <row r="1350" spans="1:20" ht="25.5" x14ac:dyDescent="0.25">
      <c r="A1350" s="32" t="s">
        <v>507</v>
      </c>
      <c r="B1350" s="33" t="s">
        <v>1359</v>
      </c>
      <c r="C1350" s="34">
        <v>2017</v>
      </c>
      <c r="D1350" s="40" t="s">
        <v>541</v>
      </c>
      <c r="E1350" s="28" t="s">
        <v>1879</v>
      </c>
      <c r="F1350" s="33" t="s">
        <v>543</v>
      </c>
      <c r="G1350" s="36">
        <v>130966.55</v>
      </c>
      <c r="H1350" s="36">
        <v>129822.84</v>
      </c>
      <c r="I1350" s="37">
        <v>58.5</v>
      </c>
      <c r="J1350" s="38" t="s">
        <v>529</v>
      </c>
      <c r="K1350" s="35" t="s">
        <v>538</v>
      </c>
      <c r="L1350" s="33" t="s">
        <v>544</v>
      </c>
      <c r="M1350" s="39">
        <v>1.1870000000000001</v>
      </c>
      <c r="N1350" s="40" t="s">
        <v>538</v>
      </c>
      <c r="O1350" s="33" t="s">
        <v>544</v>
      </c>
      <c r="P1350" s="41">
        <v>1.17</v>
      </c>
      <c r="Q1350" s="35" t="s">
        <v>532</v>
      </c>
      <c r="R1350" s="45"/>
      <c r="S1350" s="36">
        <v>1532.31</v>
      </c>
      <c r="T1350" s="36">
        <v>1143.71</v>
      </c>
    </row>
    <row r="1351" spans="1:20" x14ac:dyDescent="0.25">
      <c r="A1351" s="32" t="s">
        <v>507</v>
      </c>
      <c r="B1351" s="57" t="s">
        <v>1359</v>
      </c>
      <c r="C1351" s="58">
        <v>2015</v>
      </c>
      <c r="D1351" s="59" t="s">
        <v>541</v>
      </c>
      <c r="E1351" s="57" t="s">
        <v>1366</v>
      </c>
      <c r="F1351" s="57" t="s">
        <v>543</v>
      </c>
      <c r="G1351" s="64">
        <v>512224.35</v>
      </c>
      <c r="H1351" s="64">
        <v>521981.78</v>
      </c>
      <c r="I1351" s="68">
        <v>48.08</v>
      </c>
      <c r="J1351" s="70" t="s">
        <v>529</v>
      </c>
      <c r="K1351" s="72" t="s">
        <v>538</v>
      </c>
      <c r="L1351" s="73" t="s">
        <v>544</v>
      </c>
      <c r="M1351" s="75">
        <v>1.5980000000000001</v>
      </c>
      <c r="N1351" s="76" t="s">
        <v>538</v>
      </c>
      <c r="O1351" s="73" t="s">
        <v>544</v>
      </c>
      <c r="P1351" s="77">
        <v>1.6</v>
      </c>
      <c r="Q1351" s="79" t="s">
        <v>532</v>
      </c>
      <c r="R1351" s="81"/>
      <c r="S1351" s="85">
        <v>8195.59</v>
      </c>
      <c r="T1351" s="86">
        <v>6764.87</v>
      </c>
    </row>
    <row r="1352" spans="1:20" x14ac:dyDescent="0.25">
      <c r="A1352" s="32" t="s">
        <v>507</v>
      </c>
      <c r="B1352" s="56" t="s">
        <v>1359</v>
      </c>
      <c r="C1352" s="34">
        <v>2010</v>
      </c>
      <c r="D1352" s="40" t="s">
        <v>541</v>
      </c>
      <c r="E1352" s="56" t="s">
        <v>1367</v>
      </c>
      <c r="F1352" s="56" t="s">
        <v>543</v>
      </c>
      <c r="G1352" s="63">
        <v>824705.2</v>
      </c>
      <c r="H1352" s="63">
        <v>732067.59</v>
      </c>
      <c r="I1352" s="67">
        <v>21.33</v>
      </c>
      <c r="J1352" s="69" t="s">
        <v>529</v>
      </c>
      <c r="K1352" s="35" t="s">
        <v>538</v>
      </c>
      <c r="L1352" s="33" t="s">
        <v>544</v>
      </c>
      <c r="M1352" s="39">
        <v>3.06</v>
      </c>
      <c r="N1352" s="40" t="s">
        <v>538</v>
      </c>
      <c r="O1352" s="33" t="s">
        <v>544</v>
      </c>
      <c r="P1352" s="41">
        <v>3.38</v>
      </c>
      <c r="Q1352" s="78" t="s">
        <v>532</v>
      </c>
      <c r="R1352" s="80"/>
      <c r="S1352" s="36">
        <v>25345.01</v>
      </c>
      <c r="T1352" s="36">
        <v>17784.82</v>
      </c>
    </row>
    <row r="1353" spans="1:20" x14ac:dyDescent="0.25">
      <c r="A1353" s="32" t="s">
        <v>507</v>
      </c>
      <c r="B1353" s="33" t="s">
        <v>1359</v>
      </c>
      <c r="C1353" s="34">
        <v>2010</v>
      </c>
      <c r="D1353" s="40" t="s">
        <v>541</v>
      </c>
      <c r="E1353" s="33" t="s">
        <v>1363</v>
      </c>
      <c r="F1353" s="33" t="s">
        <v>543</v>
      </c>
      <c r="G1353" s="36">
        <v>70308.149999999994</v>
      </c>
      <c r="H1353" s="36">
        <v>65592.53</v>
      </c>
      <c r="I1353" s="37">
        <v>41.33</v>
      </c>
      <c r="J1353" s="38" t="s">
        <v>529</v>
      </c>
      <c r="K1353" s="35" t="s">
        <v>538</v>
      </c>
      <c r="L1353" s="33" t="s">
        <v>544</v>
      </c>
      <c r="M1353" s="39">
        <v>1.76</v>
      </c>
      <c r="N1353" s="40" t="s">
        <v>538</v>
      </c>
      <c r="O1353" s="33" t="s">
        <v>544</v>
      </c>
      <c r="P1353" s="41">
        <v>2.0499999999999998</v>
      </c>
      <c r="Q1353" s="35" t="s">
        <v>532</v>
      </c>
      <c r="R1353" s="45"/>
      <c r="S1353" s="36">
        <v>1356.59</v>
      </c>
      <c r="T1353" s="42">
        <v>582.78</v>
      </c>
    </row>
    <row r="1354" spans="1:20" x14ac:dyDescent="0.25">
      <c r="A1354" s="32" t="s">
        <v>507</v>
      </c>
      <c r="B1354" s="33" t="s">
        <v>1359</v>
      </c>
      <c r="C1354" s="34">
        <v>2010</v>
      </c>
      <c r="D1354" s="40" t="s">
        <v>541</v>
      </c>
      <c r="E1354" s="33" t="s">
        <v>1372</v>
      </c>
      <c r="F1354" s="33" t="s">
        <v>543</v>
      </c>
      <c r="G1354" s="36">
        <v>197607.3</v>
      </c>
      <c r="H1354" s="36">
        <v>180262.8</v>
      </c>
      <c r="I1354" s="37">
        <v>31.33</v>
      </c>
      <c r="J1354" s="38" t="s">
        <v>529</v>
      </c>
      <c r="K1354" s="35" t="s">
        <v>538</v>
      </c>
      <c r="L1354" s="33" t="s">
        <v>544</v>
      </c>
      <c r="M1354" s="39">
        <v>2.5449999999999999</v>
      </c>
      <c r="N1354" s="40" t="s">
        <v>538</v>
      </c>
      <c r="O1354" s="33" t="s">
        <v>544</v>
      </c>
      <c r="P1354" s="41">
        <v>2.85</v>
      </c>
      <c r="Q1354" s="35" t="s">
        <v>532</v>
      </c>
      <c r="R1354" s="45"/>
      <c r="S1354" s="36">
        <v>5203.3599999999997</v>
      </c>
      <c r="T1354" s="36">
        <v>2311.31</v>
      </c>
    </row>
    <row r="1355" spans="1:20" x14ac:dyDescent="0.25">
      <c r="A1355" s="32" t="s">
        <v>507</v>
      </c>
      <c r="B1355" s="33" t="s">
        <v>1359</v>
      </c>
      <c r="C1355" s="34">
        <v>2017</v>
      </c>
      <c r="D1355" s="40" t="s">
        <v>541</v>
      </c>
      <c r="E1355" s="33" t="s">
        <v>1364</v>
      </c>
      <c r="F1355" s="33" t="s">
        <v>543</v>
      </c>
      <c r="G1355" s="36">
        <v>410770.25</v>
      </c>
      <c r="H1355" s="36">
        <v>410770.25</v>
      </c>
      <c r="I1355" s="37">
        <v>40.17</v>
      </c>
      <c r="J1355" s="38" t="s">
        <v>529</v>
      </c>
      <c r="K1355" s="35" t="s">
        <v>538</v>
      </c>
      <c r="L1355" s="33" t="s">
        <v>544</v>
      </c>
      <c r="M1355" s="39">
        <v>1.37</v>
      </c>
      <c r="N1355" s="40" t="s">
        <v>538</v>
      </c>
      <c r="O1355" s="33" t="s">
        <v>544</v>
      </c>
      <c r="P1355" s="41">
        <v>1.35</v>
      </c>
      <c r="Q1355" s="35" t="s">
        <v>532</v>
      </c>
      <c r="R1355" s="45"/>
      <c r="S1355" s="36">
        <v>5622.94</v>
      </c>
      <c r="T1355" s="42">
        <v>0</v>
      </c>
    </row>
    <row r="1356" spans="1:20" x14ac:dyDescent="0.25">
      <c r="A1356" s="32" t="s">
        <v>507</v>
      </c>
      <c r="B1356" s="33" t="s">
        <v>1359</v>
      </c>
      <c r="C1356" s="34">
        <v>2017</v>
      </c>
      <c r="D1356" s="40" t="s">
        <v>541</v>
      </c>
      <c r="E1356" s="33" t="s">
        <v>1364</v>
      </c>
      <c r="F1356" s="33" t="s">
        <v>543</v>
      </c>
      <c r="G1356" s="36">
        <v>1043319.2</v>
      </c>
      <c r="H1356" s="36">
        <v>1043319.2</v>
      </c>
      <c r="I1356" s="37">
        <v>60.17</v>
      </c>
      <c r="J1356" s="38" t="s">
        <v>529</v>
      </c>
      <c r="K1356" s="35" t="s">
        <v>538</v>
      </c>
      <c r="L1356" s="33" t="s">
        <v>544</v>
      </c>
      <c r="M1356" s="39">
        <v>1.6539999999999999</v>
      </c>
      <c r="N1356" s="40" t="s">
        <v>538</v>
      </c>
      <c r="O1356" s="33" t="s">
        <v>544</v>
      </c>
      <c r="P1356" s="41">
        <v>1.63</v>
      </c>
      <c r="Q1356" s="35" t="s">
        <v>532</v>
      </c>
      <c r="R1356" s="45"/>
      <c r="S1356" s="36">
        <v>17244.240000000002</v>
      </c>
      <c r="T1356" s="42">
        <v>0</v>
      </c>
    </row>
    <row r="1357" spans="1:20" x14ac:dyDescent="0.25">
      <c r="A1357" s="32" t="s">
        <v>507</v>
      </c>
      <c r="B1357" s="33" t="s">
        <v>1359</v>
      </c>
      <c r="C1357" s="34">
        <v>2010</v>
      </c>
      <c r="D1357" s="40" t="s">
        <v>541</v>
      </c>
      <c r="E1357" s="33" t="s">
        <v>1372</v>
      </c>
      <c r="F1357" s="33" t="s">
        <v>543</v>
      </c>
      <c r="G1357" s="36">
        <v>557944.75</v>
      </c>
      <c r="H1357" s="36">
        <v>458258.41</v>
      </c>
      <c r="I1357" s="37">
        <v>21.33</v>
      </c>
      <c r="J1357" s="38" t="s">
        <v>529</v>
      </c>
      <c r="K1357" s="35" t="s">
        <v>538</v>
      </c>
      <c r="L1357" s="33" t="s">
        <v>544</v>
      </c>
      <c r="M1357" s="39">
        <v>3.4060000000000001</v>
      </c>
      <c r="N1357" s="40" t="s">
        <v>538</v>
      </c>
      <c r="O1357" s="33" t="s">
        <v>544</v>
      </c>
      <c r="P1357" s="41">
        <v>3.51</v>
      </c>
      <c r="Q1357" s="35" t="s">
        <v>532</v>
      </c>
      <c r="R1357" s="45"/>
      <c r="S1357" s="36">
        <v>16564.990000000002</v>
      </c>
      <c r="T1357" s="36">
        <v>13678.51</v>
      </c>
    </row>
    <row r="1358" spans="1:20" x14ac:dyDescent="0.25">
      <c r="A1358" s="32" t="s">
        <v>507</v>
      </c>
      <c r="B1358" s="33" t="s">
        <v>1359</v>
      </c>
      <c r="C1358" s="34">
        <v>2018</v>
      </c>
      <c r="D1358" s="40" t="s">
        <v>541</v>
      </c>
      <c r="E1358" s="33" t="s">
        <v>1369</v>
      </c>
      <c r="F1358" s="33" t="s">
        <v>543</v>
      </c>
      <c r="G1358" s="36">
        <v>126416.4</v>
      </c>
      <c r="H1358" s="36">
        <v>126416.4</v>
      </c>
      <c r="I1358" s="37">
        <v>49</v>
      </c>
      <c r="J1358" s="38" t="s">
        <v>529</v>
      </c>
      <c r="K1358" s="35" t="s">
        <v>538</v>
      </c>
      <c r="L1358" s="33" t="s">
        <v>544</v>
      </c>
      <c r="M1358" s="39">
        <v>0.55000000000000004</v>
      </c>
      <c r="N1358" s="40" t="s">
        <v>538</v>
      </c>
      <c r="O1358" s="33" t="s">
        <v>544</v>
      </c>
      <c r="P1358" s="41">
        <v>0.55000000000000004</v>
      </c>
      <c r="Q1358" s="35" t="s">
        <v>532</v>
      </c>
      <c r="R1358" s="45"/>
      <c r="S1358" s="42">
        <v>0</v>
      </c>
      <c r="T1358" s="42">
        <v>0</v>
      </c>
    </row>
    <row r="1359" spans="1:20" x14ac:dyDescent="0.25">
      <c r="A1359" s="32" t="s">
        <v>507</v>
      </c>
      <c r="B1359" s="33" t="s">
        <v>1359</v>
      </c>
      <c r="C1359" s="34">
        <v>2018</v>
      </c>
      <c r="D1359" s="40" t="s">
        <v>541</v>
      </c>
      <c r="E1359" s="33" t="s">
        <v>1369</v>
      </c>
      <c r="F1359" s="33" t="s">
        <v>543</v>
      </c>
      <c r="G1359" s="36">
        <v>548238.9</v>
      </c>
      <c r="H1359" s="36">
        <v>548238.9</v>
      </c>
      <c r="I1359" s="37">
        <v>39</v>
      </c>
      <c r="J1359" s="38" t="s">
        <v>529</v>
      </c>
      <c r="K1359" s="35" t="s">
        <v>538</v>
      </c>
      <c r="L1359" s="33" t="s">
        <v>544</v>
      </c>
      <c r="M1359" s="39">
        <v>1.35</v>
      </c>
      <c r="N1359" s="40" t="s">
        <v>538</v>
      </c>
      <c r="O1359" s="33" t="s">
        <v>544</v>
      </c>
      <c r="P1359" s="41">
        <v>1.35</v>
      </c>
      <c r="Q1359" s="35" t="s">
        <v>532</v>
      </c>
      <c r="R1359" s="45"/>
      <c r="S1359" s="42">
        <v>0</v>
      </c>
      <c r="T1359" s="42">
        <v>0</v>
      </c>
    </row>
    <row r="1360" spans="1:20" ht="25.5" x14ac:dyDescent="0.25">
      <c r="A1360" s="32" t="s">
        <v>507</v>
      </c>
      <c r="B1360" s="33" t="s">
        <v>1373</v>
      </c>
      <c r="C1360" s="34">
        <v>2015</v>
      </c>
      <c r="D1360" s="40" t="s">
        <v>541</v>
      </c>
      <c r="E1360" s="28" t="s">
        <v>1880</v>
      </c>
      <c r="F1360" s="33" t="s">
        <v>543</v>
      </c>
      <c r="G1360" s="36">
        <v>1502586.25</v>
      </c>
      <c r="H1360" s="36">
        <v>1415418.04</v>
      </c>
      <c r="I1360" s="37">
        <v>36.92</v>
      </c>
      <c r="J1360" s="38" t="s">
        <v>529</v>
      </c>
      <c r="K1360" s="35" t="s">
        <v>538</v>
      </c>
      <c r="L1360" s="33" t="s">
        <v>544</v>
      </c>
      <c r="M1360" s="39">
        <v>1.37</v>
      </c>
      <c r="N1360" s="40" t="s">
        <v>538</v>
      </c>
      <c r="O1360" s="33" t="s">
        <v>544</v>
      </c>
      <c r="P1360" s="41">
        <v>1.35</v>
      </c>
      <c r="Q1360" s="35" t="s">
        <v>532</v>
      </c>
      <c r="R1360" s="45"/>
      <c r="S1360" s="36">
        <v>19779.990000000002</v>
      </c>
      <c r="T1360" s="36">
        <v>29560.02</v>
      </c>
    </row>
    <row r="1361" spans="1:20" x14ac:dyDescent="0.25">
      <c r="A1361" s="32" t="s">
        <v>507</v>
      </c>
      <c r="B1361" s="33" t="s">
        <v>1373</v>
      </c>
      <c r="C1361" s="34">
        <v>2015</v>
      </c>
      <c r="D1361" s="40" t="s">
        <v>541</v>
      </c>
      <c r="E1361" s="33" t="s">
        <v>1374</v>
      </c>
      <c r="F1361" s="33" t="s">
        <v>543</v>
      </c>
      <c r="G1361" s="36">
        <v>54595.75</v>
      </c>
      <c r="H1361" s="36">
        <v>51886.59</v>
      </c>
      <c r="I1361" s="37">
        <v>46</v>
      </c>
      <c r="J1361" s="38" t="s">
        <v>529</v>
      </c>
      <c r="K1361" s="35" t="s">
        <v>538</v>
      </c>
      <c r="L1361" s="33" t="s">
        <v>544</v>
      </c>
      <c r="M1361" s="39">
        <v>0.81200000000000006</v>
      </c>
      <c r="N1361" s="40" t="s">
        <v>538</v>
      </c>
      <c r="O1361" s="33" t="s">
        <v>544</v>
      </c>
      <c r="P1361" s="41">
        <v>0.8</v>
      </c>
      <c r="Q1361" s="35" t="s">
        <v>532</v>
      </c>
      <c r="R1361" s="45"/>
      <c r="S1361" s="42">
        <v>428.26</v>
      </c>
      <c r="T1361" s="42">
        <v>910.26</v>
      </c>
    </row>
    <row r="1362" spans="1:20" x14ac:dyDescent="0.25">
      <c r="A1362" s="32" t="s">
        <v>507</v>
      </c>
      <c r="B1362" s="33" t="s">
        <v>1373</v>
      </c>
      <c r="C1362" s="34">
        <v>2010</v>
      </c>
      <c r="D1362" s="40" t="s">
        <v>541</v>
      </c>
      <c r="E1362" s="33" t="s">
        <v>1375</v>
      </c>
      <c r="F1362" s="33" t="s">
        <v>543</v>
      </c>
      <c r="G1362" s="36">
        <v>459054.75</v>
      </c>
      <c r="H1362" s="36">
        <v>395277.34</v>
      </c>
      <c r="I1362" s="37">
        <v>22.08</v>
      </c>
      <c r="J1362" s="38" t="s">
        <v>529</v>
      </c>
      <c r="K1362" s="35" t="s">
        <v>538</v>
      </c>
      <c r="L1362" s="33" t="s">
        <v>544</v>
      </c>
      <c r="M1362" s="39">
        <v>2.871</v>
      </c>
      <c r="N1362" s="40" t="s">
        <v>538</v>
      </c>
      <c r="O1362" s="33" t="s">
        <v>544</v>
      </c>
      <c r="P1362" s="41">
        <v>3.38</v>
      </c>
      <c r="Q1362" s="35" t="s">
        <v>532</v>
      </c>
      <c r="R1362" s="46"/>
      <c r="S1362" s="36">
        <v>13699.72</v>
      </c>
      <c r="T1362" s="36">
        <v>10039.709999999999</v>
      </c>
    </row>
    <row r="1363" spans="1:20" x14ac:dyDescent="0.25">
      <c r="A1363" s="32" t="s">
        <v>507</v>
      </c>
      <c r="B1363" s="33" t="s">
        <v>1373</v>
      </c>
      <c r="C1363" s="34">
        <v>2010</v>
      </c>
      <c r="D1363" s="40" t="s">
        <v>541</v>
      </c>
      <c r="E1363" s="33" t="s">
        <v>1376</v>
      </c>
      <c r="F1363" s="33" t="s">
        <v>543</v>
      </c>
      <c r="G1363" s="36">
        <v>1259920.2</v>
      </c>
      <c r="H1363" s="36">
        <v>1194904.8400000001</v>
      </c>
      <c r="I1363" s="37">
        <v>42</v>
      </c>
      <c r="J1363" s="38" t="s">
        <v>529</v>
      </c>
      <c r="K1363" s="35" t="s">
        <v>538</v>
      </c>
      <c r="L1363" s="33" t="s">
        <v>544</v>
      </c>
      <c r="M1363" s="39">
        <v>1.5409999999999999</v>
      </c>
      <c r="N1363" s="40" t="s">
        <v>538</v>
      </c>
      <c r="O1363" s="33" t="s">
        <v>544</v>
      </c>
      <c r="P1363" s="41">
        <v>2.0499999999999998</v>
      </c>
      <c r="Q1363" s="35" t="s">
        <v>532</v>
      </c>
      <c r="R1363" s="45"/>
      <c r="S1363" s="36">
        <v>24699.31</v>
      </c>
      <c r="T1363" s="36">
        <v>9939.5400000000009</v>
      </c>
    </row>
    <row r="1364" spans="1:20" x14ac:dyDescent="0.25">
      <c r="A1364" s="32" t="s">
        <v>507</v>
      </c>
      <c r="B1364" s="33" t="s">
        <v>1373</v>
      </c>
      <c r="C1364" s="34">
        <v>2010</v>
      </c>
      <c r="D1364" s="40" t="s">
        <v>541</v>
      </c>
      <c r="E1364" s="33" t="s">
        <v>1376</v>
      </c>
      <c r="F1364" s="33" t="s">
        <v>543</v>
      </c>
      <c r="G1364" s="36">
        <v>1475537.25</v>
      </c>
      <c r="H1364" s="36">
        <v>1373844.53</v>
      </c>
      <c r="I1364" s="37">
        <v>32</v>
      </c>
      <c r="J1364" s="38" t="s">
        <v>529</v>
      </c>
      <c r="K1364" s="35" t="s">
        <v>538</v>
      </c>
      <c r="L1364" s="33" t="s">
        <v>544</v>
      </c>
      <c r="M1364" s="39">
        <v>2.3330000000000002</v>
      </c>
      <c r="N1364" s="40" t="s">
        <v>538</v>
      </c>
      <c r="O1364" s="33" t="s">
        <v>544</v>
      </c>
      <c r="P1364" s="41">
        <v>2.85</v>
      </c>
      <c r="Q1364" s="35" t="s">
        <v>532</v>
      </c>
      <c r="R1364" s="45"/>
      <c r="S1364" s="36">
        <v>39619.129999999997</v>
      </c>
      <c r="T1364" s="36">
        <v>16300.35</v>
      </c>
    </row>
    <row r="1365" spans="1:20" x14ac:dyDescent="0.25">
      <c r="A1365" s="32" t="s">
        <v>507</v>
      </c>
      <c r="B1365" s="33" t="s">
        <v>1373</v>
      </c>
      <c r="C1365" s="34">
        <v>1989</v>
      </c>
      <c r="D1365" s="40" t="s">
        <v>541</v>
      </c>
      <c r="E1365" s="33" t="s">
        <v>1377</v>
      </c>
      <c r="F1365" s="33" t="s">
        <v>543</v>
      </c>
      <c r="G1365" s="36">
        <v>1067143.1200000001</v>
      </c>
      <c r="H1365" s="36">
        <v>426542.78</v>
      </c>
      <c r="I1365" s="37">
        <v>7.92</v>
      </c>
      <c r="J1365" s="38" t="s">
        <v>529</v>
      </c>
      <c r="K1365" s="35" t="s">
        <v>538</v>
      </c>
      <c r="L1365" s="33" t="s">
        <v>544</v>
      </c>
      <c r="M1365" s="39">
        <v>5.5640000000000001</v>
      </c>
      <c r="N1365" s="40" t="s">
        <v>538</v>
      </c>
      <c r="O1365" s="33" t="s">
        <v>544</v>
      </c>
      <c r="P1365" s="41">
        <v>3.55</v>
      </c>
      <c r="Q1365" s="35" t="s">
        <v>532</v>
      </c>
      <c r="R1365" s="45"/>
      <c r="S1365" s="36">
        <v>26567.55</v>
      </c>
      <c r="T1365" s="36">
        <v>41967.09</v>
      </c>
    </row>
    <row r="1366" spans="1:20" ht="25.5" x14ac:dyDescent="0.25">
      <c r="A1366" s="32" t="s">
        <v>507</v>
      </c>
      <c r="B1366" s="33" t="s">
        <v>1373</v>
      </c>
      <c r="C1366" s="34">
        <v>1996</v>
      </c>
      <c r="D1366" s="40" t="s">
        <v>541</v>
      </c>
      <c r="E1366" s="28" t="s">
        <v>1881</v>
      </c>
      <c r="F1366" s="33" t="s">
        <v>543</v>
      </c>
      <c r="G1366" s="36">
        <v>332705.40999999997</v>
      </c>
      <c r="H1366" s="36">
        <v>145039.82999999999</v>
      </c>
      <c r="I1366" s="37">
        <v>9.83</v>
      </c>
      <c r="J1366" s="38" t="s">
        <v>529</v>
      </c>
      <c r="K1366" s="35" t="s">
        <v>538</v>
      </c>
      <c r="L1366" s="33" t="s">
        <v>544</v>
      </c>
      <c r="M1366" s="39">
        <v>4.1950000000000003</v>
      </c>
      <c r="N1366" s="40" t="s">
        <v>538</v>
      </c>
      <c r="O1366" s="33" t="s">
        <v>544</v>
      </c>
      <c r="P1366" s="41">
        <v>3.05</v>
      </c>
      <c r="Q1366" s="35" t="s">
        <v>532</v>
      </c>
      <c r="R1366" s="45"/>
      <c r="S1366" s="36">
        <v>4802.92</v>
      </c>
      <c r="T1366" s="36">
        <v>12432.95</v>
      </c>
    </row>
    <row r="1367" spans="1:20" x14ac:dyDescent="0.25">
      <c r="A1367" s="32" t="s">
        <v>507</v>
      </c>
      <c r="B1367" s="33" t="s">
        <v>1373</v>
      </c>
      <c r="C1367" s="34">
        <v>1981</v>
      </c>
      <c r="D1367" s="35" t="s">
        <v>526</v>
      </c>
      <c r="E1367" s="33" t="s">
        <v>1378</v>
      </c>
      <c r="F1367" s="33" t="s">
        <v>543</v>
      </c>
      <c r="G1367" s="36">
        <v>448047.66</v>
      </c>
      <c r="H1367" s="36">
        <v>102555.8</v>
      </c>
      <c r="I1367" s="37">
        <v>7.25</v>
      </c>
      <c r="J1367" s="38" t="s">
        <v>529</v>
      </c>
      <c r="K1367" s="35" t="s">
        <v>530</v>
      </c>
      <c r="L1367" s="33" t="s">
        <v>531</v>
      </c>
      <c r="M1367" s="39">
        <v>1.0580000000000001</v>
      </c>
      <c r="N1367" s="40" t="s">
        <v>530</v>
      </c>
      <c r="O1367" s="33" t="s">
        <v>531</v>
      </c>
      <c r="P1367" s="41">
        <v>1.2</v>
      </c>
      <c r="Q1367" s="35" t="s">
        <v>532</v>
      </c>
      <c r="R1367" s="45"/>
      <c r="S1367" s="36">
        <v>1376.41</v>
      </c>
      <c r="T1367" s="36">
        <v>12144.95</v>
      </c>
    </row>
    <row r="1368" spans="1:20" x14ac:dyDescent="0.25">
      <c r="A1368" s="32" t="s">
        <v>507</v>
      </c>
      <c r="B1368" s="33" t="s">
        <v>1373</v>
      </c>
      <c r="C1368" s="34">
        <v>1984</v>
      </c>
      <c r="D1368" s="40" t="s">
        <v>541</v>
      </c>
      <c r="E1368" s="33" t="s">
        <v>1379</v>
      </c>
      <c r="F1368" s="33" t="s">
        <v>543</v>
      </c>
      <c r="G1368" s="36">
        <v>663290.12</v>
      </c>
      <c r="H1368" s="36">
        <v>114614.96</v>
      </c>
      <c r="I1368" s="37">
        <v>2.67</v>
      </c>
      <c r="J1368" s="38" t="s">
        <v>529</v>
      </c>
      <c r="K1368" s="35" t="s">
        <v>530</v>
      </c>
      <c r="L1368" s="33" t="s">
        <v>531</v>
      </c>
      <c r="M1368" s="39">
        <v>4.5730000000000004</v>
      </c>
      <c r="N1368" s="40" t="s">
        <v>538</v>
      </c>
      <c r="O1368" s="33" t="s">
        <v>544</v>
      </c>
      <c r="P1368" s="41">
        <v>3.55</v>
      </c>
      <c r="Q1368" s="35" t="s">
        <v>532</v>
      </c>
      <c r="R1368" s="45"/>
      <c r="S1368" s="36">
        <v>8847.9</v>
      </c>
      <c r="T1368" s="36">
        <v>34425.269999999997</v>
      </c>
    </row>
    <row r="1369" spans="1:20" x14ac:dyDescent="0.25">
      <c r="A1369" s="32" t="s">
        <v>507</v>
      </c>
      <c r="B1369" s="33" t="s">
        <v>1373</v>
      </c>
      <c r="C1369" s="34">
        <v>1983</v>
      </c>
      <c r="D1369" s="40" t="s">
        <v>541</v>
      </c>
      <c r="E1369" s="33" t="s">
        <v>1380</v>
      </c>
      <c r="F1369" s="33" t="s">
        <v>543</v>
      </c>
      <c r="G1369" s="36">
        <v>245542.01</v>
      </c>
      <c r="H1369" s="36">
        <v>28701.65</v>
      </c>
      <c r="I1369" s="37">
        <v>1.42</v>
      </c>
      <c r="J1369" s="38" t="s">
        <v>529</v>
      </c>
      <c r="K1369" s="35" t="s">
        <v>538</v>
      </c>
      <c r="L1369" s="33" t="s">
        <v>544</v>
      </c>
      <c r="M1369" s="39">
        <v>5.1719999999999997</v>
      </c>
      <c r="N1369" s="40" t="s">
        <v>538</v>
      </c>
      <c r="O1369" s="33" t="s">
        <v>544</v>
      </c>
      <c r="P1369" s="41">
        <v>3.55</v>
      </c>
      <c r="Q1369" s="35" t="s">
        <v>532</v>
      </c>
      <c r="R1369" s="45"/>
      <c r="S1369" s="36">
        <v>2915.65</v>
      </c>
      <c r="T1369" s="36">
        <v>13276.68</v>
      </c>
    </row>
    <row r="1370" spans="1:20" x14ac:dyDescent="0.25">
      <c r="A1370" s="32" t="s">
        <v>507</v>
      </c>
      <c r="B1370" s="33" t="s">
        <v>1373</v>
      </c>
      <c r="C1370" s="34">
        <v>1986</v>
      </c>
      <c r="D1370" s="40" t="s">
        <v>541</v>
      </c>
      <c r="E1370" s="33" t="s">
        <v>1381</v>
      </c>
      <c r="F1370" s="33" t="s">
        <v>543</v>
      </c>
      <c r="G1370" s="36">
        <v>241596.63</v>
      </c>
      <c r="H1370" s="36">
        <v>63716.36</v>
      </c>
      <c r="I1370" s="37">
        <v>4.67</v>
      </c>
      <c r="J1370" s="38" t="s">
        <v>529</v>
      </c>
      <c r="K1370" s="35" t="s">
        <v>538</v>
      </c>
      <c r="L1370" s="33" t="s">
        <v>544</v>
      </c>
      <c r="M1370" s="39">
        <v>4.3239999999999998</v>
      </c>
      <c r="N1370" s="40" t="s">
        <v>538</v>
      </c>
      <c r="O1370" s="33" t="s">
        <v>544</v>
      </c>
      <c r="P1370" s="41">
        <v>2.77</v>
      </c>
      <c r="Q1370" s="35" t="s">
        <v>532</v>
      </c>
      <c r="R1370" s="45"/>
      <c r="S1370" s="36">
        <v>3384.73</v>
      </c>
      <c r="T1370" s="36">
        <v>10885.25</v>
      </c>
    </row>
    <row r="1371" spans="1:20" x14ac:dyDescent="0.25">
      <c r="A1371" s="32" t="s">
        <v>507</v>
      </c>
      <c r="B1371" s="33" t="s">
        <v>1373</v>
      </c>
      <c r="C1371" s="34">
        <v>1978</v>
      </c>
      <c r="D1371" s="35" t="s">
        <v>526</v>
      </c>
      <c r="E1371" s="33" t="s">
        <v>1382</v>
      </c>
      <c r="F1371" s="33" t="s">
        <v>543</v>
      </c>
      <c r="G1371" s="36">
        <v>24102.19</v>
      </c>
      <c r="H1371" s="36">
        <v>3509.58</v>
      </c>
      <c r="I1371" s="37">
        <v>4.25</v>
      </c>
      <c r="J1371" s="38" t="s">
        <v>529</v>
      </c>
      <c r="K1371" s="35" t="s">
        <v>530</v>
      </c>
      <c r="L1371" s="33" t="s">
        <v>531</v>
      </c>
      <c r="M1371" s="39">
        <v>1.0529999999999999</v>
      </c>
      <c r="N1371" s="40" t="s">
        <v>530</v>
      </c>
      <c r="O1371" s="33" t="s">
        <v>531</v>
      </c>
      <c r="P1371" s="41">
        <v>1.2</v>
      </c>
      <c r="Q1371" s="35" t="s">
        <v>532</v>
      </c>
      <c r="R1371" s="45"/>
      <c r="S1371" s="42">
        <v>50.24</v>
      </c>
      <c r="T1371" s="42">
        <v>677.12</v>
      </c>
    </row>
    <row r="1372" spans="1:20" ht="25.5" x14ac:dyDescent="0.25">
      <c r="A1372" s="32" t="s">
        <v>507</v>
      </c>
      <c r="B1372" s="57" t="s">
        <v>1373</v>
      </c>
      <c r="C1372" s="58">
        <v>1985</v>
      </c>
      <c r="D1372" s="59" t="s">
        <v>541</v>
      </c>
      <c r="E1372" s="62" t="s">
        <v>1882</v>
      </c>
      <c r="F1372" s="57" t="s">
        <v>543</v>
      </c>
      <c r="G1372" s="64">
        <v>687680.75</v>
      </c>
      <c r="H1372" s="64">
        <v>48897.23</v>
      </c>
      <c r="I1372" s="68">
        <v>0.17</v>
      </c>
      <c r="J1372" s="70" t="s">
        <v>529</v>
      </c>
      <c r="K1372" s="72" t="s">
        <v>538</v>
      </c>
      <c r="L1372" s="73" t="s">
        <v>544</v>
      </c>
      <c r="M1372" s="75">
        <v>5.5549999999999997</v>
      </c>
      <c r="N1372" s="76" t="s">
        <v>538</v>
      </c>
      <c r="O1372" s="73" t="s">
        <v>544</v>
      </c>
      <c r="P1372" s="77">
        <v>5.8</v>
      </c>
      <c r="Q1372" s="79" t="s">
        <v>532</v>
      </c>
      <c r="R1372" s="81"/>
      <c r="S1372" s="85">
        <v>16897.91</v>
      </c>
      <c r="T1372" s="86">
        <v>46436.09</v>
      </c>
    </row>
    <row r="1373" spans="1:20" ht="25.5" x14ac:dyDescent="0.25">
      <c r="A1373" s="32" t="s">
        <v>507</v>
      </c>
      <c r="B1373" s="56" t="s">
        <v>1373</v>
      </c>
      <c r="C1373" s="34">
        <v>1988</v>
      </c>
      <c r="D1373" s="40" t="s">
        <v>541</v>
      </c>
      <c r="E1373" s="56" t="s">
        <v>1383</v>
      </c>
      <c r="F1373" s="56" t="s">
        <v>543</v>
      </c>
      <c r="G1373" s="63">
        <v>762245.09</v>
      </c>
      <c r="H1373" s="63">
        <v>269464.64</v>
      </c>
      <c r="I1373" s="67">
        <v>6.25</v>
      </c>
      <c r="J1373" s="69" t="s">
        <v>529</v>
      </c>
      <c r="K1373" s="35" t="s">
        <v>538</v>
      </c>
      <c r="L1373" s="33" t="s">
        <v>544</v>
      </c>
      <c r="M1373" s="39">
        <v>4.7119999999999997</v>
      </c>
      <c r="N1373" s="40" t="s">
        <v>538</v>
      </c>
      <c r="O1373" s="33" t="s">
        <v>544</v>
      </c>
      <c r="P1373" s="41">
        <v>2.77</v>
      </c>
      <c r="Q1373" s="78" t="s">
        <v>532</v>
      </c>
      <c r="R1373" s="80"/>
      <c r="S1373" s="36">
        <v>12687.39</v>
      </c>
      <c r="T1373" s="36">
        <v>31144.14</v>
      </c>
    </row>
    <row r="1374" spans="1:20" x14ac:dyDescent="0.25">
      <c r="A1374" s="32" t="s">
        <v>507</v>
      </c>
      <c r="B1374" s="33" t="s">
        <v>1373</v>
      </c>
      <c r="C1374" s="34">
        <v>2012</v>
      </c>
      <c r="D1374" s="40" t="s">
        <v>541</v>
      </c>
      <c r="E1374" s="33" t="s">
        <v>1384</v>
      </c>
      <c r="F1374" s="33" t="s">
        <v>543</v>
      </c>
      <c r="G1374" s="36">
        <v>333546.40000000002</v>
      </c>
      <c r="H1374" s="36">
        <v>252326.82</v>
      </c>
      <c r="I1374" s="37">
        <v>13.75</v>
      </c>
      <c r="J1374" s="38" t="s">
        <v>529</v>
      </c>
      <c r="K1374" s="35" t="s">
        <v>538</v>
      </c>
      <c r="L1374" s="33" t="s">
        <v>544</v>
      </c>
      <c r="M1374" s="39">
        <v>2.8479999999999999</v>
      </c>
      <c r="N1374" s="40" t="s">
        <v>538</v>
      </c>
      <c r="O1374" s="33" t="s">
        <v>544</v>
      </c>
      <c r="P1374" s="41">
        <v>2.85</v>
      </c>
      <c r="Q1374" s="35" t="s">
        <v>532</v>
      </c>
      <c r="R1374" s="45"/>
      <c r="S1374" s="36">
        <v>7604.71</v>
      </c>
      <c r="T1374" s="36">
        <v>14505.08</v>
      </c>
    </row>
    <row r="1375" spans="1:20" ht="25.5" x14ac:dyDescent="0.25">
      <c r="A1375" s="32" t="s">
        <v>507</v>
      </c>
      <c r="B1375" s="33" t="s">
        <v>1373</v>
      </c>
      <c r="C1375" s="34">
        <v>2015</v>
      </c>
      <c r="D1375" s="40" t="s">
        <v>541</v>
      </c>
      <c r="E1375" s="28" t="s">
        <v>1880</v>
      </c>
      <c r="F1375" s="33" t="s">
        <v>543</v>
      </c>
      <c r="G1375" s="36">
        <v>825897.6</v>
      </c>
      <c r="H1375" s="36">
        <v>798291.1</v>
      </c>
      <c r="I1375" s="37">
        <v>56.92</v>
      </c>
      <c r="J1375" s="38" t="s">
        <v>529</v>
      </c>
      <c r="K1375" s="35" t="s">
        <v>538</v>
      </c>
      <c r="L1375" s="33" t="s">
        <v>544</v>
      </c>
      <c r="M1375" s="39">
        <v>1.37</v>
      </c>
      <c r="N1375" s="40" t="s">
        <v>538</v>
      </c>
      <c r="O1375" s="33" t="s">
        <v>544</v>
      </c>
      <c r="P1375" s="41">
        <v>1.35</v>
      </c>
      <c r="Q1375" s="35" t="s">
        <v>532</v>
      </c>
      <c r="R1375" s="45"/>
      <c r="S1375" s="36">
        <v>11056.14</v>
      </c>
      <c r="T1375" s="36">
        <v>9388.2000000000007</v>
      </c>
    </row>
    <row r="1376" spans="1:20" ht="25.5" x14ac:dyDescent="0.25">
      <c r="A1376" s="32" t="s">
        <v>507</v>
      </c>
      <c r="B1376" s="33" t="s">
        <v>1373</v>
      </c>
      <c r="C1376" s="34">
        <v>2015</v>
      </c>
      <c r="D1376" s="40" t="s">
        <v>541</v>
      </c>
      <c r="E1376" s="28" t="s">
        <v>1880</v>
      </c>
      <c r="F1376" s="33" t="s">
        <v>543</v>
      </c>
      <c r="G1376" s="36">
        <v>328835.65000000002</v>
      </c>
      <c r="H1376" s="36">
        <v>319419.46999999997</v>
      </c>
      <c r="I1376" s="37">
        <v>46.92</v>
      </c>
      <c r="J1376" s="38" t="s">
        <v>529</v>
      </c>
      <c r="K1376" s="35" t="s">
        <v>538</v>
      </c>
      <c r="L1376" s="33" t="s">
        <v>544</v>
      </c>
      <c r="M1376" s="39">
        <v>1.887</v>
      </c>
      <c r="N1376" s="40" t="s">
        <v>538</v>
      </c>
      <c r="O1376" s="33" t="s">
        <v>544</v>
      </c>
      <c r="P1376" s="41">
        <v>1.86</v>
      </c>
      <c r="Q1376" s="35" t="s">
        <v>532</v>
      </c>
      <c r="R1376" s="45"/>
      <c r="S1376" s="36">
        <v>6086.31</v>
      </c>
      <c r="T1376" s="36">
        <v>3277.48</v>
      </c>
    </row>
    <row r="1377" spans="1:20" ht="25.5" x14ac:dyDescent="0.25">
      <c r="A1377" s="32" t="s">
        <v>507</v>
      </c>
      <c r="B1377" s="33" t="s">
        <v>1373</v>
      </c>
      <c r="C1377" s="34">
        <v>2017</v>
      </c>
      <c r="D1377" s="40" t="s">
        <v>541</v>
      </c>
      <c r="E1377" s="28" t="s">
        <v>1883</v>
      </c>
      <c r="F1377" s="33" t="s">
        <v>543</v>
      </c>
      <c r="G1377" s="36">
        <v>208151.35</v>
      </c>
      <c r="H1377" s="36">
        <v>208151.35</v>
      </c>
      <c r="I1377" s="37">
        <v>38.83</v>
      </c>
      <c r="J1377" s="38" t="s">
        <v>529</v>
      </c>
      <c r="K1377" s="35" t="s">
        <v>538</v>
      </c>
      <c r="L1377" s="33" t="s">
        <v>544</v>
      </c>
      <c r="M1377" s="39">
        <v>0.55000000000000004</v>
      </c>
      <c r="N1377" s="40" t="s">
        <v>538</v>
      </c>
      <c r="O1377" s="33" t="s">
        <v>544</v>
      </c>
      <c r="P1377" s="41">
        <v>0.55000000000000004</v>
      </c>
      <c r="Q1377" s="35" t="s">
        <v>532</v>
      </c>
      <c r="R1377" s="45"/>
      <c r="S1377" s="36">
        <v>1144.83</v>
      </c>
      <c r="T1377" s="42">
        <v>0</v>
      </c>
    </row>
    <row r="1378" spans="1:20" x14ac:dyDescent="0.25">
      <c r="A1378" s="32" t="s">
        <v>507</v>
      </c>
      <c r="B1378" s="33" t="s">
        <v>1373</v>
      </c>
      <c r="C1378" s="34">
        <v>2009</v>
      </c>
      <c r="D1378" s="35" t="s">
        <v>526</v>
      </c>
      <c r="E1378" s="33" t="s">
        <v>1385</v>
      </c>
      <c r="F1378" s="33" t="s">
        <v>553</v>
      </c>
      <c r="G1378" s="36">
        <v>4426818.16</v>
      </c>
      <c r="H1378" s="36">
        <v>3699533.73</v>
      </c>
      <c r="I1378" s="37">
        <v>21.08</v>
      </c>
      <c r="J1378" s="38" t="s">
        <v>529</v>
      </c>
      <c r="K1378" s="35" t="s">
        <v>530</v>
      </c>
      <c r="L1378" s="33" t="s">
        <v>531</v>
      </c>
      <c r="M1378" s="39">
        <v>4.1180000000000003</v>
      </c>
      <c r="N1378" s="40" t="s">
        <v>530</v>
      </c>
      <c r="O1378" s="33" t="s">
        <v>531</v>
      </c>
      <c r="P1378" s="41">
        <v>4</v>
      </c>
      <c r="Q1378" s="35" t="s">
        <v>532</v>
      </c>
      <c r="R1378" s="45"/>
      <c r="S1378" s="36">
        <v>151098.41</v>
      </c>
      <c r="T1378" s="36">
        <v>103867.29</v>
      </c>
    </row>
    <row r="1379" spans="1:20" x14ac:dyDescent="0.25">
      <c r="A1379" s="32" t="s">
        <v>507</v>
      </c>
      <c r="B1379" s="33" t="s">
        <v>1373</v>
      </c>
      <c r="C1379" s="34">
        <v>2007</v>
      </c>
      <c r="D1379" s="40" t="s">
        <v>541</v>
      </c>
      <c r="E1379" s="33" t="s">
        <v>1386</v>
      </c>
      <c r="F1379" s="33" t="s">
        <v>543</v>
      </c>
      <c r="G1379" s="36">
        <v>4262865</v>
      </c>
      <c r="H1379" s="36">
        <v>3675747.29</v>
      </c>
      <c r="I1379" s="37">
        <v>29</v>
      </c>
      <c r="J1379" s="38" t="s">
        <v>529</v>
      </c>
      <c r="K1379" s="35" t="s">
        <v>538</v>
      </c>
      <c r="L1379" s="33" t="s">
        <v>544</v>
      </c>
      <c r="M1379" s="39">
        <v>3.9409999999999998</v>
      </c>
      <c r="N1379" s="40" t="s">
        <v>538</v>
      </c>
      <c r="O1379" s="33" t="s">
        <v>544</v>
      </c>
      <c r="P1379" s="41">
        <v>3.25</v>
      </c>
      <c r="Q1379" s="35" t="s">
        <v>532</v>
      </c>
      <c r="R1379" s="45"/>
      <c r="S1379" s="36">
        <v>121796.84</v>
      </c>
      <c r="T1379" s="36">
        <v>71847.839999999997</v>
      </c>
    </row>
    <row r="1380" spans="1:20" x14ac:dyDescent="0.25">
      <c r="A1380" s="32" t="s">
        <v>507</v>
      </c>
      <c r="B1380" s="33" t="s">
        <v>1373</v>
      </c>
      <c r="C1380" s="34">
        <v>2007</v>
      </c>
      <c r="D1380" s="40" t="s">
        <v>541</v>
      </c>
      <c r="E1380" s="33" t="s">
        <v>1387</v>
      </c>
      <c r="F1380" s="33" t="s">
        <v>543</v>
      </c>
      <c r="G1380" s="36">
        <v>692203.6</v>
      </c>
      <c r="H1380" s="36">
        <v>524926.43999999994</v>
      </c>
      <c r="I1380" s="37">
        <v>18.829999999999998</v>
      </c>
      <c r="J1380" s="38" t="s">
        <v>529</v>
      </c>
      <c r="K1380" s="35" t="s">
        <v>538</v>
      </c>
      <c r="L1380" s="33" t="s">
        <v>544</v>
      </c>
      <c r="M1380" s="39">
        <v>4.3600000000000003</v>
      </c>
      <c r="N1380" s="40" t="s">
        <v>538</v>
      </c>
      <c r="O1380" s="33" t="s">
        <v>544</v>
      </c>
      <c r="P1380" s="41">
        <v>3.63</v>
      </c>
      <c r="Q1380" s="35" t="s">
        <v>532</v>
      </c>
      <c r="R1380" s="45"/>
      <c r="S1380" s="36">
        <v>19743.71</v>
      </c>
      <c r="T1380" s="36">
        <v>18977.5</v>
      </c>
    </row>
    <row r="1381" spans="1:20" x14ac:dyDescent="0.25">
      <c r="A1381" s="32" t="s">
        <v>507</v>
      </c>
      <c r="B1381" s="33" t="s">
        <v>1373</v>
      </c>
      <c r="C1381" s="34">
        <v>2009</v>
      </c>
      <c r="D1381" s="40" t="s">
        <v>541</v>
      </c>
      <c r="E1381" s="33" t="s">
        <v>1388</v>
      </c>
      <c r="F1381" s="33" t="s">
        <v>543</v>
      </c>
      <c r="G1381" s="36">
        <v>105468</v>
      </c>
      <c r="H1381" s="36">
        <v>82086.58</v>
      </c>
      <c r="I1381" s="37">
        <v>40.83</v>
      </c>
      <c r="J1381" s="38" t="s">
        <v>529</v>
      </c>
      <c r="K1381" s="35" t="s">
        <v>538</v>
      </c>
      <c r="L1381" s="33" t="s">
        <v>544</v>
      </c>
      <c r="M1381" s="39">
        <v>1.0620000000000001</v>
      </c>
      <c r="N1381" s="40" t="s">
        <v>538</v>
      </c>
      <c r="O1381" s="33" t="s">
        <v>544</v>
      </c>
      <c r="P1381" s="41">
        <v>2.85</v>
      </c>
      <c r="Q1381" s="35" t="s">
        <v>532</v>
      </c>
      <c r="R1381" s="45"/>
      <c r="S1381" s="36">
        <v>2413.5100000000002</v>
      </c>
      <c r="T1381" s="36">
        <v>2597.94</v>
      </c>
    </row>
    <row r="1382" spans="1:20" x14ac:dyDescent="0.25">
      <c r="A1382" s="32" t="s">
        <v>507</v>
      </c>
      <c r="B1382" s="33" t="s">
        <v>1373</v>
      </c>
      <c r="C1382" s="34">
        <v>2009</v>
      </c>
      <c r="D1382" s="40" t="s">
        <v>541</v>
      </c>
      <c r="E1382" s="33" t="s">
        <v>1389</v>
      </c>
      <c r="F1382" s="33" t="s">
        <v>543</v>
      </c>
      <c r="G1382" s="36">
        <v>622696</v>
      </c>
      <c r="H1382" s="36">
        <v>538638.6</v>
      </c>
      <c r="I1382" s="37">
        <v>30.5</v>
      </c>
      <c r="J1382" s="38" t="s">
        <v>529</v>
      </c>
      <c r="K1382" s="35" t="s">
        <v>538</v>
      </c>
      <c r="L1382" s="33" t="s">
        <v>544</v>
      </c>
      <c r="M1382" s="39">
        <v>2.35</v>
      </c>
      <c r="N1382" s="40" t="s">
        <v>538</v>
      </c>
      <c r="O1382" s="33" t="s">
        <v>544</v>
      </c>
      <c r="P1382" s="41">
        <v>2.85</v>
      </c>
      <c r="Q1382" s="35" t="s">
        <v>532</v>
      </c>
      <c r="R1382" s="45"/>
      <c r="S1382" s="36">
        <v>15631.78</v>
      </c>
      <c r="T1382" s="36">
        <v>9844.92</v>
      </c>
    </row>
    <row r="1383" spans="1:20" x14ac:dyDescent="0.25">
      <c r="A1383" s="32" t="s">
        <v>507</v>
      </c>
      <c r="B1383" s="33" t="s">
        <v>1373</v>
      </c>
      <c r="C1383" s="34">
        <v>1988</v>
      </c>
      <c r="D1383" s="40" t="s">
        <v>541</v>
      </c>
      <c r="E1383" s="33" t="s">
        <v>1390</v>
      </c>
      <c r="F1383" s="33" t="s">
        <v>543</v>
      </c>
      <c r="G1383" s="36">
        <v>660654.43000000005</v>
      </c>
      <c r="H1383" s="36">
        <v>233550.89</v>
      </c>
      <c r="I1383" s="37">
        <v>6</v>
      </c>
      <c r="J1383" s="38" t="s">
        <v>529</v>
      </c>
      <c r="K1383" s="35" t="s">
        <v>538</v>
      </c>
      <c r="L1383" s="33" t="s">
        <v>544</v>
      </c>
      <c r="M1383" s="39">
        <v>4.7590000000000003</v>
      </c>
      <c r="N1383" s="40" t="s">
        <v>538</v>
      </c>
      <c r="O1383" s="33" t="s">
        <v>544</v>
      </c>
      <c r="P1383" s="41">
        <v>2.77</v>
      </c>
      <c r="Q1383" s="35" t="s">
        <v>532</v>
      </c>
      <c r="R1383" s="45"/>
      <c r="S1383" s="36">
        <v>11541.92</v>
      </c>
      <c r="T1383" s="36">
        <v>26993.3</v>
      </c>
    </row>
    <row r="1384" spans="1:20" x14ac:dyDescent="0.25">
      <c r="A1384" s="32" t="s">
        <v>507</v>
      </c>
      <c r="B1384" s="33" t="s">
        <v>1373</v>
      </c>
      <c r="C1384" s="34">
        <v>1986</v>
      </c>
      <c r="D1384" s="40" t="s">
        <v>541</v>
      </c>
      <c r="E1384" s="33" t="s">
        <v>1391</v>
      </c>
      <c r="F1384" s="33" t="s">
        <v>543</v>
      </c>
      <c r="G1384" s="36">
        <v>1746671.81</v>
      </c>
      <c r="H1384" s="36">
        <v>460650.35</v>
      </c>
      <c r="I1384" s="37">
        <v>4.92</v>
      </c>
      <c r="J1384" s="38" t="s">
        <v>529</v>
      </c>
      <c r="K1384" s="35" t="s">
        <v>538</v>
      </c>
      <c r="L1384" s="33" t="s">
        <v>544</v>
      </c>
      <c r="M1384" s="39">
        <v>4.8010000000000002</v>
      </c>
      <c r="N1384" s="40" t="s">
        <v>538</v>
      </c>
      <c r="O1384" s="33" t="s">
        <v>544</v>
      </c>
      <c r="P1384" s="41">
        <v>2.77</v>
      </c>
      <c r="Q1384" s="35" t="s">
        <v>532</v>
      </c>
      <c r="R1384" s="45"/>
      <c r="S1384" s="36">
        <v>24470.62</v>
      </c>
      <c r="T1384" s="36">
        <v>78697.09</v>
      </c>
    </row>
    <row r="1385" spans="1:20" x14ac:dyDescent="0.25">
      <c r="A1385" s="32" t="s">
        <v>507</v>
      </c>
      <c r="B1385" s="33" t="s">
        <v>1373</v>
      </c>
      <c r="C1385" s="34">
        <v>1984</v>
      </c>
      <c r="D1385" s="40" t="s">
        <v>541</v>
      </c>
      <c r="E1385" s="33" t="s">
        <v>1392</v>
      </c>
      <c r="F1385" s="33" t="s">
        <v>543</v>
      </c>
      <c r="G1385" s="36">
        <v>1227710.3500000001</v>
      </c>
      <c r="H1385" s="36">
        <v>211071.38</v>
      </c>
      <c r="I1385" s="37">
        <v>2.42</v>
      </c>
      <c r="J1385" s="38" t="s">
        <v>529</v>
      </c>
      <c r="K1385" s="35" t="s">
        <v>538</v>
      </c>
      <c r="L1385" s="33" t="s">
        <v>544</v>
      </c>
      <c r="M1385" s="39">
        <v>4.9829999999999997</v>
      </c>
      <c r="N1385" s="40" t="s">
        <v>538</v>
      </c>
      <c r="O1385" s="33" t="s">
        <v>544</v>
      </c>
      <c r="P1385" s="41">
        <v>3.55</v>
      </c>
      <c r="Q1385" s="35" t="s">
        <v>532</v>
      </c>
      <c r="R1385" s="45"/>
      <c r="S1385" s="36">
        <v>16062.14</v>
      </c>
      <c r="T1385" s="36">
        <v>63396.51</v>
      </c>
    </row>
    <row r="1386" spans="1:20" x14ac:dyDescent="0.25">
      <c r="A1386" s="32" t="s">
        <v>507</v>
      </c>
      <c r="B1386" s="33" t="s">
        <v>1373</v>
      </c>
      <c r="C1386" s="34">
        <v>1983</v>
      </c>
      <c r="D1386" s="40" t="s">
        <v>541</v>
      </c>
      <c r="E1386" s="33" t="s">
        <v>1393</v>
      </c>
      <c r="F1386" s="33" t="s">
        <v>543</v>
      </c>
      <c r="G1386" s="36">
        <v>1525506.7</v>
      </c>
      <c r="H1386" s="36">
        <v>179320.19</v>
      </c>
      <c r="I1386" s="37">
        <v>1.92</v>
      </c>
      <c r="J1386" s="38" t="s">
        <v>529</v>
      </c>
      <c r="K1386" s="35" t="s">
        <v>530</v>
      </c>
      <c r="L1386" s="33" t="s">
        <v>531</v>
      </c>
      <c r="M1386" s="39">
        <v>5.0590000000000002</v>
      </c>
      <c r="N1386" s="40" t="s">
        <v>538</v>
      </c>
      <c r="O1386" s="33" t="s">
        <v>544</v>
      </c>
      <c r="P1386" s="41">
        <v>3.55</v>
      </c>
      <c r="Q1386" s="35" t="s">
        <v>532</v>
      </c>
      <c r="R1386" s="45"/>
      <c r="S1386" s="36">
        <v>18512.18</v>
      </c>
      <c r="T1386" s="36">
        <v>82949.14</v>
      </c>
    </row>
    <row r="1387" spans="1:20" x14ac:dyDescent="0.25">
      <c r="A1387" s="32" t="s">
        <v>507</v>
      </c>
      <c r="B1387" s="33" t="s">
        <v>1373</v>
      </c>
      <c r="C1387" s="34">
        <v>1982</v>
      </c>
      <c r="D1387" s="40" t="s">
        <v>541</v>
      </c>
      <c r="E1387" s="33" t="s">
        <v>1394</v>
      </c>
      <c r="F1387" s="33" t="s">
        <v>543</v>
      </c>
      <c r="G1387" s="36">
        <v>173256.63</v>
      </c>
      <c r="H1387" s="36">
        <v>10323.15</v>
      </c>
      <c r="I1387" s="37">
        <v>0.17</v>
      </c>
      <c r="J1387" s="38" t="s">
        <v>529</v>
      </c>
      <c r="K1387" s="35" t="s">
        <v>538</v>
      </c>
      <c r="L1387" s="33" t="s">
        <v>544</v>
      </c>
      <c r="M1387" s="39">
        <v>5.2709999999999999</v>
      </c>
      <c r="N1387" s="40" t="s">
        <v>538</v>
      </c>
      <c r="O1387" s="33" t="s">
        <v>544</v>
      </c>
      <c r="P1387" s="41">
        <v>3.55</v>
      </c>
      <c r="Q1387" s="35" t="s">
        <v>532</v>
      </c>
      <c r="R1387" s="45"/>
      <c r="S1387" s="36">
        <v>1916.63</v>
      </c>
      <c r="T1387" s="36">
        <v>9803.56</v>
      </c>
    </row>
    <row r="1388" spans="1:20" x14ac:dyDescent="0.25">
      <c r="A1388" s="32" t="s">
        <v>507</v>
      </c>
      <c r="B1388" s="33" t="s">
        <v>1373</v>
      </c>
      <c r="C1388" s="34">
        <v>1982</v>
      </c>
      <c r="D1388" s="40" t="s">
        <v>541</v>
      </c>
      <c r="E1388" s="33" t="s">
        <v>1395</v>
      </c>
      <c r="F1388" s="33" t="s">
        <v>543</v>
      </c>
      <c r="G1388" s="36">
        <v>741330.91</v>
      </c>
      <c r="H1388" s="36">
        <v>44170.71</v>
      </c>
      <c r="I1388" s="37">
        <v>0.42</v>
      </c>
      <c r="J1388" s="38" t="s">
        <v>529</v>
      </c>
      <c r="K1388" s="35" t="s">
        <v>538</v>
      </c>
      <c r="L1388" s="33" t="s">
        <v>544</v>
      </c>
      <c r="M1388" s="39">
        <v>5.2039999999999997</v>
      </c>
      <c r="N1388" s="40" t="s">
        <v>538</v>
      </c>
      <c r="O1388" s="33" t="s">
        <v>544</v>
      </c>
      <c r="P1388" s="41">
        <v>3.55</v>
      </c>
      <c r="Q1388" s="35" t="s">
        <v>532</v>
      </c>
      <c r="R1388" s="45"/>
      <c r="S1388" s="36">
        <v>7838.5</v>
      </c>
      <c r="T1388" s="36">
        <v>41947.51</v>
      </c>
    </row>
    <row r="1389" spans="1:20" ht="25.5" x14ac:dyDescent="0.25">
      <c r="A1389" s="32" t="s">
        <v>507</v>
      </c>
      <c r="B1389" s="33" t="s">
        <v>1373</v>
      </c>
      <c r="C1389" s="34">
        <v>2012</v>
      </c>
      <c r="D1389" s="40" t="s">
        <v>541</v>
      </c>
      <c r="E1389" s="33" t="s">
        <v>1396</v>
      </c>
      <c r="F1389" s="33" t="s">
        <v>543</v>
      </c>
      <c r="G1389" s="36">
        <v>346714.71</v>
      </c>
      <c r="H1389" s="36">
        <v>262721.96999999997</v>
      </c>
      <c r="I1389" s="37">
        <v>17.670000000000002</v>
      </c>
      <c r="J1389" s="38" t="s">
        <v>529</v>
      </c>
      <c r="K1389" s="35" t="s">
        <v>538</v>
      </c>
      <c r="L1389" s="33" t="s">
        <v>544</v>
      </c>
      <c r="M1389" s="39">
        <v>2.7679999999999998</v>
      </c>
      <c r="N1389" s="40" t="s">
        <v>538</v>
      </c>
      <c r="O1389" s="33" t="s">
        <v>544</v>
      </c>
      <c r="P1389" s="41">
        <v>2.77</v>
      </c>
      <c r="Q1389" s="35" t="s">
        <v>532</v>
      </c>
      <c r="R1389" s="45"/>
      <c r="S1389" s="36">
        <v>7604.26</v>
      </c>
      <c r="T1389" s="36">
        <v>11800.02</v>
      </c>
    </row>
    <row r="1390" spans="1:20" ht="25.5" x14ac:dyDescent="0.25">
      <c r="A1390" s="32" t="s">
        <v>507</v>
      </c>
      <c r="B1390" s="33" t="s">
        <v>1373</v>
      </c>
      <c r="C1390" s="34">
        <v>2015</v>
      </c>
      <c r="D1390" s="40" t="s">
        <v>541</v>
      </c>
      <c r="E1390" s="28" t="s">
        <v>1884</v>
      </c>
      <c r="F1390" s="33" t="s">
        <v>543</v>
      </c>
      <c r="G1390" s="36">
        <v>168944.6</v>
      </c>
      <c r="H1390" s="36">
        <v>160614.59</v>
      </c>
      <c r="I1390" s="37">
        <v>47</v>
      </c>
      <c r="J1390" s="38" t="s">
        <v>529</v>
      </c>
      <c r="K1390" s="35" t="s">
        <v>538</v>
      </c>
      <c r="L1390" s="33" t="s">
        <v>544</v>
      </c>
      <c r="M1390" s="39">
        <v>0.55000000000000004</v>
      </c>
      <c r="N1390" s="40" t="s">
        <v>538</v>
      </c>
      <c r="O1390" s="33" t="s">
        <v>544</v>
      </c>
      <c r="P1390" s="41">
        <v>0.55000000000000004</v>
      </c>
      <c r="Q1390" s="35" t="s">
        <v>532</v>
      </c>
      <c r="R1390" s="45"/>
      <c r="S1390" s="42">
        <v>899.74</v>
      </c>
      <c r="T1390" s="36">
        <v>2974.24</v>
      </c>
    </row>
    <row r="1391" spans="1:20" x14ac:dyDescent="0.25">
      <c r="A1391" s="32" t="s">
        <v>507</v>
      </c>
      <c r="B1391" s="33" t="s">
        <v>1373</v>
      </c>
      <c r="C1391" s="34">
        <v>2016</v>
      </c>
      <c r="D1391" s="40" t="s">
        <v>541</v>
      </c>
      <c r="E1391" s="33" t="s">
        <v>1397</v>
      </c>
      <c r="F1391" s="33" t="s">
        <v>543</v>
      </c>
      <c r="G1391" s="36">
        <v>174722.9</v>
      </c>
      <c r="H1391" s="36">
        <v>171515</v>
      </c>
      <c r="I1391" s="37">
        <v>57.58</v>
      </c>
      <c r="J1391" s="38" t="s">
        <v>529</v>
      </c>
      <c r="K1391" s="35" t="s">
        <v>538</v>
      </c>
      <c r="L1391" s="33" t="s">
        <v>544</v>
      </c>
      <c r="M1391" s="39">
        <v>0.55800000000000005</v>
      </c>
      <c r="N1391" s="40" t="s">
        <v>538</v>
      </c>
      <c r="O1391" s="33" t="s">
        <v>544</v>
      </c>
      <c r="P1391" s="41">
        <v>0.55000000000000004</v>
      </c>
      <c r="Q1391" s="35" t="s">
        <v>532</v>
      </c>
      <c r="R1391" s="45"/>
      <c r="S1391" s="42">
        <v>978.93</v>
      </c>
      <c r="T1391" s="36">
        <v>1614.55</v>
      </c>
    </row>
    <row r="1392" spans="1:20" x14ac:dyDescent="0.25">
      <c r="A1392" s="32" t="s">
        <v>507</v>
      </c>
      <c r="B1392" s="33" t="s">
        <v>1373</v>
      </c>
      <c r="C1392" s="34">
        <v>2015</v>
      </c>
      <c r="D1392" s="40" t="s">
        <v>541</v>
      </c>
      <c r="E1392" s="33" t="s">
        <v>1374</v>
      </c>
      <c r="F1392" s="33" t="s">
        <v>543</v>
      </c>
      <c r="G1392" s="36">
        <v>396798.6</v>
      </c>
      <c r="H1392" s="36">
        <v>371149.68</v>
      </c>
      <c r="I1392" s="37">
        <v>36</v>
      </c>
      <c r="J1392" s="38" t="s">
        <v>529</v>
      </c>
      <c r="K1392" s="35" t="s">
        <v>538</v>
      </c>
      <c r="L1392" s="33" t="s">
        <v>544</v>
      </c>
      <c r="M1392" s="39">
        <v>0.81200000000000006</v>
      </c>
      <c r="N1392" s="40" t="s">
        <v>538</v>
      </c>
      <c r="O1392" s="33" t="s">
        <v>544</v>
      </c>
      <c r="P1392" s="41">
        <v>0.8</v>
      </c>
      <c r="Q1392" s="35" t="s">
        <v>532</v>
      </c>
      <c r="R1392" s="45"/>
      <c r="S1392" s="36">
        <v>3080.51</v>
      </c>
      <c r="T1392" s="36">
        <v>8617.86</v>
      </c>
    </row>
    <row r="1393" spans="1:20" x14ac:dyDescent="0.25">
      <c r="A1393" s="32" t="s">
        <v>507</v>
      </c>
      <c r="B1393" s="57" t="s">
        <v>1373</v>
      </c>
      <c r="C1393" s="58">
        <v>2010</v>
      </c>
      <c r="D1393" s="59" t="s">
        <v>541</v>
      </c>
      <c r="E1393" s="57" t="s">
        <v>1398</v>
      </c>
      <c r="F1393" s="57" t="s">
        <v>543</v>
      </c>
      <c r="G1393" s="64">
        <v>2276095.25</v>
      </c>
      <c r="H1393" s="64">
        <v>2141755.27</v>
      </c>
      <c r="I1393" s="68">
        <v>31.83</v>
      </c>
      <c r="J1393" s="70" t="s">
        <v>529</v>
      </c>
      <c r="K1393" s="72" t="s">
        <v>538</v>
      </c>
      <c r="L1393" s="73" t="s">
        <v>544</v>
      </c>
      <c r="M1393" s="75">
        <v>2.383</v>
      </c>
      <c r="N1393" s="76" t="s">
        <v>538</v>
      </c>
      <c r="O1393" s="73" t="s">
        <v>544</v>
      </c>
      <c r="P1393" s="77">
        <v>2.85</v>
      </c>
      <c r="Q1393" s="79" t="s">
        <v>532</v>
      </c>
      <c r="R1393" s="82"/>
      <c r="S1393" s="85">
        <v>61642.55</v>
      </c>
      <c r="T1393" s="86">
        <v>21141.360000000001</v>
      </c>
    </row>
    <row r="1394" spans="1:20" ht="25.5" x14ac:dyDescent="0.25">
      <c r="A1394" s="32" t="s">
        <v>507</v>
      </c>
      <c r="B1394" s="56" t="s">
        <v>1373</v>
      </c>
      <c r="C1394" s="34">
        <v>2016</v>
      </c>
      <c r="D1394" s="40" t="s">
        <v>541</v>
      </c>
      <c r="E1394" s="61" t="s">
        <v>1885</v>
      </c>
      <c r="F1394" s="56" t="s">
        <v>543</v>
      </c>
      <c r="G1394" s="63">
        <v>153450</v>
      </c>
      <c r="H1394" s="63">
        <v>142977.15</v>
      </c>
      <c r="I1394" s="67">
        <v>22.5</v>
      </c>
      <c r="J1394" s="69" t="s">
        <v>529</v>
      </c>
      <c r="K1394" s="35" t="s">
        <v>538</v>
      </c>
      <c r="L1394" s="33" t="s">
        <v>544</v>
      </c>
      <c r="M1394" s="39">
        <v>1.35</v>
      </c>
      <c r="N1394" s="40" t="s">
        <v>538</v>
      </c>
      <c r="O1394" s="33" t="s">
        <v>544</v>
      </c>
      <c r="P1394" s="41">
        <v>1.35</v>
      </c>
      <c r="Q1394" s="78" t="s">
        <v>532</v>
      </c>
      <c r="R1394" s="80"/>
      <c r="S1394" s="36">
        <v>2001.36</v>
      </c>
      <c r="T1394" s="36">
        <v>5271.54</v>
      </c>
    </row>
    <row r="1395" spans="1:20" x14ac:dyDescent="0.25">
      <c r="A1395" s="32" t="s">
        <v>507</v>
      </c>
      <c r="B1395" s="33" t="s">
        <v>1373</v>
      </c>
      <c r="C1395" s="34">
        <v>2010</v>
      </c>
      <c r="D1395" s="40" t="s">
        <v>541</v>
      </c>
      <c r="E1395" s="33" t="s">
        <v>1398</v>
      </c>
      <c r="F1395" s="33" t="s">
        <v>543</v>
      </c>
      <c r="G1395" s="36">
        <v>569023.94999999995</v>
      </c>
      <c r="H1395" s="36">
        <v>561553.89</v>
      </c>
      <c r="I1395" s="37">
        <v>41.83</v>
      </c>
      <c r="J1395" s="38" t="s">
        <v>529</v>
      </c>
      <c r="K1395" s="35" t="s">
        <v>538</v>
      </c>
      <c r="L1395" s="33" t="s">
        <v>544</v>
      </c>
      <c r="M1395" s="39">
        <v>2.89</v>
      </c>
      <c r="N1395" s="40" t="s">
        <v>538</v>
      </c>
      <c r="O1395" s="33" t="s">
        <v>544</v>
      </c>
      <c r="P1395" s="41">
        <v>2.85</v>
      </c>
      <c r="Q1395" s="35" t="s">
        <v>532</v>
      </c>
      <c r="R1395" s="46"/>
      <c r="S1395" s="36">
        <v>16048</v>
      </c>
      <c r="T1395" s="36">
        <v>1534.01</v>
      </c>
    </row>
    <row r="1396" spans="1:20" x14ac:dyDescent="0.25">
      <c r="A1396" s="32" t="s">
        <v>507</v>
      </c>
      <c r="B1396" s="33" t="s">
        <v>1373</v>
      </c>
      <c r="C1396" s="34">
        <v>2011</v>
      </c>
      <c r="D1396" s="40" t="s">
        <v>541</v>
      </c>
      <c r="E1396" s="33" t="s">
        <v>1399</v>
      </c>
      <c r="F1396" s="33" t="s">
        <v>543</v>
      </c>
      <c r="G1396" s="36">
        <v>639832.05000000005</v>
      </c>
      <c r="H1396" s="36">
        <v>513803.46</v>
      </c>
      <c r="I1396" s="37">
        <v>17.920000000000002</v>
      </c>
      <c r="J1396" s="38" t="s">
        <v>529</v>
      </c>
      <c r="K1396" s="35" t="s">
        <v>538</v>
      </c>
      <c r="L1396" s="33" t="s">
        <v>544</v>
      </c>
      <c r="M1396" s="39">
        <v>2.61</v>
      </c>
      <c r="N1396" s="40" t="s">
        <v>538</v>
      </c>
      <c r="O1396" s="33" t="s">
        <v>544</v>
      </c>
      <c r="P1396" s="41">
        <v>2.85</v>
      </c>
      <c r="Q1396" s="35" t="s">
        <v>532</v>
      </c>
      <c r="R1396" s="45"/>
      <c r="S1396" s="36">
        <v>15215.79</v>
      </c>
      <c r="T1396" s="36">
        <v>20083.79</v>
      </c>
    </row>
    <row r="1397" spans="1:20" ht="25.5" x14ac:dyDescent="0.25">
      <c r="A1397" s="32" t="s">
        <v>507</v>
      </c>
      <c r="B1397" s="33" t="s">
        <v>1373</v>
      </c>
      <c r="C1397" s="34">
        <v>1981</v>
      </c>
      <c r="D1397" s="40" t="s">
        <v>541</v>
      </c>
      <c r="E1397" s="33" t="s">
        <v>1400</v>
      </c>
      <c r="F1397" s="33" t="s">
        <v>543</v>
      </c>
      <c r="G1397" s="36">
        <v>3702115.08</v>
      </c>
      <c r="H1397" s="42">
        <v>0</v>
      </c>
      <c r="I1397" s="37">
        <v>0</v>
      </c>
      <c r="J1397" s="38" t="s">
        <v>529</v>
      </c>
      <c r="K1397" s="35" t="s">
        <v>538</v>
      </c>
      <c r="L1397" s="33" t="s">
        <v>544</v>
      </c>
      <c r="M1397" s="39">
        <v>5.133</v>
      </c>
      <c r="N1397" s="40" t="s">
        <v>538</v>
      </c>
      <c r="O1397" s="33" t="s">
        <v>544</v>
      </c>
      <c r="P1397" s="41">
        <v>3.55</v>
      </c>
      <c r="Q1397" s="35" t="s">
        <v>532</v>
      </c>
      <c r="R1397" s="45"/>
      <c r="S1397" s="36">
        <v>15103.6</v>
      </c>
      <c r="T1397" s="36">
        <v>233495.99</v>
      </c>
    </row>
    <row r="1398" spans="1:20" x14ac:dyDescent="0.25">
      <c r="A1398" s="32" t="s">
        <v>507</v>
      </c>
      <c r="B1398" s="33" t="s">
        <v>1373</v>
      </c>
      <c r="C1398" s="34">
        <v>1986</v>
      </c>
      <c r="D1398" s="40" t="s">
        <v>541</v>
      </c>
      <c r="E1398" s="33" t="s">
        <v>1381</v>
      </c>
      <c r="F1398" s="33" t="s">
        <v>543</v>
      </c>
      <c r="G1398" s="36">
        <v>1410660.45</v>
      </c>
      <c r="H1398" s="36">
        <v>299491.86</v>
      </c>
      <c r="I1398" s="37">
        <v>4.42</v>
      </c>
      <c r="J1398" s="38" t="s">
        <v>529</v>
      </c>
      <c r="K1398" s="35" t="s">
        <v>538</v>
      </c>
      <c r="L1398" s="33" t="s">
        <v>544</v>
      </c>
      <c r="M1398" s="39">
        <v>4.2149999999999999</v>
      </c>
      <c r="N1398" s="40" t="s">
        <v>538</v>
      </c>
      <c r="O1398" s="33" t="s">
        <v>544</v>
      </c>
      <c r="P1398" s="41">
        <v>2.15</v>
      </c>
      <c r="Q1398" s="35" t="s">
        <v>532</v>
      </c>
      <c r="R1398" s="45"/>
      <c r="S1398" s="36">
        <v>7695.71</v>
      </c>
      <c r="T1398" s="36">
        <v>58448.41</v>
      </c>
    </row>
    <row r="1399" spans="1:20" x14ac:dyDescent="0.25">
      <c r="A1399" s="32" t="s">
        <v>507</v>
      </c>
      <c r="B1399" s="33" t="s">
        <v>1373</v>
      </c>
      <c r="C1399" s="34">
        <v>1979</v>
      </c>
      <c r="D1399" s="35" t="s">
        <v>526</v>
      </c>
      <c r="E1399" s="33" t="s">
        <v>1382</v>
      </c>
      <c r="F1399" s="33" t="s">
        <v>543</v>
      </c>
      <c r="G1399" s="36">
        <v>14574.13</v>
      </c>
      <c r="H1399" s="36">
        <v>2531.63</v>
      </c>
      <c r="I1399" s="37">
        <v>5.75</v>
      </c>
      <c r="J1399" s="38" t="s">
        <v>529</v>
      </c>
      <c r="K1399" s="35" t="s">
        <v>530</v>
      </c>
      <c r="L1399" s="33" t="s">
        <v>531</v>
      </c>
      <c r="M1399" s="39">
        <v>1.0289999999999999</v>
      </c>
      <c r="N1399" s="40" t="s">
        <v>530</v>
      </c>
      <c r="O1399" s="33" t="s">
        <v>531</v>
      </c>
      <c r="P1399" s="41">
        <v>1.2</v>
      </c>
      <c r="Q1399" s="35" t="s">
        <v>532</v>
      </c>
      <c r="R1399" s="45"/>
      <c r="S1399" s="42">
        <v>35.229999999999997</v>
      </c>
      <c r="T1399" s="42">
        <v>404.59</v>
      </c>
    </row>
    <row r="1400" spans="1:20" x14ac:dyDescent="0.25">
      <c r="A1400" s="32" t="s">
        <v>507</v>
      </c>
      <c r="B1400" s="33" t="s">
        <v>1373</v>
      </c>
      <c r="C1400" s="34">
        <v>1979</v>
      </c>
      <c r="D1400" s="35" t="s">
        <v>526</v>
      </c>
      <c r="E1400" s="33" t="s">
        <v>1401</v>
      </c>
      <c r="F1400" s="33" t="s">
        <v>543</v>
      </c>
      <c r="G1400" s="36">
        <v>207010.52</v>
      </c>
      <c r="H1400" s="36">
        <v>9475.9500000000007</v>
      </c>
      <c r="I1400" s="37">
        <v>0.75</v>
      </c>
      <c r="J1400" s="38" t="s">
        <v>529</v>
      </c>
      <c r="K1400" s="35" t="s">
        <v>530</v>
      </c>
      <c r="L1400" s="33" t="s">
        <v>531</v>
      </c>
      <c r="M1400" s="39">
        <v>2.7709999999999999</v>
      </c>
      <c r="N1400" s="40" t="s">
        <v>530</v>
      </c>
      <c r="O1400" s="33" t="s">
        <v>531</v>
      </c>
      <c r="P1400" s="41">
        <v>3.35</v>
      </c>
      <c r="Q1400" s="35" t="s">
        <v>532</v>
      </c>
      <c r="R1400" s="45"/>
      <c r="S1400" s="42">
        <v>624.6</v>
      </c>
      <c r="T1400" s="36">
        <v>9168.83</v>
      </c>
    </row>
    <row r="1401" spans="1:20" x14ac:dyDescent="0.25">
      <c r="A1401" s="32" t="s">
        <v>507</v>
      </c>
      <c r="B1401" s="33" t="s">
        <v>1373</v>
      </c>
      <c r="C1401" s="34">
        <v>1983</v>
      </c>
      <c r="D1401" s="40" t="s">
        <v>541</v>
      </c>
      <c r="E1401" s="33" t="s">
        <v>1402</v>
      </c>
      <c r="F1401" s="33" t="s">
        <v>543</v>
      </c>
      <c r="G1401" s="36">
        <v>559352.52</v>
      </c>
      <c r="H1401" s="36">
        <v>65383.25</v>
      </c>
      <c r="I1401" s="37">
        <v>1.42</v>
      </c>
      <c r="J1401" s="38" t="s">
        <v>529</v>
      </c>
      <c r="K1401" s="35" t="s">
        <v>538</v>
      </c>
      <c r="L1401" s="33" t="s">
        <v>544</v>
      </c>
      <c r="M1401" s="39">
        <v>5.1719999999999997</v>
      </c>
      <c r="N1401" s="40" t="s">
        <v>538</v>
      </c>
      <c r="O1401" s="33" t="s">
        <v>544</v>
      </c>
      <c r="P1401" s="41">
        <v>3.55</v>
      </c>
      <c r="Q1401" s="35" t="s">
        <v>532</v>
      </c>
      <c r="R1401" s="45"/>
      <c r="S1401" s="36">
        <v>6641.94</v>
      </c>
      <c r="T1401" s="36">
        <v>30244.7</v>
      </c>
    </row>
    <row r="1402" spans="1:20" ht="25.5" x14ac:dyDescent="0.25">
      <c r="A1402" s="32" t="s">
        <v>507</v>
      </c>
      <c r="B1402" s="33" t="s">
        <v>1373</v>
      </c>
      <c r="C1402" s="34">
        <v>1989</v>
      </c>
      <c r="D1402" s="40" t="s">
        <v>541</v>
      </c>
      <c r="E1402" s="33" t="s">
        <v>1403</v>
      </c>
      <c r="F1402" s="33" t="s">
        <v>543</v>
      </c>
      <c r="G1402" s="36">
        <v>964860.2</v>
      </c>
      <c r="H1402" s="36">
        <v>382423.7</v>
      </c>
      <c r="I1402" s="37">
        <v>7.08</v>
      </c>
      <c r="J1402" s="38" t="s">
        <v>529</v>
      </c>
      <c r="K1402" s="35" t="s">
        <v>538</v>
      </c>
      <c r="L1402" s="33" t="s">
        <v>544</v>
      </c>
      <c r="M1402" s="39">
        <v>4.7140000000000004</v>
      </c>
      <c r="N1402" s="40" t="s">
        <v>538</v>
      </c>
      <c r="O1402" s="33" t="s">
        <v>544</v>
      </c>
      <c r="P1402" s="41">
        <v>2.77</v>
      </c>
      <c r="Q1402" s="35" t="s">
        <v>532</v>
      </c>
      <c r="R1402" s="45"/>
      <c r="S1402" s="36">
        <v>17543.599999999999</v>
      </c>
      <c r="T1402" s="36">
        <v>37626.26</v>
      </c>
    </row>
    <row r="1403" spans="1:20" ht="25.5" x14ac:dyDescent="0.25">
      <c r="A1403" s="32" t="s">
        <v>507</v>
      </c>
      <c r="B1403" s="33" t="s">
        <v>1373</v>
      </c>
      <c r="C1403" s="34">
        <v>1988</v>
      </c>
      <c r="D1403" s="40" t="s">
        <v>541</v>
      </c>
      <c r="E1403" s="28" t="s">
        <v>1886</v>
      </c>
      <c r="F1403" s="33" t="s">
        <v>543</v>
      </c>
      <c r="G1403" s="36">
        <v>914694.1</v>
      </c>
      <c r="H1403" s="36">
        <v>324979.82</v>
      </c>
      <c r="I1403" s="37">
        <v>6.58</v>
      </c>
      <c r="J1403" s="38" t="s">
        <v>529</v>
      </c>
      <c r="K1403" s="35" t="s">
        <v>538</v>
      </c>
      <c r="L1403" s="33" t="s">
        <v>544</v>
      </c>
      <c r="M1403" s="39">
        <v>4.2679999999999998</v>
      </c>
      <c r="N1403" s="40" t="s">
        <v>538</v>
      </c>
      <c r="O1403" s="33" t="s">
        <v>544</v>
      </c>
      <c r="P1403" s="41">
        <v>2.77</v>
      </c>
      <c r="Q1403" s="35" t="s">
        <v>532</v>
      </c>
      <c r="R1403" s="45"/>
      <c r="S1403" s="36">
        <v>14871.12</v>
      </c>
      <c r="T1403" s="36">
        <v>37560.46</v>
      </c>
    </row>
    <row r="1404" spans="1:20" x14ac:dyDescent="0.25">
      <c r="A1404" s="32" t="s">
        <v>507</v>
      </c>
      <c r="B1404" s="33" t="s">
        <v>1373</v>
      </c>
      <c r="C1404" s="34">
        <v>2012</v>
      </c>
      <c r="D1404" s="40" t="s">
        <v>541</v>
      </c>
      <c r="E1404" s="33" t="s">
        <v>1404</v>
      </c>
      <c r="F1404" s="33" t="s">
        <v>543</v>
      </c>
      <c r="G1404" s="36">
        <v>817987</v>
      </c>
      <c r="H1404" s="36">
        <v>653770.99</v>
      </c>
      <c r="I1404" s="37">
        <v>17.670000000000002</v>
      </c>
      <c r="J1404" s="38" t="s">
        <v>529</v>
      </c>
      <c r="K1404" s="35" t="s">
        <v>538</v>
      </c>
      <c r="L1404" s="33" t="s">
        <v>544</v>
      </c>
      <c r="M1404" s="39">
        <v>3.4470000000000001</v>
      </c>
      <c r="N1404" s="40" t="s">
        <v>538</v>
      </c>
      <c r="O1404" s="33" t="s">
        <v>544</v>
      </c>
      <c r="P1404" s="41">
        <v>3.45</v>
      </c>
      <c r="Q1404" s="35" t="s">
        <v>532</v>
      </c>
      <c r="R1404" s="45"/>
      <c r="S1404" s="36">
        <v>23449.08</v>
      </c>
      <c r="T1404" s="36">
        <v>25912.55</v>
      </c>
    </row>
    <row r="1405" spans="1:20" ht="25.5" x14ac:dyDescent="0.25">
      <c r="A1405" s="32" t="s">
        <v>507</v>
      </c>
      <c r="B1405" s="33" t="s">
        <v>1373</v>
      </c>
      <c r="C1405" s="34">
        <v>2017</v>
      </c>
      <c r="D1405" s="40" t="s">
        <v>541</v>
      </c>
      <c r="E1405" s="28" t="s">
        <v>1883</v>
      </c>
      <c r="F1405" s="33" t="s">
        <v>543</v>
      </c>
      <c r="G1405" s="36">
        <v>174722.9</v>
      </c>
      <c r="H1405" s="36">
        <v>173124.86</v>
      </c>
      <c r="I1405" s="37">
        <v>58.83</v>
      </c>
      <c r="J1405" s="38" t="s">
        <v>529</v>
      </c>
      <c r="K1405" s="35" t="s">
        <v>538</v>
      </c>
      <c r="L1405" s="33" t="s">
        <v>544</v>
      </c>
      <c r="M1405" s="39">
        <v>0.55000000000000004</v>
      </c>
      <c r="N1405" s="40" t="s">
        <v>538</v>
      </c>
      <c r="O1405" s="33" t="s">
        <v>544</v>
      </c>
      <c r="P1405" s="41">
        <v>0.55000000000000004</v>
      </c>
      <c r="Q1405" s="35" t="s">
        <v>532</v>
      </c>
      <c r="R1405" s="45"/>
      <c r="S1405" s="42">
        <v>960.98</v>
      </c>
      <c r="T1405" s="36">
        <v>1598.04</v>
      </c>
    </row>
    <row r="1406" spans="1:20" ht="25.5" x14ac:dyDescent="0.25">
      <c r="A1406" s="32" t="s">
        <v>507</v>
      </c>
      <c r="B1406" s="33" t="s">
        <v>1373</v>
      </c>
      <c r="C1406" s="34">
        <v>2017</v>
      </c>
      <c r="D1406" s="40" t="s">
        <v>541</v>
      </c>
      <c r="E1406" s="28" t="s">
        <v>1887</v>
      </c>
      <c r="F1406" s="33" t="s">
        <v>543</v>
      </c>
      <c r="G1406" s="36">
        <v>969125.85</v>
      </c>
      <c r="H1406" s="36">
        <v>969125.85</v>
      </c>
      <c r="I1406" s="37">
        <v>38.25</v>
      </c>
      <c r="J1406" s="38" t="s">
        <v>529</v>
      </c>
      <c r="K1406" s="35" t="s">
        <v>538</v>
      </c>
      <c r="L1406" s="33" t="s">
        <v>544</v>
      </c>
      <c r="M1406" s="39">
        <v>1.37</v>
      </c>
      <c r="N1406" s="40" t="s">
        <v>538</v>
      </c>
      <c r="O1406" s="33" t="s">
        <v>544</v>
      </c>
      <c r="P1406" s="41">
        <v>1.35</v>
      </c>
      <c r="Q1406" s="35" t="s">
        <v>532</v>
      </c>
      <c r="R1406" s="45"/>
      <c r="S1406" s="36">
        <v>13266.15</v>
      </c>
      <c r="T1406" s="42">
        <v>0</v>
      </c>
    </row>
    <row r="1407" spans="1:20" ht="25.5" x14ac:dyDescent="0.25">
      <c r="A1407" s="32" t="s">
        <v>507</v>
      </c>
      <c r="B1407" s="33" t="s">
        <v>1373</v>
      </c>
      <c r="C1407" s="34">
        <v>2015</v>
      </c>
      <c r="D1407" s="40" t="s">
        <v>541</v>
      </c>
      <c r="E1407" s="28" t="s">
        <v>1884</v>
      </c>
      <c r="F1407" s="33" t="s">
        <v>543</v>
      </c>
      <c r="G1407" s="36">
        <v>206299.5</v>
      </c>
      <c r="H1407" s="36">
        <v>199128.38</v>
      </c>
      <c r="I1407" s="37">
        <v>47</v>
      </c>
      <c r="J1407" s="38" t="s">
        <v>529</v>
      </c>
      <c r="K1407" s="35" t="s">
        <v>538</v>
      </c>
      <c r="L1407" s="33" t="s">
        <v>544</v>
      </c>
      <c r="M1407" s="39">
        <v>1.35</v>
      </c>
      <c r="N1407" s="40" t="s">
        <v>538</v>
      </c>
      <c r="O1407" s="33" t="s">
        <v>544</v>
      </c>
      <c r="P1407" s="41">
        <v>1.35</v>
      </c>
      <c r="Q1407" s="35" t="s">
        <v>532</v>
      </c>
      <c r="R1407" s="45"/>
      <c r="S1407" s="36">
        <v>2728.36</v>
      </c>
      <c r="T1407" s="36">
        <v>2972.39</v>
      </c>
    </row>
    <row r="1408" spans="1:20" ht="25.5" x14ac:dyDescent="0.25">
      <c r="A1408" s="32" t="s">
        <v>507</v>
      </c>
      <c r="B1408" s="33" t="s">
        <v>1373</v>
      </c>
      <c r="C1408" s="34">
        <v>2015</v>
      </c>
      <c r="D1408" s="40" t="s">
        <v>541</v>
      </c>
      <c r="E1408" s="28" t="s">
        <v>1884</v>
      </c>
      <c r="F1408" s="33" t="s">
        <v>543</v>
      </c>
      <c r="G1408" s="36">
        <v>252623.8</v>
      </c>
      <c r="H1408" s="36">
        <v>236366.27</v>
      </c>
      <c r="I1408" s="37">
        <v>37</v>
      </c>
      <c r="J1408" s="38" t="s">
        <v>529</v>
      </c>
      <c r="K1408" s="35" t="s">
        <v>538</v>
      </c>
      <c r="L1408" s="33" t="s">
        <v>544</v>
      </c>
      <c r="M1408" s="39">
        <v>0.55000000000000004</v>
      </c>
      <c r="N1408" s="40" t="s">
        <v>538</v>
      </c>
      <c r="O1408" s="33" t="s">
        <v>544</v>
      </c>
      <c r="P1408" s="41">
        <v>0.55000000000000004</v>
      </c>
      <c r="Q1408" s="35" t="s">
        <v>532</v>
      </c>
      <c r="R1408" s="45"/>
      <c r="S1408" s="36">
        <v>1331.48</v>
      </c>
      <c r="T1408" s="36">
        <v>5721.56</v>
      </c>
    </row>
    <row r="1409" spans="1:20" x14ac:dyDescent="0.25">
      <c r="A1409" s="32" t="s">
        <v>507</v>
      </c>
      <c r="B1409" s="33" t="s">
        <v>1373</v>
      </c>
      <c r="C1409" s="34">
        <v>2016</v>
      </c>
      <c r="D1409" s="40" t="s">
        <v>541</v>
      </c>
      <c r="E1409" s="33" t="s">
        <v>1397</v>
      </c>
      <c r="F1409" s="33" t="s">
        <v>543</v>
      </c>
      <c r="G1409" s="36">
        <v>208151.35</v>
      </c>
      <c r="H1409" s="36">
        <v>208151.35</v>
      </c>
      <c r="I1409" s="37">
        <v>37.58</v>
      </c>
      <c r="J1409" s="38" t="s">
        <v>529</v>
      </c>
      <c r="K1409" s="35" t="s">
        <v>538</v>
      </c>
      <c r="L1409" s="33" t="s">
        <v>544</v>
      </c>
      <c r="M1409" s="39">
        <v>0.55800000000000005</v>
      </c>
      <c r="N1409" s="40" t="s">
        <v>538</v>
      </c>
      <c r="O1409" s="33" t="s">
        <v>544</v>
      </c>
      <c r="P1409" s="41">
        <v>0.55000000000000004</v>
      </c>
      <c r="Q1409" s="35" t="s">
        <v>532</v>
      </c>
      <c r="R1409" s="45"/>
      <c r="S1409" s="36">
        <v>1160.78</v>
      </c>
      <c r="T1409" s="42">
        <v>0</v>
      </c>
    </row>
    <row r="1410" spans="1:20" x14ac:dyDescent="0.25">
      <c r="A1410" s="32" t="s">
        <v>507</v>
      </c>
      <c r="B1410" s="33" t="s">
        <v>1373</v>
      </c>
      <c r="C1410" s="34">
        <v>2010</v>
      </c>
      <c r="D1410" s="40" t="s">
        <v>541</v>
      </c>
      <c r="E1410" s="33" t="s">
        <v>1398</v>
      </c>
      <c r="F1410" s="33" t="s">
        <v>543</v>
      </c>
      <c r="G1410" s="36">
        <v>727892.55</v>
      </c>
      <c r="H1410" s="36">
        <v>666403.02</v>
      </c>
      <c r="I1410" s="37">
        <v>31.83</v>
      </c>
      <c r="J1410" s="38" t="s">
        <v>529</v>
      </c>
      <c r="K1410" s="35" t="s">
        <v>538</v>
      </c>
      <c r="L1410" s="33" t="s">
        <v>544</v>
      </c>
      <c r="M1410" s="39">
        <v>1.2669999999999999</v>
      </c>
      <c r="N1410" s="40" t="s">
        <v>538</v>
      </c>
      <c r="O1410" s="33" t="s">
        <v>544</v>
      </c>
      <c r="P1410" s="41">
        <v>2.0499999999999998</v>
      </c>
      <c r="Q1410" s="35" t="s">
        <v>532</v>
      </c>
      <c r="R1410" s="46"/>
      <c r="S1410" s="36">
        <v>13844.01</v>
      </c>
      <c r="T1410" s="36">
        <v>8914.56</v>
      </c>
    </row>
    <row r="1411" spans="1:20" x14ac:dyDescent="0.25">
      <c r="A1411" s="32" t="s">
        <v>507</v>
      </c>
      <c r="B1411" s="33" t="s">
        <v>1373</v>
      </c>
      <c r="C1411" s="34">
        <v>2010</v>
      </c>
      <c r="D1411" s="40" t="s">
        <v>541</v>
      </c>
      <c r="E1411" s="33" t="s">
        <v>1398</v>
      </c>
      <c r="F1411" s="33" t="s">
        <v>543</v>
      </c>
      <c r="G1411" s="36">
        <v>181973</v>
      </c>
      <c r="H1411" s="36">
        <v>174896.01</v>
      </c>
      <c r="I1411" s="37">
        <v>41.83</v>
      </c>
      <c r="J1411" s="38" t="s">
        <v>529</v>
      </c>
      <c r="K1411" s="35" t="s">
        <v>538</v>
      </c>
      <c r="L1411" s="33" t="s">
        <v>544</v>
      </c>
      <c r="M1411" s="39">
        <v>1.5720000000000001</v>
      </c>
      <c r="N1411" s="40" t="s">
        <v>538</v>
      </c>
      <c r="O1411" s="33" t="s">
        <v>544</v>
      </c>
      <c r="P1411" s="41">
        <v>2.0499999999999998</v>
      </c>
      <c r="Q1411" s="35" t="s">
        <v>532</v>
      </c>
      <c r="R1411" s="46"/>
      <c r="S1411" s="36">
        <v>3607.2</v>
      </c>
      <c r="T1411" s="36">
        <v>1065.21</v>
      </c>
    </row>
    <row r="1412" spans="1:20" x14ac:dyDescent="0.25">
      <c r="A1412" s="32" t="s">
        <v>507</v>
      </c>
      <c r="B1412" s="33" t="s">
        <v>1373</v>
      </c>
      <c r="C1412" s="34">
        <v>2009</v>
      </c>
      <c r="D1412" s="40" t="s">
        <v>541</v>
      </c>
      <c r="E1412" s="33" t="s">
        <v>1389</v>
      </c>
      <c r="F1412" s="33" t="s">
        <v>543</v>
      </c>
      <c r="G1412" s="36">
        <v>1431897</v>
      </c>
      <c r="H1412" s="36">
        <v>1144113.21</v>
      </c>
      <c r="I1412" s="37">
        <v>20.5</v>
      </c>
      <c r="J1412" s="38" t="s">
        <v>529</v>
      </c>
      <c r="K1412" s="35" t="s">
        <v>538</v>
      </c>
      <c r="L1412" s="33" t="s">
        <v>544</v>
      </c>
      <c r="M1412" s="39">
        <v>2.8809999999999998</v>
      </c>
      <c r="N1412" s="40" t="s">
        <v>538</v>
      </c>
      <c r="O1412" s="33" t="s">
        <v>544</v>
      </c>
      <c r="P1412" s="41">
        <v>3.38</v>
      </c>
      <c r="Q1412" s="35" t="s">
        <v>532</v>
      </c>
      <c r="R1412" s="45"/>
      <c r="S1412" s="36">
        <v>39860.15</v>
      </c>
      <c r="T1412" s="36">
        <v>35181.120000000003</v>
      </c>
    </row>
    <row r="1413" spans="1:20" x14ac:dyDescent="0.25">
      <c r="A1413" s="32" t="s">
        <v>507</v>
      </c>
      <c r="B1413" s="33" t="s">
        <v>1373</v>
      </c>
      <c r="C1413" s="34">
        <v>1990</v>
      </c>
      <c r="D1413" s="40" t="s">
        <v>541</v>
      </c>
      <c r="E1413" s="33" t="s">
        <v>1405</v>
      </c>
      <c r="F1413" s="33" t="s">
        <v>543</v>
      </c>
      <c r="G1413" s="36">
        <v>1219592.1399999999</v>
      </c>
      <c r="H1413" s="36">
        <v>535439.84</v>
      </c>
      <c r="I1413" s="37">
        <v>8.08</v>
      </c>
      <c r="J1413" s="38" t="s">
        <v>529</v>
      </c>
      <c r="K1413" s="35" t="s">
        <v>538</v>
      </c>
      <c r="L1413" s="33" t="s">
        <v>544</v>
      </c>
      <c r="M1413" s="39">
        <v>5.5640000000000001</v>
      </c>
      <c r="N1413" s="40" t="s">
        <v>538</v>
      </c>
      <c r="O1413" s="33" t="s">
        <v>544</v>
      </c>
      <c r="P1413" s="41">
        <v>3.55</v>
      </c>
      <c r="Q1413" s="35" t="s">
        <v>532</v>
      </c>
      <c r="R1413" s="45"/>
      <c r="S1413" s="36">
        <v>32578.19</v>
      </c>
      <c r="T1413" s="36">
        <v>45548.33</v>
      </c>
    </row>
    <row r="1414" spans="1:20" x14ac:dyDescent="0.25">
      <c r="A1414" s="32" t="s">
        <v>507</v>
      </c>
      <c r="B1414" s="57" t="s">
        <v>1373</v>
      </c>
      <c r="C1414" s="58">
        <v>2009</v>
      </c>
      <c r="D1414" s="59" t="s">
        <v>541</v>
      </c>
      <c r="E1414" s="57" t="s">
        <v>1388</v>
      </c>
      <c r="F1414" s="57" t="s">
        <v>543</v>
      </c>
      <c r="G1414" s="64">
        <v>670589.69999999995</v>
      </c>
      <c r="H1414" s="64">
        <v>640351.84</v>
      </c>
      <c r="I1414" s="68">
        <v>32.67</v>
      </c>
      <c r="J1414" s="70" t="s">
        <v>529</v>
      </c>
      <c r="K1414" s="72" t="s">
        <v>538</v>
      </c>
      <c r="L1414" s="73" t="s">
        <v>544</v>
      </c>
      <c r="M1414" s="75">
        <v>2.7650000000000001</v>
      </c>
      <c r="N1414" s="76" t="s">
        <v>538</v>
      </c>
      <c r="O1414" s="73" t="s">
        <v>544</v>
      </c>
      <c r="P1414" s="77">
        <v>2.85</v>
      </c>
      <c r="Q1414" s="79" t="s">
        <v>532</v>
      </c>
      <c r="R1414" s="81"/>
      <c r="S1414" s="85">
        <v>18413.52</v>
      </c>
      <c r="T1414" s="86">
        <v>5736.61</v>
      </c>
    </row>
    <row r="1415" spans="1:20" x14ac:dyDescent="0.25">
      <c r="A1415" s="32" t="s">
        <v>507</v>
      </c>
      <c r="B1415" s="56" t="s">
        <v>1373</v>
      </c>
      <c r="C1415" s="34">
        <v>2009</v>
      </c>
      <c r="D1415" s="40" t="s">
        <v>541</v>
      </c>
      <c r="E1415" s="56" t="s">
        <v>1406</v>
      </c>
      <c r="F1415" s="56" t="s">
        <v>543</v>
      </c>
      <c r="G1415" s="63">
        <v>424044.5</v>
      </c>
      <c r="H1415" s="63">
        <v>395353.23</v>
      </c>
      <c r="I1415" s="67">
        <v>32.67</v>
      </c>
      <c r="J1415" s="69" t="s">
        <v>529</v>
      </c>
      <c r="K1415" s="35" t="s">
        <v>538</v>
      </c>
      <c r="L1415" s="33" t="s">
        <v>544</v>
      </c>
      <c r="M1415" s="39">
        <v>1.978</v>
      </c>
      <c r="N1415" s="40" t="s">
        <v>538</v>
      </c>
      <c r="O1415" s="33" t="s">
        <v>544</v>
      </c>
      <c r="P1415" s="41">
        <v>2.0499999999999998</v>
      </c>
      <c r="Q1415" s="78" t="s">
        <v>532</v>
      </c>
      <c r="R1415" s="80"/>
      <c r="S1415" s="36">
        <v>8205.64</v>
      </c>
      <c r="T1415" s="36">
        <v>4921.79</v>
      </c>
    </row>
    <row r="1416" spans="1:20" x14ac:dyDescent="0.25">
      <c r="A1416" s="32" t="s">
        <v>507</v>
      </c>
      <c r="B1416" s="33" t="s">
        <v>1373</v>
      </c>
      <c r="C1416" s="34">
        <v>1983</v>
      </c>
      <c r="D1416" s="40" t="s">
        <v>541</v>
      </c>
      <c r="E1416" s="33" t="s">
        <v>1407</v>
      </c>
      <c r="F1416" s="33" t="s">
        <v>543</v>
      </c>
      <c r="G1416" s="36">
        <v>1964336.08</v>
      </c>
      <c r="H1416" s="36">
        <v>230903.7</v>
      </c>
      <c r="I1416" s="37">
        <v>1.67</v>
      </c>
      <c r="J1416" s="38" t="s">
        <v>529</v>
      </c>
      <c r="K1416" s="35" t="s">
        <v>530</v>
      </c>
      <c r="L1416" s="33" t="s">
        <v>531</v>
      </c>
      <c r="M1416" s="39">
        <v>5.0949999999999998</v>
      </c>
      <c r="N1416" s="40" t="s">
        <v>530</v>
      </c>
      <c r="O1416" s="33" t="s">
        <v>531</v>
      </c>
      <c r="P1416" s="41">
        <v>3.55</v>
      </c>
      <c r="Q1416" s="35" t="s">
        <v>532</v>
      </c>
      <c r="R1416" s="45"/>
      <c r="S1416" s="36">
        <v>23837.43</v>
      </c>
      <c r="T1416" s="36">
        <v>106810.4</v>
      </c>
    </row>
    <row r="1417" spans="1:20" x14ac:dyDescent="0.25">
      <c r="A1417" s="32" t="s">
        <v>507</v>
      </c>
      <c r="B1417" s="33" t="s">
        <v>1373</v>
      </c>
      <c r="C1417" s="34">
        <v>2018</v>
      </c>
      <c r="D1417" s="35" t="s">
        <v>526</v>
      </c>
      <c r="E1417" s="33" t="s">
        <v>1408</v>
      </c>
      <c r="F1417" s="33" t="s">
        <v>1409</v>
      </c>
      <c r="G1417" s="36">
        <v>217250</v>
      </c>
      <c r="H1417" s="36">
        <v>214102.46</v>
      </c>
      <c r="I1417" s="37">
        <v>14.58</v>
      </c>
      <c r="J1417" s="38" t="s">
        <v>554</v>
      </c>
      <c r="K1417" s="35" t="s">
        <v>538</v>
      </c>
      <c r="L1417" s="33" t="s">
        <v>544</v>
      </c>
      <c r="M1417" s="39">
        <v>1.8720000000000001</v>
      </c>
      <c r="N1417" s="40" t="s">
        <v>538</v>
      </c>
      <c r="O1417" s="33" t="s">
        <v>544</v>
      </c>
      <c r="P1417" s="41">
        <v>1.86</v>
      </c>
      <c r="Q1417" s="35" t="s">
        <v>532</v>
      </c>
      <c r="R1417" s="45"/>
      <c r="S1417" s="36">
        <v>1674.64</v>
      </c>
      <c r="T1417" s="36">
        <v>3147.54</v>
      </c>
    </row>
    <row r="1418" spans="1:20" ht="25.5" x14ac:dyDescent="0.25">
      <c r="A1418" s="32" t="s">
        <v>507</v>
      </c>
      <c r="B1418" s="33" t="s">
        <v>1373</v>
      </c>
      <c r="C1418" s="34">
        <v>2015</v>
      </c>
      <c r="D1418" s="40" t="s">
        <v>541</v>
      </c>
      <c r="E1418" s="28" t="s">
        <v>1880</v>
      </c>
      <c r="F1418" s="33" t="s">
        <v>543</v>
      </c>
      <c r="G1418" s="36">
        <v>486652.65</v>
      </c>
      <c r="H1418" s="36">
        <v>465385.15</v>
      </c>
      <c r="I1418" s="37">
        <v>36.92</v>
      </c>
      <c r="J1418" s="38" t="s">
        <v>529</v>
      </c>
      <c r="K1418" s="35" t="s">
        <v>538</v>
      </c>
      <c r="L1418" s="33" t="s">
        <v>544</v>
      </c>
      <c r="M1418" s="39">
        <v>1.887</v>
      </c>
      <c r="N1418" s="40" t="s">
        <v>538</v>
      </c>
      <c r="O1418" s="33" t="s">
        <v>544</v>
      </c>
      <c r="P1418" s="41">
        <v>1.86</v>
      </c>
      <c r="Q1418" s="35" t="s">
        <v>532</v>
      </c>
      <c r="R1418" s="45"/>
      <c r="S1418" s="36">
        <v>8916.18</v>
      </c>
      <c r="T1418" s="36">
        <v>7351.76</v>
      </c>
    </row>
    <row r="1419" spans="1:20" x14ac:dyDescent="0.25">
      <c r="A1419" s="32" t="s">
        <v>507</v>
      </c>
      <c r="B1419" s="33" t="s">
        <v>1373</v>
      </c>
      <c r="C1419" s="34">
        <v>2009</v>
      </c>
      <c r="D1419" s="40" t="s">
        <v>541</v>
      </c>
      <c r="E1419" s="33" t="s">
        <v>1389</v>
      </c>
      <c r="F1419" s="33" t="s">
        <v>543</v>
      </c>
      <c r="G1419" s="36">
        <v>362575</v>
      </c>
      <c r="H1419" s="36">
        <v>337031.11</v>
      </c>
      <c r="I1419" s="37">
        <v>40.25</v>
      </c>
      <c r="J1419" s="38" t="s">
        <v>529</v>
      </c>
      <c r="K1419" s="35" t="s">
        <v>538</v>
      </c>
      <c r="L1419" s="33" t="s">
        <v>544</v>
      </c>
      <c r="M1419" s="39">
        <v>3.617</v>
      </c>
      <c r="N1419" s="40" t="s">
        <v>538</v>
      </c>
      <c r="O1419" s="33" t="s">
        <v>544</v>
      </c>
      <c r="P1419" s="41">
        <v>3.38</v>
      </c>
      <c r="Q1419" s="35" t="s">
        <v>532</v>
      </c>
      <c r="R1419" s="45"/>
      <c r="S1419" s="36">
        <v>11498.77</v>
      </c>
      <c r="T1419" s="36">
        <v>3169.11</v>
      </c>
    </row>
    <row r="1420" spans="1:20" x14ac:dyDescent="0.25">
      <c r="A1420" s="32" t="s">
        <v>507</v>
      </c>
      <c r="B1420" s="33" t="s">
        <v>1373</v>
      </c>
      <c r="C1420" s="34">
        <v>2009</v>
      </c>
      <c r="D1420" s="40" t="s">
        <v>541</v>
      </c>
      <c r="E1420" s="33" t="s">
        <v>1410</v>
      </c>
      <c r="F1420" s="33" t="s">
        <v>543</v>
      </c>
      <c r="G1420" s="36">
        <v>179734</v>
      </c>
      <c r="H1420" s="36">
        <v>130461.88</v>
      </c>
      <c r="I1420" s="37">
        <v>15.42</v>
      </c>
      <c r="J1420" s="38" t="s">
        <v>529</v>
      </c>
      <c r="K1420" s="35" t="s">
        <v>538</v>
      </c>
      <c r="L1420" s="33" t="s">
        <v>544</v>
      </c>
      <c r="M1420" s="39">
        <v>1.86</v>
      </c>
      <c r="N1420" s="40" t="s">
        <v>538</v>
      </c>
      <c r="O1420" s="33" t="s">
        <v>544</v>
      </c>
      <c r="P1420" s="41">
        <v>2.85</v>
      </c>
      <c r="Q1420" s="35" t="s">
        <v>532</v>
      </c>
      <c r="R1420" s="45"/>
      <c r="S1420" s="36">
        <v>3888.83</v>
      </c>
      <c r="T1420" s="36">
        <v>5988.13</v>
      </c>
    </row>
    <row r="1421" spans="1:20" ht="25.5" x14ac:dyDescent="0.25">
      <c r="A1421" s="32" t="s">
        <v>507</v>
      </c>
      <c r="B1421" s="33" t="s">
        <v>1373</v>
      </c>
      <c r="C1421" s="34">
        <v>1993</v>
      </c>
      <c r="D1421" s="40" t="s">
        <v>541</v>
      </c>
      <c r="E1421" s="28" t="s">
        <v>1888</v>
      </c>
      <c r="F1421" s="33" t="s">
        <v>543</v>
      </c>
      <c r="G1421" s="36">
        <v>7703280.8600000003</v>
      </c>
      <c r="H1421" s="36">
        <v>4226396.22</v>
      </c>
      <c r="I1421" s="37">
        <v>11</v>
      </c>
      <c r="J1421" s="38" t="s">
        <v>529</v>
      </c>
      <c r="K1421" s="35" t="s">
        <v>538</v>
      </c>
      <c r="L1421" s="33" t="s">
        <v>544</v>
      </c>
      <c r="M1421" s="39">
        <v>4.9820000000000002</v>
      </c>
      <c r="N1421" s="40" t="s">
        <v>538</v>
      </c>
      <c r="O1421" s="33" t="s">
        <v>544</v>
      </c>
      <c r="P1421" s="41">
        <v>3.55</v>
      </c>
      <c r="Q1421" s="35" t="s">
        <v>532</v>
      </c>
      <c r="R1421" s="45"/>
      <c r="S1421" s="36">
        <v>160132.39000000001</v>
      </c>
      <c r="T1421" s="36">
        <v>284375.15000000002</v>
      </c>
    </row>
    <row r="1422" spans="1:20" x14ac:dyDescent="0.25">
      <c r="A1422" s="32" t="s">
        <v>507</v>
      </c>
      <c r="B1422" s="33" t="s">
        <v>1373</v>
      </c>
      <c r="C1422" s="34">
        <v>1991</v>
      </c>
      <c r="D1422" s="40" t="s">
        <v>541</v>
      </c>
      <c r="E1422" s="33" t="s">
        <v>1411</v>
      </c>
      <c r="F1422" s="33" t="s">
        <v>543</v>
      </c>
      <c r="G1422" s="36">
        <v>15244.9</v>
      </c>
      <c r="H1422" s="36">
        <v>5943.65</v>
      </c>
      <c r="I1422" s="37">
        <v>7.67</v>
      </c>
      <c r="J1422" s="38" t="s">
        <v>529</v>
      </c>
      <c r="K1422" s="35" t="s">
        <v>538</v>
      </c>
      <c r="L1422" s="33" t="s">
        <v>544</v>
      </c>
      <c r="M1422" s="39">
        <v>4.8719999999999999</v>
      </c>
      <c r="N1422" s="40" t="s">
        <v>538</v>
      </c>
      <c r="O1422" s="33" t="s">
        <v>544</v>
      </c>
      <c r="P1422" s="41">
        <v>3.55</v>
      </c>
      <c r="Q1422" s="35" t="s">
        <v>532</v>
      </c>
      <c r="R1422" s="45"/>
      <c r="S1422" s="42">
        <v>233.75</v>
      </c>
      <c r="T1422" s="42">
        <v>640.91</v>
      </c>
    </row>
    <row r="1423" spans="1:20" x14ac:dyDescent="0.25">
      <c r="A1423" s="32" t="s">
        <v>507</v>
      </c>
      <c r="B1423" s="33" t="s">
        <v>1373</v>
      </c>
      <c r="C1423" s="34">
        <v>1992</v>
      </c>
      <c r="D1423" s="40" t="s">
        <v>541</v>
      </c>
      <c r="E1423" s="33" t="s">
        <v>1412</v>
      </c>
      <c r="F1423" s="33" t="s">
        <v>543</v>
      </c>
      <c r="G1423" s="36">
        <v>17551.46</v>
      </c>
      <c r="H1423" s="36">
        <v>8014.21</v>
      </c>
      <c r="I1423" s="37">
        <v>8.25</v>
      </c>
      <c r="J1423" s="38" t="s">
        <v>529</v>
      </c>
      <c r="K1423" s="35" t="s">
        <v>538</v>
      </c>
      <c r="L1423" s="33" t="s">
        <v>544</v>
      </c>
      <c r="M1423" s="39">
        <v>5.1180000000000003</v>
      </c>
      <c r="N1423" s="40" t="s">
        <v>538</v>
      </c>
      <c r="O1423" s="33" t="s">
        <v>544</v>
      </c>
      <c r="P1423" s="41">
        <v>3.55</v>
      </c>
      <c r="Q1423" s="35" t="s">
        <v>532</v>
      </c>
      <c r="R1423" s="45"/>
      <c r="S1423" s="42">
        <v>311.33</v>
      </c>
      <c r="T1423" s="42">
        <v>755.57</v>
      </c>
    </row>
    <row r="1424" spans="1:20" x14ac:dyDescent="0.25">
      <c r="A1424" s="32" t="s">
        <v>507</v>
      </c>
      <c r="B1424" s="33" t="s">
        <v>1373</v>
      </c>
      <c r="C1424" s="34">
        <v>1986</v>
      </c>
      <c r="D1424" s="40" t="s">
        <v>541</v>
      </c>
      <c r="E1424" s="33" t="s">
        <v>1413</v>
      </c>
      <c r="F1424" s="33" t="s">
        <v>543</v>
      </c>
      <c r="G1424" s="36">
        <v>570503.1</v>
      </c>
      <c r="H1424" s="36">
        <v>121121.31</v>
      </c>
      <c r="I1424" s="37">
        <v>4.42</v>
      </c>
      <c r="J1424" s="38" t="s">
        <v>529</v>
      </c>
      <c r="K1424" s="35" t="s">
        <v>538</v>
      </c>
      <c r="L1424" s="33" t="s">
        <v>544</v>
      </c>
      <c r="M1424" s="39">
        <v>4.2149999999999999</v>
      </c>
      <c r="N1424" s="40" t="s">
        <v>538</v>
      </c>
      <c r="O1424" s="33" t="s">
        <v>544</v>
      </c>
      <c r="P1424" s="41">
        <v>2.15</v>
      </c>
      <c r="Q1424" s="35" t="s">
        <v>532</v>
      </c>
      <c r="R1424" s="45"/>
      <c r="S1424" s="36">
        <v>3112.33</v>
      </c>
      <c r="T1424" s="36">
        <v>23637.86</v>
      </c>
    </row>
    <row r="1425" spans="1:20" x14ac:dyDescent="0.25">
      <c r="A1425" s="32" t="s">
        <v>507</v>
      </c>
      <c r="B1425" s="33" t="s">
        <v>1373</v>
      </c>
      <c r="C1425" s="34">
        <v>1981</v>
      </c>
      <c r="D1425" s="40" t="s">
        <v>541</v>
      </c>
      <c r="E1425" s="33" t="s">
        <v>1414</v>
      </c>
      <c r="F1425" s="33" t="s">
        <v>543</v>
      </c>
      <c r="G1425" s="36">
        <v>806821.79</v>
      </c>
      <c r="H1425" s="42">
        <v>0</v>
      </c>
      <c r="I1425" s="37">
        <v>0</v>
      </c>
      <c r="J1425" s="38" t="s">
        <v>529</v>
      </c>
      <c r="K1425" s="35" t="s">
        <v>538</v>
      </c>
      <c r="L1425" s="33" t="s">
        <v>544</v>
      </c>
      <c r="M1425" s="39">
        <v>5.109</v>
      </c>
      <c r="N1425" s="40" t="s">
        <v>538</v>
      </c>
      <c r="O1425" s="33" t="s">
        <v>544</v>
      </c>
      <c r="P1425" s="39">
        <v>3.55</v>
      </c>
      <c r="Q1425" s="35" t="s">
        <v>532</v>
      </c>
      <c r="R1425" s="45"/>
      <c r="S1425" s="36">
        <v>3291.61</v>
      </c>
      <c r="T1425" s="36">
        <v>50887.03</v>
      </c>
    </row>
    <row r="1426" spans="1:20" x14ac:dyDescent="0.25">
      <c r="A1426" s="32" t="s">
        <v>507</v>
      </c>
      <c r="B1426" s="33" t="s">
        <v>1373</v>
      </c>
      <c r="C1426" s="34">
        <v>1985</v>
      </c>
      <c r="D1426" s="40" t="s">
        <v>541</v>
      </c>
      <c r="E1426" s="33" t="s">
        <v>1415</v>
      </c>
      <c r="F1426" s="33" t="s">
        <v>543</v>
      </c>
      <c r="G1426" s="36">
        <v>367987.08</v>
      </c>
      <c r="H1426" s="36">
        <v>27466.82</v>
      </c>
      <c r="I1426" s="37">
        <v>0.42</v>
      </c>
      <c r="J1426" s="38" t="s">
        <v>529</v>
      </c>
      <c r="K1426" s="35" t="s">
        <v>538</v>
      </c>
      <c r="L1426" s="33" t="s">
        <v>544</v>
      </c>
      <c r="M1426" s="39">
        <v>5.5289999999999999</v>
      </c>
      <c r="N1426" s="40" t="s">
        <v>538</v>
      </c>
      <c r="O1426" s="33" t="s">
        <v>544</v>
      </c>
      <c r="P1426" s="39">
        <v>10.4</v>
      </c>
      <c r="Q1426" s="35" t="s">
        <v>532</v>
      </c>
      <c r="R1426" s="45"/>
      <c r="S1426" s="36">
        <v>9491.98</v>
      </c>
      <c r="T1426" s="36">
        <v>26084.35</v>
      </c>
    </row>
    <row r="1427" spans="1:20" ht="25.5" x14ac:dyDescent="0.25">
      <c r="A1427" s="32" t="s">
        <v>507</v>
      </c>
      <c r="B1427" s="33" t="s">
        <v>1373</v>
      </c>
      <c r="C1427" s="34">
        <v>2002</v>
      </c>
      <c r="D1427" s="40" t="s">
        <v>541</v>
      </c>
      <c r="E1427" s="28" t="s">
        <v>1889</v>
      </c>
      <c r="F1427" s="33" t="s">
        <v>543</v>
      </c>
      <c r="G1427" s="36">
        <v>2973370.73</v>
      </c>
      <c r="H1427" s="36">
        <v>2553967.75</v>
      </c>
      <c r="I1427" s="37">
        <v>34.83</v>
      </c>
      <c r="J1427" s="38" t="s">
        <v>529</v>
      </c>
      <c r="K1427" s="35" t="s">
        <v>538</v>
      </c>
      <c r="L1427" s="33" t="s">
        <v>544</v>
      </c>
      <c r="M1427" s="39">
        <v>4.157</v>
      </c>
      <c r="N1427" s="40" t="s">
        <v>538</v>
      </c>
      <c r="O1427" s="33" t="s">
        <v>544</v>
      </c>
      <c r="P1427" s="39">
        <v>3.45</v>
      </c>
      <c r="Q1427" s="35" t="s">
        <v>532</v>
      </c>
      <c r="R1427" s="45"/>
      <c r="S1427" s="36">
        <v>89402.01</v>
      </c>
      <c r="T1427" s="36">
        <v>37394.71</v>
      </c>
    </row>
    <row r="1428" spans="1:20" x14ac:dyDescent="0.25">
      <c r="A1428" s="32" t="s">
        <v>507</v>
      </c>
      <c r="B1428" s="33" t="s">
        <v>1373</v>
      </c>
      <c r="C1428" s="34">
        <v>2014</v>
      </c>
      <c r="D1428" s="40" t="s">
        <v>541</v>
      </c>
      <c r="E1428" s="33" t="s">
        <v>1416</v>
      </c>
      <c r="F1428" s="33" t="s">
        <v>543</v>
      </c>
      <c r="G1428" s="36">
        <v>103449.5</v>
      </c>
      <c r="H1428" s="36">
        <v>92514.02</v>
      </c>
      <c r="I1428" s="37">
        <v>20</v>
      </c>
      <c r="J1428" s="38" t="s">
        <v>529</v>
      </c>
      <c r="K1428" s="35" t="s">
        <v>538</v>
      </c>
      <c r="L1428" s="33" t="s">
        <v>544</v>
      </c>
      <c r="M1428" s="39">
        <v>1.623</v>
      </c>
      <c r="N1428" s="40" t="s">
        <v>538</v>
      </c>
      <c r="O1428" s="33" t="s">
        <v>544</v>
      </c>
      <c r="P1428" s="39">
        <v>1.6</v>
      </c>
      <c r="Q1428" s="35" t="s">
        <v>532</v>
      </c>
      <c r="R1428" s="45"/>
      <c r="S1428" s="36">
        <v>1561.03</v>
      </c>
      <c r="T1428" s="36">
        <v>3703.17</v>
      </c>
    </row>
    <row r="1429" spans="1:20" ht="25.5" x14ac:dyDescent="0.25">
      <c r="A1429" s="32" t="s">
        <v>507</v>
      </c>
      <c r="B1429" s="33" t="s">
        <v>1373</v>
      </c>
      <c r="C1429" s="34">
        <v>2017</v>
      </c>
      <c r="D1429" s="40" t="s">
        <v>541</v>
      </c>
      <c r="E1429" s="28" t="s">
        <v>1887</v>
      </c>
      <c r="F1429" s="33" t="s">
        <v>543</v>
      </c>
      <c r="G1429" s="36">
        <v>85946.85</v>
      </c>
      <c r="H1429" s="36">
        <v>85396.47</v>
      </c>
      <c r="I1429" s="37">
        <v>58.25</v>
      </c>
      <c r="J1429" s="38" t="s">
        <v>529</v>
      </c>
      <c r="K1429" s="35" t="s">
        <v>538</v>
      </c>
      <c r="L1429" s="33" t="s">
        <v>544</v>
      </c>
      <c r="M1429" s="39">
        <v>1.1060000000000001</v>
      </c>
      <c r="N1429" s="40" t="s">
        <v>538</v>
      </c>
      <c r="O1429" s="33" t="s">
        <v>544</v>
      </c>
      <c r="P1429" s="39">
        <v>1.0900000000000001</v>
      </c>
      <c r="Q1429" s="35" t="s">
        <v>532</v>
      </c>
      <c r="R1429" s="45"/>
      <c r="S1429" s="42">
        <v>936.82</v>
      </c>
      <c r="T1429" s="42">
        <v>550.38</v>
      </c>
    </row>
    <row r="1430" spans="1:20" x14ac:dyDescent="0.25">
      <c r="A1430" s="32" t="s">
        <v>507</v>
      </c>
      <c r="B1430" s="33" t="s">
        <v>1373</v>
      </c>
      <c r="C1430" s="34">
        <v>2015</v>
      </c>
      <c r="D1430" s="40" t="s">
        <v>541</v>
      </c>
      <c r="E1430" s="33" t="s">
        <v>1417</v>
      </c>
      <c r="F1430" s="33" t="s">
        <v>543</v>
      </c>
      <c r="G1430" s="36">
        <v>238436</v>
      </c>
      <c r="H1430" s="36">
        <v>228837.06</v>
      </c>
      <c r="I1430" s="37">
        <v>46.17</v>
      </c>
      <c r="J1430" s="38" t="s">
        <v>529</v>
      </c>
      <c r="K1430" s="35" t="s">
        <v>538</v>
      </c>
      <c r="L1430" s="33" t="s">
        <v>544</v>
      </c>
      <c r="M1430" s="39">
        <v>1.6</v>
      </c>
      <c r="N1430" s="40" t="s">
        <v>538</v>
      </c>
      <c r="O1430" s="33" t="s">
        <v>544</v>
      </c>
      <c r="P1430" s="39">
        <v>1.6</v>
      </c>
      <c r="Q1430" s="35" t="s">
        <v>532</v>
      </c>
      <c r="R1430" s="45"/>
      <c r="S1430" s="36">
        <v>3713.4</v>
      </c>
      <c r="T1430" s="36">
        <v>3250.57</v>
      </c>
    </row>
    <row r="1431" spans="1:20" x14ac:dyDescent="0.25">
      <c r="A1431" s="32" t="s">
        <v>507</v>
      </c>
      <c r="B1431" s="33" t="s">
        <v>1373</v>
      </c>
      <c r="C1431" s="34">
        <v>2015</v>
      </c>
      <c r="D1431" s="40" t="s">
        <v>541</v>
      </c>
      <c r="E1431" s="33" t="s">
        <v>1417</v>
      </c>
      <c r="F1431" s="33" t="s">
        <v>543</v>
      </c>
      <c r="G1431" s="36">
        <v>990671</v>
      </c>
      <c r="H1431" s="36">
        <v>936192.21</v>
      </c>
      <c r="I1431" s="37">
        <v>36.17</v>
      </c>
      <c r="J1431" s="38" t="s">
        <v>529</v>
      </c>
      <c r="K1431" s="35" t="s">
        <v>538</v>
      </c>
      <c r="L1431" s="33" t="s">
        <v>544</v>
      </c>
      <c r="M1431" s="39">
        <v>1.6</v>
      </c>
      <c r="N1431" s="40" t="s">
        <v>538</v>
      </c>
      <c r="O1431" s="33" t="s">
        <v>544</v>
      </c>
      <c r="P1431" s="39">
        <v>1.6</v>
      </c>
      <c r="Q1431" s="35" t="s">
        <v>532</v>
      </c>
      <c r="R1431" s="45"/>
      <c r="S1431" s="36">
        <v>15274.25</v>
      </c>
      <c r="T1431" s="36">
        <v>18448.599999999999</v>
      </c>
    </row>
    <row r="1432" spans="1:20" x14ac:dyDescent="0.25">
      <c r="A1432" s="32" t="s">
        <v>507</v>
      </c>
      <c r="B1432" s="33" t="s">
        <v>1373</v>
      </c>
      <c r="C1432" s="34">
        <v>2015</v>
      </c>
      <c r="D1432" s="40" t="s">
        <v>541</v>
      </c>
      <c r="E1432" s="33" t="s">
        <v>1374</v>
      </c>
      <c r="F1432" s="33" t="s">
        <v>543</v>
      </c>
      <c r="G1432" s="36">
        <v>203596.25</v>
      </c>
      <c r="H1432" s="36">
        <v>195310.93</v>
      </c>
      <c r="I1432" s="37">
        <v>46</v>
      </c>
      <c r="J1432" s="38" t="s">
        <v>529</v>
      </c>
      <c r="K1432" s="35" t="s">
        <v>538</v>
      </c>
      <c r="L1432" s="33" t="s">
        <v>544</v>
      </c>
      <c r="M1432" s="39">
        <v>1.6240000000000001</v>
      </c>
      <c r="N1432" s="40" t="s">
        <v>538</v>
      </c>
      <c r="O1432" s="33" t="s">
        <v>544</v>
      </c>
      <c r="P1432" s="39">
        <v>1.6</v>
      </c>
      <c r="Q1432" s="35" t="s">
        <v>532</v>
      </c>
      <c r="R1432" s="45"/>
      <c r="S1432" s="36">
        <v>3214.25</v>
      </c>
      <c r="T1432" s="36">
        <v>2805.73</v>
      </c>
    </row>
    <row r="1433" spans="1:20" ht="25.5" x14ac:dyDescent="0.25">
      <c r="A1433" s="32" t="s">
        <v>507</v>
      </c>
      <c r="B1433" s="33" t="s">
        <v>1373</v>
      </c>
      <c r="C1433" s="34">
        <v>2017</v>
      </c>
      <c r="D1433" s="40" t="s">
        <v>541</v>
      </c>
      <c r="E1433" s="28" t="s">
        <v>1890</v>
      </c>
      <c r="F1433" s="33" t="s">
        <v>543</v>
      </c>
      <c r="G1433" s="36">
        <v>297000</v>
      </c>
      <c r="H1433" s="36">
        <v>286900.65000000002</v>
      </c>
      <c r="I1433" s="37">
        <v>23.17</v>
      </c>
      <c r="J1433" s="38" t="s">
        <v>529</v>
      </c>
      <c r="K1433" s="35" t="s">
        <v>538</v>
      </c>
      <c r="L1433" s="33" t="s">
        <v>544</v>
      </c>
      <c r="M1433" s="39">
        <v>1.37</v>
      </c>
      <c r="N1433" s="40" t="s">
        <v>538</v>
      </c>
      <c r="O1433" s="33" t="s">
        <v>544</v>
      </c>
      <c r="P1433" s="39">
        <v>1.35</v>
      </c>
      <c r="Q1433" s="35" t="s">
        <v>532</v>
      </c>
      <c r="R1433" s="45"/>
      <c r="S1433" s="36">
        <v>4009.5</v>
      </c>
      <c r="T1433" s="36">
        <v>10099.35</v>
      </c>
    </row>
    <row r="1434" spans="1:20" x14ac:dyDescent="0.25">
      <c r="A1434" s="32" t="s">
        <v>507</v>
      </c>
      <c r="B1434" s="57" t="s">
        <v>1373</v>
      </c>
      <c r="C1434" s="58">
        <v>2007</v>
      </c>
      <c r="D1434" s="59" t="s">
        <v>541</v>
      </c>
      <c r="E1434" s="57" t="s">
        <v>1386</v>
      </c>
      <c r="F1434" s="57" t="s">
        <v>543</v>
      </c>
      <c r="G1434" s="64">
        <v>771443</v>
      </c>
      <c r="H1434" s="64">
        <v>703921.92</v>
      </c>
      <c r="I1434" s="68">
        <v>39</v>
      </c>
      <c r="J1434" s="70" t="s">
        <v>529</v>
      </c>
      <c r="K1434" s="72" t="s">
        <v>538</v>
      </c>
      <c r="L1434" s="73" t="s">
        <v>544</v>
      </c>
      <c r="M1434" s="75">
        <v>3.9359999999999999</v>
      </c>
      <c r="N1434" s="76" t="s">
        <v>538</v>
      </c>
      <c r="O1434" s="73" t="s">
        <v>544</v>
      </c>
      <c r="P1434" s="75">
        <v>3.25</v>
      </c>
      <c r="Q1434" s="79" t="s">
        <v>532</v>
      </c>
      <c r="R1434" s="81"/>
      <c r="S1434" s="85">
        <v>23155.05</v>
      </c>
      <c r="T1434" s="86">
        <v>8541.11</v>
      </c>
    </row>
    <row r="1435" spans="1:20" x14ac:dyDescent="0.25">
      <c r="A1435" s="32" t="s">
        <v>507</v>
      </c>
      <c r="B1435" s="56" t="s">
        <v>1373</v>
      </c>
      <c r="C1435" s="34">
        <v>1990</v>
      </c>
      <c r="D1435" s="40" t="s">
        <v>541</v>
      </c>
      <c r="E1435" s="56" t="s">
        <v>1377</v>
      </c>
      <c r="F1435" s="56" t="s">
        <v>543</v>
      </c>
      <c r="G1435" s="63">
        <v>701265.48</v>
      </c>
      <c r="H1435" s="63">
        <v>251476.09</v>
      </c>
      <c r="I1435" s="67">
        <v>8.58</v>
      </c>
      <c r="J1435" s="69" t="s">
        <v>529</v>
      </c>
      <c r="K1435" s="35" t="s">
        <v>538</v>
      </c>
      <c r="L1435" s="33" t="s">
        <v>544</v>
      </c>
      <c r="M1435" s="39">
        <v>5.1360000000000001</v>
      </c>
      <c r="N1435" s="40" t="s">
        <v>538</v>
      </c>
      <c r="O1435" s="33" t="s">
        <v>544</v>
      </c>
      <c r="P1435" s="39">
        <v>3.55</v>
      </c>
      <c r="Q1435" s="78" t="s">
        <v>532</v>
      </c>
      <c r="R1435" s="80"/>
      <c r="S1435" s="36">
        <v>14700.37</v>
      </c>
      <c r="T1435" s="36">
        <v>21392.35</v>
      </c>
    </row>
    <row r="1436" spans="1:20" x14ac:dyDescent="0.25">
      <c r="A1436" s="32" t="s">
        <v>507</v>
      </c>
      <c r="B1436" s="33" t="s">
        <v>1373</v>
      </c>
      <c r="C1436" s="34">
        <v>1986</v>
      </c>
      <c r="D1436" s="40" t="s">
        <v>541</v>
      </c>
      <c r="E1436" s="33" t="s">
        <v>1418</v>
      </c>
      <c r="F1436" s="33" t="s">
        <v>543</v>
      </c>
      <c r="G1436" s="36">
        <v>815132.09</v>
      </c>
      <c r="H1436" s="36">
        <v>214975.07</v>
      </c>
      <c r="I1436" s="37">
        <v>4.83</v>
      </c>
      <c r="J1436" s="38" t="s">
        <v>529</v>
      </c>
      <c r="K1436" s="35" t="s">
        <v>538</v>
      </c>
      <c r="L1436" s="33" t="s">
        <v>544</v>
      </c>
      <c r="M1436" s="39">
        <v>4.8010000000000002</v>
      </c>
      <c r="N1436" s="40" t="s">
        <v>538</v>
      </c>
      <c r="O1436" s="33" t="s">
        <v>544</v>
      </c>
      <c r="P1436" s="39">
        <v>2.77</v>
      </c>
      <c r="Q1436" s="35" t="s">
        <v>532</v>
      </c>
      <c r="R1436" s="45"/>
      <c r="S1436" s="36">
        <v>11419.88</v>
      </c>
      <c r="T1436" s="36">
        <v>36726.15</v>
      </c>
    </row>
    <row r="1437" spans="1:20" x14ac:dyDescent="0.25">
      <c r="A1437" s="32" t="s">
        <v>507</v>
      </c>
      <c r="B1437" s="33" t="s">
        <v>1373</v>
      </c>
      <c r="C1437" s="34">
        <v>2011</v>
      </c>
      <c r="D1437" s="40" t="s">
        <v>541</v>
      </c>
      <c r="E1437" s="33" t="s">
        <v>1419</v>
      </c>
      <c r="F1437" s="33" t="s">
        <v>543</v>
      </c>
      <c r="G1437" s="36">
        <v>1089550</v>
      </c>
      <c r="H1437" s="36">
        <v>1016937.1</v>
      </c>
      <c r="I1437" s="37">
        <v>32.17</v>
      </c>
      <c r="J1437" s="38" t="s">
        <v>529</v>
      </c>
      <c r="K1437" s="35" t="s">
        <v>538</v>
      </c>
      <c r="L1437" s="33" t="s">
        <v>544</v>
      </c>
      <c r="M1437" s="39">
        <v>2.637</v>
      </c>
      <c r="N1437" s="40" t="s">
        <v>538</v>
      </c>
      <c r="O1437" s="33" t="s">
        <v>544</v>
      </c>
      <c r="P1437" s="39">
        <v>2.85</v>
      </c>
      <c r="Q1437" s="35" t="s">
        <v>532</v>
      </c>
      <c r="R1437" s="45"/>
      <c r="S1437" s="36">
        <v>29326.58</v>
      </c>
      <c r="T1437" s="36">
        <v>12065.72</v>
      </c>
    </row>
    <row r="1438" spans="1:20" x14ac:dyDescent="0.25">
      <c r="A1438" s="32" t="s">
        <v>507</v>
      </c>
      <c r="B1438" s="33" t="s">
        <v>1373</v>
      </c>
      <c r="C1438" s="34">
        <v>1981</v>
      </c>
      <c r="D1438" s="40" t="s">
        <v>541</v>
      </c>
      <c r="E1438" s="33" t="s">
        <v>1420</v>
      </c>
      <c r="F1438" s="33" t="s">
        <v>543</v>
      </c>
      <c r="G1438" s="36">
        <v>68602.06</v>
      </c>
      <c r="H1438" s="42">
        <v>0</v>
      </c>
      <c r="I1438" s="37">
        <v>0</v>
      </c>
      <c r="J1438" s="38" t="s">
        <v>529</v>
      </c>
      <c r="K1438" s="35" t="s">
        <v>538</v>
      </c>
      <c r="L1438" s="33" t="s">
        <v>544</v>
      </c>
      <c r="M1438" s="39">
        <v>5.1269999999999998</v>
      </c>
      <c r="N1438" s="40" t="s">
        <v>538</v>
      </c>
      <c r="O1438" s="33" t="s">
        <v>544</v>
      </c>
      <c r="P1438" s="39">
        <v>3.55</v>
      </c>
      <c r="Q1438" s="35" t="s">
        <v>532</v>
      </c>
      <c r="R1438" s="45"/>
      <c r="S1438" s="42">
        <v>279.87</v>
      </c>
      <c r="T1438" s="36">
        <v>4326.8</v>
      </c>
    </row>
    <row r="1439" spans="1:20" x14ac:dyDescent="0.25">
      <c r="A1439" s="32" t="s">
        <v>507</v>
      </c>
      <c r="B1439" s="33" t="s">
        <v>1373</v>
      </c>
      <c r="C1439" s="34">
        <v>1984</v>
      </c>
      <c r="D1439" s="40" t="s">
        <v>541</v>
      </c>
      <c r="E1439" s="33" t="s">
        <v>1421</v>
      </c>
      <c r="F1439" s="33" t="s">
        <v>543</v>
      </c>
      <c r="G1439" s="36">
        <v>2906.59</v>
      </c>
      <c r="H1439" s="42">
        <v>499.71</v>
      </c>
      <c r="I1439" s="37">
        <v>2.17</v>
      </c>
      <c r="J1439" s="38" t="s">
        <v>529</v>
      </c>
      <c r="K1439" s="35" t="s">
        <v>538</v>
      </c>
      <c r="L1439" s="33" t="s">
        <v>544</v>
      </c>
      <c r="M1439" s="39">
        <v>4.9969999999999999</v>
      </c>
      <c r="N1439" s="40" t="s">
        <v>538</v>
      </c>
      <c r="O1439" s="33" t="s">
        <v>544</v>
      </c>
      <c r="P1439" s="39">
        <v>3.55</v>
      </c>
      <c r="Q1439" s="35" t="s">
        <v>532</v>
      </c>
      <c r="R1439" s="45"/>
      <c r="S1439" s="42">
        <v>39.4</v>
      </c>
      <c r="T1439" s="42">
        <v>150.09</v>
      </c>
    </row>
    <row r="1440" spans="1:20" x14ac:dyDescent="0.25">
      <c r="A1440" s="32" t="s">
        <v>507</v>
      </c>
      <c r="B1440" s="33" t="s">
        <v>1373</v>
      </c>
      <c r="C1440" s="34">
        <v>1981</v>
      </c>
      <c r="D1440" s="40" t="s">
        <v>541</v>
      </c>
      <c r="E1440" s="33" t="s">
        <v>1422</v>
      </c>
      <c r="F1440" s="33" t="s">
        <v>543</v>
      </c>
      <c r="G1440" s="36">
        <v>562170.39</v>
      </c>
      <c r="H1440" s="42">
        <v>0</v>
      </c>
      <c r="I1440" s="37">
        <v>0</v>
      </c>
      <c r="J1440" s="38" t="s">
        <v>529</v>
      </c>
      <c r="K1440" s="35" t="s">
        <v>538</v>
      </c>
      <c r="L1440" s="33" t="s">
        <v>544</v>
      </c>
      <c r="M1440" s="39">
        <v>5.1079999999999997</v>
      </c>
      <c r="N1440" s="40" t="s">
        <v>538</v>
      </c>
      <c r="O1440" s="33" t="s">
        <v>544</v>
      </c>
      <c r="P1440" s="39">
        <v>3.55</v>
      </c>
      <c r="Q1440" s="35" t="s">
        <v>532</v>
      </c>
      <c r="R1440" s="45"/>
      <c r="S1440" s="36">
        <v>2293.5</v>
      </c>
      <c r="T1440" s="36">
        <v>35456.629999999997</v>
      </c>
    </row>
    <row r="1441" spans="1:20" x14ac:dyDescent="0.25">
      <c r="A1441" s="32" t="s">
        <v>507</v>
      </c>
      <c r="B1441" s="33" t="s">
        <v>1373</v>
      </c>
      <c r="C1441" s="34">
        <v>1979</v>
      </c>
      <c r="D1441" s="35" t="s">
        <v>526</v>
      </c>
      <c r="E1441" s="33" t="s">
        <v>1423</v>
      </c>
      <c r="F1441" s="33" t="s">
        <v>543</v>
      </c>
      <c r="G1441" s="36">
        <v>1870336.01</v>
      </c>
      <c r="H1441" s="36">
        <v>274796.84000000003</v>
      </c>
      <c r="I1441" s="37">
        <v>4</v>
      </c>
      <c r="J1441" s="38" t="s">
        <v>529</v>
      </c>
      <c r="K1441" s="35" t="s">
        <v>530</v>
      </c>
      <c r="L1441" s="33" t="s">
        <v>531</v>
      </c>
      <c r="M1441" s="39">
        <v>1.038</v>
      </c>
      <c r="N1441" s="40" t="s">
        <v>530</v>
      </c>
      <c r="O1441" s="33" t="s">
        <v>531</v>
      </c>
      <c r="P1441" s="39">
        <v>1.2</v>
      </c>
      <c r="Q1441" s="35" t="s">
        <v>532</v>
      </c>
      <c r="R1441" s="45"/>
      <c r="S1441" s="36">
        <v>3933.8</v>
      </c>
      <c r="T1441" s="36">
        <v>53019.86</v>
      </c>
    </row>
    <row r="1442" spans="1:20" ht="25.5" x14ac:dyDescent="0.25">
      <c r="A1442" s="32" t="s">
        <v>507</v>
      </c>
      <c r="B1442" s="33" t="s">
        <v>1373</v>
      </c>
      <c r="C1442" s="34">
        <v>1999</v>
      </c>
      <c r="D1442" s="40" t="s">
        <v>541</v>
      </c>
      <c r="E1442" s="28" t="s">
        <v>1891</v>
      </c>
      <c r="F1442" s="33" t="s">
        <v>543</v>
      </c>
      <c r="G1442" s="36">
        <v>1235548.5900000001</v>
      </c>
      <c r="H1442" s="36">
        <v>785970.92</v>
      </c>
      <c r="I1442" s="37">
        <v>16.329999999999998</v>
      </c>
      <c r="J1442" s="38" t="s">
        <v>529</v>
      </c>
      <c r="K1442" s="35" t="s">
        <v>538</v>
      </c>
      <c r="L1442" s="33" t="s">
        <v>544</v>
      </c>
      <c r="M1442" s="39">
        <v>3.9380000000000002</v>
      </c>
      <c r="N1442" s="40" t="s">
        <v>538</v>
      </c>
      <c r="O1442" s="33" t="s">
        <v>544</v>
      </c>
      <c r="P1442" s="39">
        <v>3.55</v>
      </c>
      <c r="Q1442" s="35" t="s">
        <v>532</v>
      </c>
      <c r="R1442" s="45"/>
      <c r="S1442" s="36">
        <v>29122.84</v>
      </c>
      <c r="T1442" s="36">
        <v>34390.81</v>
      </c>
    </row>
    <row r="1443" spans="1:20" ht="25.5" x14ac:dyDescent="0.25">
      <c r="A1443" s="32" t="s">
        <v>507</v>
      </c>
      <c r="B1443" s="33" t="s">
        <v>1373</v>
      </c>
      <c r="C1443" s="34">
        <v>2017</v>
      </c>
      <c r="D1443" s="40" t="s">
        <v>541</v>
      </c>
      <c r="E1443" s="28" t="s">
        <v>1887</v>
      </c>
      <c r="F1443" s="33" t="s">
        <v>543</v>
      </c>
      <c r="G1443" s="36">
        <v>380713.3</v>
      </c>
      <c r="H1443" s="36">
        <v>380713.3</v>
      </c>
      <c r="I1443" s="37">
        <v>38.25</v>
      </c>
      <c r="J1443" s="38" t="s">
        <v>529</v>
      </c>
      <c r="K1443" s="35" t="s">
        <v>538</v>
      </c>
      <c r="L1443" s="33" t="s">
        <v>544</v>
      </c>
      <c r="M1443" s="39">
        <v>0.55800000000000005</v>
      </c>
      <c r="N1443" s="40" t="s">
        <v>538</v>
      </c>
      <c r="O1443" s="33" t="s">
        <v>544</v>
      </c>
      <c r="P1443" s="39">
        <v>0.55000000000000004</v>
      </c>
      <c r="Q1443" s="35" t="s">
        <v>532</v>
      </c>
      <c r="R1443" s="45"/>
      <c r="S1443" s="36">
        <v>2123.09</v>
      </c>
      <c r="T1443" s="42">
        <v>0</v>
      </c>
    </row>
    <row r="1444" spans="1:20" x14ac:dyDescent="0.25">
      <c r="A1444" s="32" t="s">
        <v>507</v>
      </c>
      <c r="B1444" s="33" t="s">
        <v>1373</v>
      </c>
      <c r="C1444" s="34">
        <v>2015</v>
      </c>
      <c r="D1444" s="40" t="s">
        <v>541</v>
      </c>
      <c r="E1444" s="33" t="s">
        <v>1417</v>
      </c>
      <c r="F1444" s="33" t="s">
        <v>543</v>
      </c>
      <c r="G1444" s="36">
        <v>131228.9</v>
      </c>
      <c r="H1444" s="36">
        <v>124742.56</v>
      </c>
      <c r="I1444" s="37">
        <v>46.17</v>
      </c>
      <c r="J1444" s="38" t="s">
        <v>529</v>
      </c>
      <c r="K1444" s="35" t="s">
        <v>538</v>
      </c>
      <c r="L1444" s="33" t="s">
        <v>544</v>
      </c>
      <c r="M1444" s="39">
        <v>0.8</v>
      </c>
      <c r="N1444" s="40" t="s">
        <v>538</v>
      </c>
      <c r="O1444" s="33" t="s">
        <v>544</v>
      </c>
      <c r="P1444" s="41">
        <v>0.8</v>
      </c>
      <c r="Q1444" s="35" t="s">
        <v>532</v>
      </c>
      <c r="R1444" s="45"/>
      <c r="S1444" s="36">
        <v>1015.38</v>
      </c>
      <c r="T1444" s="36">
        <v>2179.36</v>
      </c>
    </row>
    <row r="1445" spans="1:20" x14ac:dyDescent="0.25">
      <c r="A1445" s="32" t="s">
        <v>507</v>
      </c>
      <c r="B1445" s="33" t="s">
        <v>1373</v>
      </c>
      <c r="C1445" s="34">
        <v>2015</v>
      </c>
      <c r="D1445" s="40" t="s">
        <v>541</v>
      </c>
      <c r="E1445" s="33" t="s">
        <v>1417</v>
      </c>
      <c r="F1445" s="33" t="s">
        <v>543</v>
      </c>
      <c r="G1445" s="36">
        <v>771948.1</v>
      </c>
      <c r="H1445" s="36">
        <v>722196.96</v>
      </c>
      <c r="I1445" s="37">
        <v>36.17</v>
      </c>
      <c r="J1445" s="38" t="s">
        <v>529</v>
      </c>
      <c r="K1445" s="35" t="s">
        <v>538</v>
      </c>
      <c r="L1445" s="33" t="s">
        <v>544</v>
      </c>
      <c r="M1445" s="39">
        <v>0.8</v>
      </c>
      <c r="N1445" s="40" t="s">
        <v>538</v>
      </c>
      <c r="O1445" s="33" t="s">
        <v>544</v>
      </c>
      <c r="P1445" s="41">
        <v>0.8</v>
      </c>
      <c r="Q1445" s="35" t="s">
        <v>532</v>
      </c>
      <c r="R1445" s="45"/>
      <c r="S1445" s="36">
        <v>5911.31</v>
      </c>
      <c r="T1445" s="36">
        <v>16716.03</v>
      </c>
    </row>
    <row r="1446" spans="1:20" x14ac:dyDescent="0.25">
      <c r="A1446" s="32" t="s">
        <v>507</v>
      </c>
      <c r="B1446" s="33" t="s">
        <v>1373</v>
      </c>
      <c r="C1446" s="34">
        <v>2015</v>
      </c>
      <c r="D1446" s="40" t="s">
        <v>541</v>
      </c>
      <c r="E1446" s="33" t="s">
        <v>1374</v>
      </c>
      <c r="F1446" s="33" t="s">
        <v>543</v>
      </c>
      <c r="G1446" s="36">
        <v>1214611.75</v>
      </c>
      <c r="H1446" s="36">
        <v>1147306.2</v>
      </c>
      <c r="I1446" s="37">
        <v>36</v>
      </c>
      <c r="J1446" s="38" t="s">
        <v>529</v>
      </c>
      <c r="K1446" s="35" t="s">
        <v>538</v>
      </c>
      <c r="L1446" s="33" t="s">
        <v>544</v>
      </c>
      <c r="M1446" s="39">
        <v>1.6240000000000001</v>
      </c>
      <c r="N1446" s="40" t="s">
        <v>538</v>
      </c>
      <c r="O1446" s="33" t="s">
        <v>544</v>
      </c>
      <c r="P1446" s="41">
        <v>1.6</v>
      </c>
      <c r="Q1446" s="35" t="s">
        <v>532</v>
      </c>
      <c r="R1446" s="45"/>
      <c r="S1446" s="36">
        <v>18983.7</v>
      </c>
      <c r="T1446" s="36">
        <v>22792.23</v>
      </c>
    </row>
    <row r="1447" spans="1:20" x14ac:dyDescent="0.25">
      <c r="A1447" s="32" t="s">
        <v>507</v>
      </c>
      <c r="B1447" s="33" t="s">
        <v>1373</v>
      </c>
      <c r="C1447" s="34">
        <v>2007</v>
      </c>
      <c r="D1447" s="40" t="s">
        <v>541</v>
      </c>
      <c r="E1447" s="33" t="s">
        <v>1387</v>
      </c>
      <c r="F1447" s="33" t="s">
        <v>543</v>
      </c>
      <c r="G1447" s="36">
        <v>110149.6</v>
      </c>
      <c r="H1447" s="36">
        <v>100711.67</v>
      </c>
      <c r="I1447" s="37">
        <v>38.83</v>
      </c>
      <c r="J1447" s="38" t="s">
        <v>529</v>
      </c>
      <c r="K1447" s="35" t="s">
        <v>538</v>
      </c>
      <c r="L1447" s="33" t="s">
        <v>544</v>
      </c>
      <c r="M1447" s="39">
        <v>4.3310000000000004</v>
      </c>
      <c r="N1447" s="40" t="s">
        <v>538</v>
      </c>
      <c r="O1447" s="33" t="s">
        <v>544</v>
      </c>
      <c r="P1447" s="41">
        <v>3.63</v>
      </c>
      <c r="Q1447" s="35" t="s">
        <v>532</v>
      </c>
      <c r="R1447" s="45"/>
      <c r="S1447" s="36">
        <v>3698.28</v>
      </c>
      <c r="T1447" s="36">
        <v>1169.18</v>
      </c>
    </row>
    <row r="1448" spans="1:20" x14ac:dyDescent="0.25">
      <c r="A1448" s="32" t="s">
        <v>507</v>
      </c>
      <c r="B1448" s="33" t="s">
        <v>1373</v>
      </c>
      <c r="C1448" s="34">
        <v>2010</v>
      </c>
      <c r="D1448" s="40" t="s">
        <v>541</v>
      </c>
      <c r="E1448" s="33" t="s">
        <v>1375</v>
      </c>
      <c r="F1448" s="33" t="s">
        <v>543</v>
      </c>
      <c r="G1448" s="36">
        <v>142263.54999999999</v>
      </c>
      <c r="H1448" s="36">
        <v>136192.54</v>
      </c>
      <c r="I1448" s="37">
        <v>42.08</v>
      </c>
      <c r="J1448" s="38" t="s">
        <v>529</v>
      </c>
      <c r="K1448" s="35" t="s">
        <v>538</v>
      </c>
      <c r="L1448" s="33" t="s">
        <v>544</v>
      </c>
      <c r="M1448" s="39">
        <v>2.8740000000000001</v>
      </c>
      <c r="N1448" s="40" t="s">
        <v>538</v>
      </c>
      <c r="O1448" s="33" t="s">
        <v>544</v>
      </c>
      <c r="P1448" s="41">
        <v>3.38</v>
      </c>
      <c r="Q1448" s="35" t="s">
        <v>532</v>
      </c>
      <c r="R1448" s="46"/>
      <c r="S1448" s="36">
        <v>4634.7</v>
      </c>
      <c r="T1448" s="42">
        <v>928.63</v>
      </c>
    </row>
    <row r="1449" spans="1:20" x14ac:dyDescent="0.25">
      <c r="A1449" s="32" t="s">
        <v>507</v>
      </c>
      <c r="B1449" s="33" t="s">
        <v>1373</v>
      </c>
      <c r="C1449" s="34">
        <v>2009</v>
      </c>
      <c r="D1449" s="40" t="s">
        <v>541</v>
      </c>
      <c r="E1449" s="33" t="s">
        <v>1406</v>
      </c>
      <c r="F1449" s="33" t="s">
        <v>543</v>
      </c>
      <c r="G1449" s="36">
        <v>73827.600000000006</v>
      </c>
      <c r="H1449" s="36">
        <v>58782.12</v>
      </c>
      <c r="I1449" s="37">
        <v>40.83</v>
      </c>
      <c r="J1449" s="38" t="s">
        <v>529</v>
      </c>
      <c r="K1449" s="35" t="s">
        <v>538</v>
      </c>
      <c r="L1449" s="33" t="s">
        <v>544</v>
      </c>
      <c r="M1449" s="39">
        <v>0.72799999999999998</v>
      </c>
      <c r="N1449" s="40" t="s">
        <v>538</v>
      </c>
      <c r="O1449" s="33" t="s">
        <v>544</v>
      </c>
      <c r="P1449" s="41">
        <v>2.0499999999999998</v>
      </c>
      <c r="Q1449" s="35" t="s">
        <v>532</v>
      </c>
      <c r="R1449" s="45"/>
      <c r="S1449" s="36">
        <v>1239.3</v>
      </c>
      <c r="T1449" s="36">
        <v>1671.72</v>
      </c>
    </row>
    <row r="1450" spans="1:20" x14ac:dyDescent="0.25">
      <c r="A1450" s="32" t="s">
        <v>507</v>
      </c>
      <c r="B1450" s="33" t="s">
        <v>1373</v>
      </c>
      <c r="C1450" s="34">
        <v>2007</v>
      </c>
      <c r="D1450" s="40" t="s">
        <v>541</v>
      </c>
      <c r="E1450" s="33" t="s">
        <v>1424</v>
      </c>
      <c r="F1450" s="33" t="s">
        <v>543</v>
      </c>
      <c r="G1450" s="36">
        <v>2089763</v>
      </c>
      <c r="H1450" s="36">
        <v>1636605.11</v>
      </c>
      <c r="I1450" s="37">
        <v>19</v>
      </c>
      <c r="J1450" s="38" t="s">
        <v>529</v>
      </c>
      <c r="K1450" s="35" t="s">
        <v>538</v>
      </c>
      <c r="L1450" s="33" t="s">
        <v>544</v>
      </c>
      <c r="M1450" s="39">
        <v>4.2889999999999997</v>
      </c>
      <c r="N1450" s="40" t="s">
        <v>538</v>
      </c>
      <c r="O1450" s="33" t="s">
        <v>544</v>
      </c>
      <c r="P1450" s="41">
        <v>3.63</v>
      </c>
      <c r="Q1450" s="35" t="s">
        <v>532</v>
      </c>
      <c r="R1450" s="45"/>
      <c r="S1450" s="36">
        <v>61409</v>
      </c>
      <c r="T1450" s="36">
        <v>55102.99</v>
      </c>
    </row>
    <row r="1451" spans="1:20" x14ac:dyDescent="0.25">
      <c r="A1451" s="32" t="s">
        <v>507</v>
      </c>
      <c r="B1451" s="33" t="s">
        <v>1373</v>
      </c>
      <c r="C1451" s="34">
        <v>2010</v>
      </c>
      <c r="D1451" s="40" t="s">
        <v>541</v>
      </c>
      <c r="E1451" s="33" t="s">
        <v>1376</v>
      </c>
      <c r="F1451" s="33" t="s">
        <v>543</v>
      </c>
      <c r="G1451" s="36">
        <v>1940347.75</v>
      </c>
      <c r="H1451" s="36">
        <v>1879716.47</v>
      </c>
      <c r="I1451" s="37">
        <v>42</v>
      </c>
      <c r="J1451" s="38" t="s">
        <v>529</v>
      </c>
      <c r="K1451" s="35" t="s">
        <v>538</v>
      </c>
      <c r="L1451" s="33" t="s">
        <v>544</v>
      </c>
      <c r="M1451" s="39">
        <v>2.3359999999999999</v>
      </c>
      <c r="N1451" s="40" t="s">
        <v>538</v>
      </c>
      <c r="O1451" s="33" t="s">
        <v>544</v>
      </c>
      <c r="P1451" s="41">
        <v>2.85</v>
      </c>
      <c r="Q1451" s="35" t="s">
        <v>532</v>
      </c>
      <c r="R1451" s="45"/>
      <c r="S1451" s="36">
        <v>53851.33</v>
      </c>
      <c r="T1451" s="36">
        <v>9803.7900000000009</v>
      </c>
    </row>
    <row r="1452" spans="1:20" x14ac:dyDescent="0.25">
      <c r="A1452" s="32" t="s">
        <v>507</v>
      </c>
      <c r="B1452" s="33" t="s">
        <v>1373</v>
      </c>
      <c r="C1452" s="34">
        <v>2011</v>
      </c>
      <c r="D1452" s="40" t="s">
        <v>541</v>
      </c>
      <c r="E1452" s="33" t="s">
        <v>1419</v>
      </c>
      <c r="F1452" s="33" t="s">
        <v>543</v>
      </c>
      <c r="G1452" s="36">
        <v>544500</v>
      </c>
      <c r="H1452" s="36">
        <v>528774.1</v>
      </c>
      <c r="I1452" s="37">
        <v>42.17</v>
      </c>
      <c r="J1452" s="38" t="s">
        <v>529</v>
      </c>
      <c r="K1452" s="35" t="s">
        <v>538</v>
      </c>
      <c r="L1452" s="33" t="s">
        <v>544</v>
      </c>
      <c r="M1452" s="39">
        <v>2.383</v>
      </c>
      <c r="N1452" s="40" t="s">
        <v>538</v>
      </c>
      <c r="O1452" s="33" t="s">
        <v>544</v>
      </c>
      <c r="P1452" s="41">
        <v>2.85</v>
      </c>
      <c r="Q1452" s="35" t="s">
        <v>532</v>
      </c>
      <c r="R1452" s="45"/>
      <c r="S1452" s="36">
        <v>15148.66</v>
      </c>
      <c r="T1452" s="36">
        <v>2757.86</v>
      </c>
    </row>
    <row r="1453" spans="1:20" x14ac:dyDescent="0.25">
      <c r="A1453" s="32" t="s">
        <v>507</v>
      </c>
      <c r="B1453" s="33" t="s">
        <v>1373</v>
      </c>
      <c r="C1453" s="34">
        <v>2012</v>
      </c>
      <c r="D1453" s="40" t="s">
        <v>541</v>
      </c>
      <c r="E1453" s="33" t="s">
        <v>1425</v>
      </c>
      <c r="F1453" s="33" t="s">
        <v>543</v>
      </c>
      <c r="G1453" s="36">
        <v>58022.25</v>
      </c>
      <c r="H1453" s="36">
        <v>54782.79</v>
      </c>
      <c r="I1453" s="37">
        <v>43.25</v>
      </c>
      <c r="J1453" s="38" t="s">
        <v>529</v>
      </c>
      <c r="K1453" s="35" t="s">
        <v>538</v>
      </c>
      <c r="L1453" s="33" t="s">
        <v>544</v>
      </c>
      <c r="M1453" s="39">
        <v>2.048</v>
      </c>
      <c r="N1453" s="40" t="s">
        <v>538</v>
      </c>
      <c r="O1453" s="33" t="s">
        <v>544</v>
      </c>
      <c r="P1453" s="41">
        <v>2.0499999999999998</v>
      </c>
      <c r="Q1453" s="35" t="s">
        <v>532</v>
      </c>
      <c r="R1453" s="45"/>
      <c r="S1453" s="36">
        <v>1135.1199999999999</v>
      </c>
      <c r="T1453" s="42">
        <v>589.03</v>
      </c>
    </row>
    <row r="1454" spans="1:20" x14ac:dyDescent="0.25">
      <c r="A1454" s="32" t="s">
        <v>507</v>
      </c>
      <c r="B1454" s="33" t="s">
        <v>1373</v>
      </c>
      <c r="C1454" s="34">
        <v>2012</v>
      </c>
      <c r="D1454" s="40" t="s">
        <v>541</v>
      </c>
      <c r="E1454" s="33" t="s">
        <v>1426</v>
      </c>
      <c r="F1454" s="33" t="s">
        <v>543</v>
      </c>
      <c r="G1454" s="36">
        <v>352893.2</v>
      </c>
      <c r="H1454" s="36">
        <v>322201.40000000002</v>
      </c>
      <c r="I1454" s="37">
        <v>33.25</v>
      </c>
      <c r="J1454" s="38" t="s">
        <v>529</v>
      </c>
      <c r="K1454" s="35" t="s">
        <v>538</v>
      </c>
      <c r="L1454" s="33" t="s">
        <v>544</v>
      </c>
      <c r="M1454" s="39">
        <v>2.048</v>
      </c>
      <c r="N1454" s="40" t="s">
        <v>538</v>
      </c>
      <c r="O1454" s="33" t="s">
        <v>544</v>
      </c>
      <c r="P1454" s="41">
        <v>2.0499999999999998</v>
      </c>
      <c r="Q1454" s="35" t="s">
        <v>532</v>
      </c>
      <c r="R1454" s="45"/>
      <c r="S1454" s="36">
        <v>6718.5</v>
      </c>
      <c r="T1454" s="36">
        <v>5530.07</v>
      </c>
    </row>
    <row r="1455" spans="1:20" x14ac:dyDescent="0.25">
      <c r="A1455" s="32" t="s">
        <v>507</v>
      </c>
      <c r="B1455" s="57" t="s">
        <v>1373</v>
      </c>
      <c r="C1455" s="58">
        <v>1979</v>
      </c>
      <c r="D1455" s="60" t="s">
        <v>526</v>
      </c>
      <c r="E1455" s="57" t="s">
        <v>1382</v>
      </c>
      <c r="F1455" s="57" t="s">
        <v>543</v>
      </c>
      <c r="G1455" s="64">
        <v>240884.69</v>
      </c>
      <c r="H1455" s="64">
        <v>35391.78</v>
      </c>
      <c r="I1455" s="68">
        <v>4</v>
      </c>
      <c r="J1455" s="70" t="s">
        <v>529</v>
      </c>
      <c r="K1455" s="72" t="s">
        <v>530</v>
      </c>
      <c r="L1455" s="73" t="s">
        <v>531</v>
      </c>
      <c r="M1455" s="75">
        <v>1.0389999999999999</v>
      </c>
      <c r="N1455" s="76" t="s">
        <v>530</v>
      </c>
      <c r="O1455" s="73" t="s">
        <v>531</v>
      </c>
      <c r="P1455" s="77">
        <v>1.2</v>
      </c>
      <c r="Q1455" s="79" t="s">
        <v>532</v>
      </c>
      <c r="R1455" s="81"/>
      <c r="S1455" s="84">
        <v>506.64</v>
      </c>
      <c r="T1455" s="86">
        <v>6828.54</v>
      </c>
    </row>
    <row r="1456" spans="1:20" ht="25.5" x14ac:dyDescent="0.25">
      <c r="A1456" s="32" t="s">
        <v>507</v>
      </c>
      <c r="B1456" s="56" t="s">
        <v>1373</v>
      </c>
      <c r="C1456" s="34">
        <v>2017</v>
      </c>
      <c r="D1456" s="40" t="s">
        <v>541</v>
      </c>
      <c r="E1456" s="61" t="s">
        <v>1887</v>
      </c>
      <c r="F1456" s="56" t="s">
        <v>543</v>
      </c>
      <c r="G1456" s="63">
        <v>329421.40000000002</v>
      </c>
      <c r="H1456" s="63">
        <v>327311.88</v>
      </c>
      <c r="I1456" s="67">
        <v>58.25</v>
      </c>
      <c r="J1456" s="69" t="s">
        <v>529</v>
      </c>
      <c r="K1456" s="35" t="s">
        <v>538</v>
      </c>
      <c r="L1456" s="33" t="s">
        <v>544</v>
      </c>
      <c r="M1456" s="39">
        <v>1.1060000000000001</v>
      </c>
      <c r="N1456" s="40" t="s">
        <v>538</v>
      </c>
      <c r="O1456" s="33" t="s">
        <v>544</v>
      </c>
      <c r="P1456" s="41">
        <v>1.0900000000000001</v>
      </c>
      <c r="Q1456" s="78" t="s">
        <v>532</v>
      </c>
      <c r="R1456" s="80"/>
      <c r="S1456" s="36">
        <v>3590.69</v>
      </c>
      <c r="T1456" s="36">
        <v>2109.52</v>
      </c>
    </row>
    <row r="1457" spans="1:20" ht="25.5" x14ac:dyDescent="0.25">
      <c r="A1457" s="32" t="s">
        <v>507</v>
      </c>
      <c r="B1457" s="33" t="s">
        <v>1373</v>
      </c>
      <c r="C1457" s="34">
        <v>2015</v>
      </c>
      <c r="D1457" s="40" t="s">
        <v>541</v>
      </c>
      <c r="E1457" s="28" t="s">
        <v>1884</v>
      </c>
      <c r="F1457" s="33" t="s">
        <v>543</v>
      </c>
      <c r="G1457" s="36">
        <v>20088.75</v>
      </c>
      <c r="H1457" s="36">
        <v>19092.03</v>
      </c>
      <c r="I1457" s="37">
        <v>37</v>
      </c>
      <c r="J1457" s="38" t="s">
        <v>529</v>
      </c>
      <c r="K1457" s="35" t="s">
        <v>538</v>
      </c>
      <c r="L1457" s="33" t="s">
        <v>544</v>
      </c>
      <c r="M1457" s="39">
        <v>1.349</v>
      </c>
      <c r="N1457" s="40" t="s">
        <v>538</v>
      </c>
      <c r="O1457" s="33" t="s">
        <v>544</v>
      </c>
      <c r="P1457" s="41">
        <v>1.35</v>
      </c>
      <c r="Q1457" s="35" t="s">
        <v>532</v>
      </c>
      <c r="R1457" s="45"/>
      <c r="S1457" s="42">
        <v>263.01</v>
      </c>
      <c r="T1457" s="42">
        <v>390.25</v>
      </c>
    </row>
    <row r="1458" spans="1:20" ht="25.5" x14ac:dyDescent="0.25">
      <c r="A1458" s="32" t="s">
        <v>507</v>
      </c>
      <c r="B1458" s="33" t="s">
        <v>1373</v>
      </c>
      <c r="C1458" s="34">
        <v>2013</v>
      </c>
      <c r="D1458" s="40" t="s">
        <v>541</v>
      </c>
      <c r="E1458" s="28" t="s">
        <v>1892</v>
      </c>
      <c r="F1458" s="33" t="s">
        <v>543</v>
      </c>
      <c r="G1458" s="36">
        <v>697647.5</v>
      </c>
      <c r="H1458" s="36">
        <v>577795.43000000005</v>
      </c>
      <c r="I1458" s="37">
        <v>15</v>
      </c>
      <c r="J1458" s="38" t="s">
        <v>529</v>
      </c>
      <c r="K1458" s="35" t="s">
        <v>538</v>
      </c>
      <c r="L1458" s="33" t="s">
        <v>544</v>
      </c>
      <c r="M1458" s="39">
        <v>1.85</v>
      </c>
      <c r="N1458" s="40" t="s">
        <v>538</v>
      </c>
      <c r="O1458" s="33" t="s">
        <v>544</v>
      </c>
      <c r="P1458" s="41">
        <v>1.85</v>
      </c>
      <c r="Q1458" s="35" t="s">
        <v>532</v>
      </c>
      <c r="R1458" s="45"/>
      <c r="S1458" s="36">
        <v>11258.86</v>
      </c>
      <c r="T1458" s="36">
        <v>30791.86</v>
      </c>
    </row>
    <row r="1459" spans="1:20" x14ac:dyDescent="0.25">
      <c r="A1459" s="32" t="s">
        <v>507</v>
      </c>
      <c r="B1459" s="33" t="s">
        <v>1373</v>
      </c>
      <c r="C1459" s="34">
        <v>2010</v>
      </c>
      <c r="D1459" s="40" t="s">
        <v>541</v>
      </c>
      <c r="E1459" s="33" t="s">
        <v>1376</v>
      </c>
      <c r="F1459" s="33" t="s">
        <v>543</v>
      </c>
      <c r="G1459" s="36">
        <v>988129.45</v>
      </c>
      <c r="H1459" s="36">
        <v>899561.27</v>
      </c>
      <c r="I1459" s="37">
        <v>32</v>
      </c>
      <c r="J1459" s="38" t="s">
        <v>529</v>
      </c>
      <c r="K1459" s="35" t="s">
        <v>538</v>
      </c>
      <c r="L1459" s="33" t="s">
        <v>544</v>
      </c>
      <c r="M1459" s="39">
        <v>1.5389999999999999</v>
      </c>
      <c r="N1459" s="40" t="s">
        <v>538</v>
      </c>
      <c r="O1459" s="33" t="s">
        <v>544</v>
      </c>
      <c r="P1459" s="41">
        <v>2.0499999999999998</v>
      </c>
      <c r="Q1459" s="35" t="s">
        <v>532</v>
      </c>
      <c r="R1459" s="45"/>
      <c r="S1459" s="36">
        <v>18720.79</v>
      </c>
      <c r="T1459" s="36">
        <v>13648.1</v>
      </c>
    </row>
    <row r="1460" spans="1:20" x14ac:dyDescent="0.25">
      <c r="A1460" s="32" t="s">
        <v>507</v>
      </c>
      <c r="B1460" s="33" t="s">
        <v>1373</v>
      </c>
      <c r="C1460" s="34">
        <v>1995</v>
      </c>
      <c r="D1460" s="40" t="s">
        <v>541</v>
      </c>
      <c r="E1460" s="33" t="s">
        <v>1427</v>
      </c>
      <c r="F1460" s="33" t="s">
        <v>543</v>
      </c>
      <c r="G1460" s="36">
        <v>2700160.61</v>
      </c>
      <c r="H1460" s="36">
        <v>1269519.1599999999</v>
      </c>
      <c r="I1460" s="37">
        <v>9.67</v>
      </c>
      <c r="J1460" s="38" t="s">
        <v>529</v>
      </c>
      <c r="K1460" s="35" t="s">
        <v>538</v>
      </c>
      <c r="L1460" s="33" t="s">
        <v>544</v>
      </c>
      <c r="M1460" s="39">
        <v>4.2590000000000003</v>
      </c>
      <c r="N1460" s="40" t="s">
        <v>538</v>
      </c>
      <c r="O1460" s="33" t="s">
        <v>544</v>
      </c>
      <c r="P1460" s="41">
        <v>3.55</v>
      </c>
      <c r="Q1460" s="35" t="s">
        <v>532</v>
      </c>
      <c r="R1460" s="45"/>
      <c r="S1460" s="36">
        <v>48829.27</v>
      </c>
      <c r="T1460" s="36">
        <v>105953.27</v>
      </c>
    </row>
    <row r="1461" spans="1:20" x14ac:dyDescent="0.25">
      <c r="A1461" s="32" t="s">
        <v>507</v>
      </c>
      <c r="B1461" s="33" t="s">
        <v>1373</v>
      </c>
      <c r="C1461" s="34">
        <v>1987</v>
      </c>
      <c r="D1461" s="40" t="s">
        <v>541</v>
      </c>
      <c r="E1461" s="33" t="s">
        <v>1428</v>
      </c>
      <c r="F1461" s="33" t="s">
        <v>543</v>
      </c>
      <c r="G1461" s="36">
        <v>520365.82</v>
      </c>
      <c r="H1461" s="36">
        <v>160681.56</v>
      </c>
      <c r="I1461" s="37">
        <v>5.5</v>
      </c>
      <c r="J1461" s="38" t="s">
        <v>529</v>
      </c>
      <c r="K1461" s="35" t="s">
        <v>538</v>
      </c>
      <c r="L1461" s="33" t="s">
        <v>544</v>
      </c>
      <c r="M1461" s="39">
        <v>4.53</v>
      </c>
      <c r="N1461" s="40" t="s">
        <v>538</v>
      </c>
      <c r="O1461" s="33" t="s">
        <v>544</v>
      </c>
      <c r="P1461" s="41">
        <v>2.77</v>
      </c>
      <c r="Q1461" s="35" t="s">
        <v>532</v>
      </c>
      <c r="R1461" s="45"/>
      <c r="S1461" s="36">
        <v>7957.17</v>
      </c>
      <c r="T1461" s="36">
        <v>22265.26</v>
      </c>
    </row>
    <row r="1462" spans="1:20" x14ac:dyDescent="0.25">
      <c r="A1462" s="32" t="s">
        <v>507</v>
      </c>
      <c r="B1462" s="33" t="s">
        <v>1373</v>
      </c>
      <c r="C1462" s="34">
        <v>2011</v>
      </c>
      <c r="D1462" s="40" t="s">
        <v>541</v>
      </c>
      <c r="E1462" s="33" t="s">
        <v>1429</v>
      </c>
      <c r="F1462" s="33" t="s">
        <v>543</v>
      </c>
      <c r="G1462" s="36">
        <v>864383.3</v>
      </c>
      <c r="H1462" s="36">
        <v>754998.95</v>
      </c>
      <c r="I1462" s="37">
        <v>22.58</v>
      </c>
      <c r="J1462" s="38" t="s">
        <v>529</v>
      </c>
      <c r="K1462" s="35" t="s">
        <v>538</v>
      </c>
      <c r="L1462" s="33" t="s">
        <v>544</v>
      </c>
      <c r="M1462" s="39">
        <v>3.1440000000000001</v>
      </c>
      <c r="N1462" s="40" t="s">
        <v>538</v>
      </c>
      <c r="O1462" s="33" t="s">
        <v>544</v>
      </c>
      <c r="P1462" s="41">
        <v>3.41</v>
      </c>
      <c r="Q1462" s="35" t="s">
        <v>532</v>
      </c>
      <c r="R1462" s="45"/>
      <c r="S1462" s="36">
        <v>26355.48</v>
      </c>
      <c r="T1462" s="36">
        <v>17889.189999999999</v>
      </c>
    </row>
    <row r="1463" spans="1:20" x14ac:dyDescent="0.25">
      <c r="A1463" s="32" t="s">
        <v>507</v>
      </c>
      <c r="B1463" s="33" t="s">
        <v>1373</v>
      </c>
      <c r="C1463" s="34">
        <v>1979</v>
      </c>
      <c r="D1463" s="35" t="s">
        <v>526</v>
      </c>
      <c r="E1463" s="33" t="s">
        <v>1430</v>
      </c>
      <c r="F1463" s="33" t="s">
        <v>543</v>
      </c>
      <c r="G1463" s="36">
        <v>378180.28</v>
      </c>
      <c r="H1463" s="42">
        <v>0</v>
      </c>
      <c r="I1463" s="37">
        <v>0</v>
      </c>
      <c r="J1463" s="38" t="s">
        <v>529</v>
      </c>
      <c r="K1463" s="35" t="s">
        <v>530</v>
      </c>
      <c r="L1463" s="33" t="s">
        <v>531</v>
      </c>
      <c r="M1463" s="39">
        <v>2.9969999999999999</v>
      </c>
      <c r="N1463" s="40" t="s">
        <v>530</v>
      </c>
      <c r="O1463" s="33" t="s">
        <v>531</v>
      </c>
      <c r="P1463" s="41">
        <v>3.35</v>
      </c>
      <c r="Q1463" s="35" t="s">
        <v>532</v>
      </c>
      <c r="R1463" s="45"/>
      <c r="S1463" s="42">
        <v>578.98</v>
      </c>
      <c r="T1463" s="36">
        <v>17283.009999999998</v>
      </c>
    </row>
    <row r="1464" spans="1:20" ht="25.5" x14ac:dyDescent="0.25">
      <c r="A1464" s="32" t="s">
        <v>507</v>
      </c>
      <c r="B1464" s="33" t="s">
        <v>1373</v>
      </c>
      <c r="C1464" s="34">
        <v>1999</v>
      </c>
      <c r="D1464" s="40" t="s">
        <v>541</v>
      </c>
      <c r="E1464" s="28" t="s">
        <v>1891</v>
      </c>
      <c r="F1464" s="33" t="s">
        <v>543</v>
      </c>
      <c r="G1464" s="36">
        <v>381409.51</v>
      </c>
      <c r="H1464" s="36">
        <v>233237.64</v>
      </c>
      <c r="I1464" s="37">
        <v>16.329999999999998</v>
      </c>
      <c r="J1464" s="38" t="s">
        <v>529</v>
      </c>
      <c r="K1464" s="35" t="s">
        <v>538</v>
      </c>
      <c r="L1464" s="33" t="s">
        <v>544</v>
      </c>
      <c r="M1464" s="39">
        <v>3.972</v>
      </c>
      <c r="N1464" s="40" t="s">
        <v>538</v>
      </c>
      <c r="O1464" s="33" t="s">
        <v>544</v>
      </c>
      <c r="P1464" s="41">
        <v>3.05</v>
      </c>
      <c r="Q1464" s="35" t="s">
        <v>532</v>
      </c>
      <c r="R1464" s="45"/>
      <c r="S1464" s="36">
        <v>7439.56</v>
      </c>
      <c r="T1464" s="36">
        <v>10682.4</v>
      </c>
    </row>
    <row r="1465" spans="1:20" ht="25.5" x14ac:dyDescent="0.25">
      <c r="A1465" s="32" t="s">
        <v>507</v>
      </c>
      <c r="B1465" s="33" t="s">
        <v>1373</v>
      </c>
      <c r="C1465" s="34">
        <v>2002</v>
      </c>
      <c r="D1465" s="40" t="s">
        <v>541</v>
      </c>
      <c r="E1465" s="28" t="s">
        <v>1889</v>
      </c>
      <c r="F1465" s="33" t="s">
        <v>543</v>
      </c>
      <c r="G1465" s="36">
        <v>777439.15</v>
      </c>
      <c r="H1465" s="36">
        <v>530327.84</v>
      </c>
      <c r="I1465" s="37">
        <v>16.829999999999998</v>
      </c>
      <c r="J1465" s="38" t="s">
        <v>529</v>
      </c>
      <c r="K1465" s="35" t="s">
        <v>538</v>
      </c>
      <c r="L1465" s="33" t="s">
        <v>544</v>
      </c>
      <c r="M1465" s="39">
        <v>4.1440000000000001</v>
      </c>
      <c r="N1465" s="40" t="s">
        <v>538</v>
      </c>
      <c r="O1465" s="33" t="s">
        <v>544</v>
      </c>
      <c r="P1465" s="41">
        <v>3.45</v>
      </c>
      <c r="Q1465" s="35" t="s">
        <v>532</v>
      </c>
      <c r="R1465" s="45"/>
      <c r="S1465" s="36">
        <v>19078.59</v>
      </c>
      <c r="T1465" s="36">
        <v>22674.73</v>
      </c>
    </row>
    <row r="1466" spans="1:20" ht="25.5" x14ac:dyDescent="0.25">
      <c r="A1466" s="32" t="s">
        <v>507</v>
      </c>
      <c r="B1466" s="33" t="s">
        <v>1431</v>
      </c>
      <c r="C1466" s="34">
        <v>2014</v>
      </c>
      <c r="D1466" s="40" t="s">
        <v>541</v>
      </c>
      <c r="E1466" s="33" t="s">
        <v>1432</v>
      </c>
      <c r="F1466" s="33" t="s">
        <v>543</v>
      </c>
      <c r="G1466" s="36">
        <v>360891.3</v>
      </c>
      <c r="H1466" s="36">
        <v>350627.71</v>
      </c>
      <c r="I1466" s="37">
        <v>46</v>
      </c>
      <c r="J1466" s="38" t="s">
        <v>529</v>
      </c>
      <c r="K1466" s="35" t="s">
        <v>538</v>
      </c>
      <c r="L1466" s="33" t="s">
        <v>544</v>
      </c>
      <c r="M1466" s="39">
        <v>1.639</v>
      </c>
      <c r="N1466" s="40" t="s">
        <v>538</v>
      </c>
      <c r="O1466" s="33" t="s">
        <v>544</v>
      </c>
      <c r="P1466" s="41">
        <v>1.6</v>
      </c>
      <c r="Q1466" s="35" t="s">
        <v>532</v>
      </c>
      <c r="R1466" s="45"/>
      <c r="S1466" s="36">
        <v>5770.31</v>
      </c>
      <c r="T1466" s="36">
        <v>5036.91</v>
      </c>
    </row>
    <row r="1467" spans="1:20" ht="25.5" x14ac:dyDescent="0.25">
      <c r="A1467" s="32" t="s">
        <v>507</v>
      </c>
      <c r="B1467" s="33" t="s">
        <v>1431</v>
      </c>
      <c r="C1467" s="34">
        <v>2016</v>
      </c>
      <c r="D1467" s="35" t="s">
        <v>526</v>
      </c>
      <c r="E1467" s="33" t="s">
        <v>1433</v>
      </c>
      <c r="F1467" s="33" t="s">
        <v>1434</v>
      </c>
      <c r="G1467" s="36">
        <v>1108987</v>
      </c>
      <c r="H1467" s="36">
        <v>978224.27</v>
      </c>
      <c r="I1467" s="37">
        <v>12.67</v>
      </c>
      <c r="J1467" s="38" t="s">
        <v>529</v>
      </c>
      <c r="K1467" s="35" t="s">
        <v>538</v>
      </c>
      <c r="L1467" s="33" t="s">
        <v>544</v>
      </c>
      <c r="M1467" s="39">
        <v>1.887</v>
      </c>
      <c r="N1467" s="40" t="s">
        <v>538</v>
      </c>
      <c r="O1467" s="33" t="s">
        <v>544</v>
      </c>
      <c r="P1467" s="41">
        <v>1.86</v>
      </c>
      <c r="Q1467" s="35" t="s">
        <v>532</v>
      </c>
      <c r="R1467" s="45"/>
      <c r="S1467" s="36">
        <v>19692.02</v>
      </c>
      <c r="T1467" s="36">
        <v>65983.81</v>
      </c>
    </row>
    <row r="1468" spans="1:20" ht="25.5" x14ac:dyDescent="0.25">
      <c r="A1468" s="32" t="s">
        <v>507</v>
      </c>
      <c r="B1468" s="33" t="s">
        <v>1431</v>
      </c>
      <c r="C1468" s="34">
        <v>2015</v>
      </c>
      <c r="D1468" s="40" t="s">
        <v>541</v>
      </c>
      <c r="E1468" s="33" t="s">
        <v>1435</v>
      </c>
      <c r="F1468" s="33" t="s">
        <v>543</v>
      </c>
      <c r="G1468" s="36">
        <v>322553.55</v>
      </c>
      <c r="H1468" s="36">
        <v>279508.86</v>
      </c>
      <c r="I1468" s="37">
        <v>16.079999999999998</v>
      </c>
      <c r="J1468" s="38" t="s">
        <v>529</v>
      </c>
      <c r="K1468" s="35" t="s">
        <v>538</v>
      </c>
      <c r="L1468" s="33" t="s">
        <v>544</v>
      </c>
      <c r="M1468" s="39">
        <v>1.35</v>
      </c>
      <c r="N1468" s="40" t="s">
        <v>538</v>
      </c>
      <c r="O1468" s="33" t="s">
        <v>544</v>
      </c>
      <c r="P1468" s="41">
        <v>1.35</v>
      </c>
      <c r="Q1468" s="35" t="s">
        <v>532</v>
      </c>
      <c r="R1468" s="45"/>
      <c r="S1468" s="36">
        <v>3969.67</v>
      </c>
      <c r="T1468" s="36">
        <v>14541.06</v>
      </c>
    </row>
    <row r="1469" spans="1:20" ht="25.5" x14ac:dyDescent="0.25">
      <c r="A1469" s="32" t="s">
        <v>507</v>
      </c>
      <c r="B1469" s="33" t="s">
        <v>1431</v>
      </c>
      <c r="C1469" s="34">
        <v>2017</v>
      </c>
      <c r="D1469" s="40" t="s">
        <v>541</v>
      </c>
      <c r="E1469" s="28" t="s">
        <v>1893</v>
      </c>
      <c r="F1469" s="33" t="s">
        <v>543</v>
      </c>
      <c r="G1469" s="36">
        <v>1089389.3999999999</v>
      </c>
      <c r="H1469" s="36">
        <v>1079749.58</v>
      </c>
      <c r="I1469" s="37">
        <v>58.17</v>
      </c>
      <c r="J1469" s="38" t="s">
        <v>529</v>
      </c>
      <c r="K1469" s="35" t="s">
        <v>538</v>
      </c>
      <c r="L1469" s="33" t="s">
        <v>544</v>
      </c>
      <c r="M1469" s="39">
        <v>1.1299999999999999</v>
      </c>
      <c r="N1469" s="40" t="s">
        <v>538</v>
      </c>
      <c r="O1469" s="33" t="s">
        <v>544</v>
      </c>
      <c r="P1469" s="41">
        <v>1.1299999999999999</v>
      </c>
      <c r="Q1469" s="35" t="s">
        <v>532</v>
      </c>
      <c r="R1469" s="45"/>
      <c r="S1469" s="36">
        <v>12310.1</v>
      </c>
      <c r="T1469" s="36">
        <v>9639.82</v>
      </c>
    </row>
    <row r="1470" spans="1:20" ht="25.5" x14ac:dyDescent="0.25">
      <c r="A1470" s="32" t="s">
        <v>507</v>
      </c>
      <c r="B1470" s="33" t="s">
        <v>1431</v>
      </c>
      <c r="C1470" s="34">
        <v>2005</v>
      </c>
      <c r="D1470" s="40" t="s">
        <v>541</v>
      </c>
      <c r="E1470" s="33" t="s">
        <v>1436</v>
      </c>
      <c r="F1470" s="33" t="s">
        <v>543</v>
      </c>
      <c r="G1470" s="36">
        <v>38500</v>
      </c>
      <c r="H1470" s="36">
        <v>6331.31</v>
      </c>
      <c r="I1470" s="37">
        <v>1.33</v>
      </c>
      <c r="J1470" s="38" t="s">
        <v>529</v>
      </c>
      <c r="K1470" s="35" t="s">
        <v>538</v>
      </c>
      <c r="L1470" s="33" t="s">
        <v>544</v>
      </c>
      <c r="M1470" s="39">
        <v>3.7330000000000001</v>
      </c>
      <c r="N1470" s="40" t="s">
        <v>538</v>
      </c>
      <c r="O1470" s="33" t="s">
        <v>544</v>
      </c>
      <c r="P1470" s="41">
        <v>3.45</v>
      </c>
      <c r="Q1470" s="35" t="s">
        <v>532</v>
      </c>
      <c r="R1470" s="45"/>
      <c r="S1470" s="42">
        <v>322.20999999999998</v>
      </c>
      <c r="T1470" s="36">
        <v>3008.19</v>
      </c>
    </row>
    <row r="1471" spans="1:20" ht="25.5" x14ac:dyDescent="0.25">
      <c r="A1471" s="32" t="s">
        <v>507</v>
      </c>
      <c r="B1471" s="33" t="s">
        <v>1431</v>
      </c>
      <c r="C1471" s="34">
        <v>1996</v>
      </c>
      <c r="D1471" s="40" t="s">
        <v>541</v>
      </c>
      <c r="E1471" s="33" t="s">
        <v>1437</v>
      </c>
      <c r="F1471" s="33" t="s">
        <v>543</v>
      </c>
      <c r="G1471" s="36">
        <v>256474.43</v>
      </c>
      <c r="H1471" s="36">
        <v>135617.85</v>
      </c>
      <c r="I1471" s="37">
        <v>9.17</v>
      </c>
      <c r="J1471" s="38" t="s">
        <v>529</v>
      </c>
      <c r="K1471" s="35" t="s">
        <v>538</v>
      </c>
      <c r="L1471" s="33" t="s">
        <v>544</v>
      </c>
      <c r="M1471" s="39">
        <v>4.734</v>
      </c>
      <c r="N1471" s="40" t="s">
        <v>538</v>
      </c>
      <c r="O1471" s="33" t="s">
        <v>544</v>
      </c>
      <c r="P1471" s="41">
        <v>5.8</v>
      </c>
      <c r="Q1471" s="35" t="s">
        <v>532</v>
      </c>
      <c r="R1471" s="45"/>
      <c r="S1471" s="36">
        <v>10868.15</v>
      </c>
      <c r="T1471" s="36">
        <v>10097.030000000001</v>
      </c>
    </row>
    <row r="1472" spans="1:20" ht="25.5" x14ac:dyDescent="0.25">
      <c r="A1472" s="32" t="s">
        <v>507</v>
      </c>
      <c r="B1472" s="33" t="s">
        <v>1431</v>
      </c>
      <c r="C1472" s="34">
        <v>1997</v>
      </c>
      <c r="D1472" s="35" t="s">
        <v>526</v>
      </c>
      <c r="E1472" s="33" t="s">
        <v>1438</v>
      </c>
      <c r="F1472" s="33" t="s">
        <v>659</v>
      </c>
      <c r="G1472" s="36">
        <v>63052.91</v>
      </c>
      <c r="H1472" s="36">
        <v>15599.9</v>
      </c>
      <c r="I1472" s="37">
        <v>4.17</v>
      </c>
      <c r="J1472" s="38" t="s">
        <v>529</v>
      </c>
      <c r="K1472" s="35" t="s">
        <v>530</v>
      </c>
      <c r="L1472" s="33" t="s">
        <v>531</v>
      </c>
      <c r="M1472" s="39">
        <v>1.524</v>
      </c>
      <c r="N1472" s="40" t="s">
        <v>530</v>
      </c>
      <c r="O1472" s="33" t="s">
        <v>531</v>
      </c>
      <c r="P1472" s="41">
        <v>1.5</v>
      </c>
      <c r="Q1472" s="35" t="s">
        <v>532</v>
      </c>
      <c r="R1472" s="45"/>
      <c r="S1472" s="42">
        <v>278.75</v>
      </c>
      <c r="T1472" s="36">
        <v>2983.03</v>
      </c>
    </row>
    <row r="1473" spans="1:20" ht="25.5" x14ac:dyDescent="0.25">
      <c r="A1473" s="32" t="s">
        <v>507</v>
      </c>
      <c r="B1473" s="33" t="s">
        <v>1431</v>
      </c>
      <c r="C1473" s="34">
        <v>1976</v>
      </c>
      <c r="D1473" s="35" t="s">
        <v>526</v>
      </c>
      <c r="E1473" s="33" t="s">
        <v>1439</v>
      </c>
      <c r="F1473" s="33" t="s">
        <v>543</v>
      </c>
      <c r="G1473" s="36">
        <v>201491.87</v>
      </c>
      <c r="H1473" s="36">
        <v>38435.67</v>
      </c>
      <c r="I1473" s="37">
        <v>2.25</v>
      </c>
      <c r="J1473" s="38" t="s">
        <v>529</v>
      </c>
      <c r="K1473" s="35" t="s">
        <v>530</v>
      </c>
      <c r="L1473" s="33" t="s">
        <v>531</v>
      </c>
      <c r="M1473" s="39">
        <v>5.6749999999999998</v>
      </c>
      <c r="N1473" s="40" t="s">
        <v>530</v>
      </c>
      <c r="O1473" s="33" t="s">
        <v>531</v>
      </c>
      <c r="P1473" s="41">
        <v>6.8</v>
      </c>
      <c r="Q1473" s="35" t="s">
        <v>532</v>
      </c>
      <c r="R1473" s="45"/>
      <c r="S1473" s="36">
        <v>3376.33</v>
      </c>
      <c r="T1473" s="36">
        <v>11216.22</v>
      </c>
    </row>
    <row r="1474" spans="1:20" ht="25.5" x14ac:dyDescent="0.25">
      <c r="A1474" s="32" t="s">
        <v>507</v>
      </c>
      <c r="B1474" s="33" t="s">
        <v>1431</v>
      </c>
      <c r="C1474" s="34">
        <v>2014</v>
      </c>
      <c r="D1474" s="40" t="s">
        <v>541</v>
      </c>
      <c r="E1474" s="33" t="s">
        <v>1440</v>
      </c>
      <c r="F1474" s="33" t="s">
        <v>543</v>
      </c>
      <c r="G1474" s="36">
        <v>329700.25</v>
      </c>
      <c r="H1474" s="36">
        <v>317317.28000000003</v>
      </c>
      <c r="I1474" s="37">
        <v>46</v>
      </c>
      <c r="J1474" s="38" t="s">
        <v>529</v>
      </c>
      <c r="K1474" s="35" t="s">
        <v>538</v>
      </c>
      <c r="L1474" s="33" t="s">
        <v>544</v>
      </c>
      <c r="M1474" s="39">
        <v>1.6279999999999999</v>
      </c>
      <c r="N1474" s="40" t="s">
        <v>538</v>
      </c>
      <c r="O1474" s="33" t="s">
        <v>544</v>
      </c>
      <c r="P1474" s="41">
        <v>1.6</v>
      </c>
      <c r="Q1474" s="35" t="s">
        <v>532</v>
      </c>
      <c r="R1474" s="45"/>
      <c r="S1474" s="36">
        <v>5222.12</v>
      </c>
      <c r="T1474" s="36">
        <v>4558.3900000000003</v>
      </c>
    </row>
    <row r="1475" spans="1:20" ht="25.5" x14ac:dyDescent="0.25">
      <c r="A1475" s="32" t="s">
        <v>507</v>
      </c>
      <c r="B1475" s="57" t="s">
        <v>1431</v>
      </c>
      <c r="C1475" s="58">
        <v>2016</v>
      </c>
      <c r="D1475" s="60" t="s">
        <v>526</v>
      </c>
      <c r="E1475" s="57" t="s">
        <v>1441</v>
      </c>
      <c r="F1475" s="57" t="s">
        <v>1442</v>
      </c>
      <c r="G1475" s="64">
        <v>1536071.35</v>
      </c>
      <c r="H1475" s="64">
        <v>1457948.86</v>
      </c>
      <c r="I1475" s="68">
        <v>27.67</v>
      </c>
      <c r="J1475" s="70" t="s">
        <v>529</v>
      </c>
      <c r="K1475" s="72" t="s">
        <v>538</v>
      </c>
      <c r="L1475" s="73" t="s">
        <v>544</v>
      </c>
      <c r="M1475" s="75">
        <v>1.887</v>
      </c>
      <c r="N1475" s="76" t="s">
        <v>538</v>
      </c>
      <c r="O1475" s="73" t="s">
        <v>544</v>
      </c>
      <c r="P1475" s="77">
        <v>1.86</v>
      </c>
      <c r="Q1475" s="79" t="s">
        <v>532</v>
      </c>
      <c r="R1475" s="81"/>
      <c r="S1475" s="85">
        <v>28237.9</v>
      </c>
      <c r="T1475" s="86">
        <v>39421.17</v>
      </c>
    </row>
    <row r="1476" spans="1:20" ht="25.5" x14ac:dyDescent="0.25">
      <c r="A1476" s="32" t="s">
        <v>507</v>
      </c>
      <c r="B1476" s="56" t="s">
        <v>1431</v>
      </c>
      <c r="C1476" s="34">
        <v>2011</v>
      </c>
      <c r="D1476" s="40" t="s">
        <v>541</v>
      </c>
      <c r="E1476" s="56" t="s">
        <v>1443</v>
      </c>
      <c r="F1476" s="56" t="s">
        <v>543</v>
      </c>
      <c r="G1476" s="63">
        <v>293723.65000000002</v>
      </c>
      <c r="H1476" s="63">
        <v>300318.74</v>
      </c>
      <c r="I1476" s="67">
        <v>44.33</v>
      </c>
      <c r="J1476" s="69" t="s">
        <v>529</v>
      </c>
      <c r="K1476" s="35" t="s">
        <v>538</v>
      </c>
      <c r="L1476" s="33" t="s">
        <v>544</v>
      </c>
      <c r="M1476" s="39">
        <v>2.5880000000000001</v>
      </c>
      <c r="N1476" s="40" t="s">
        <v>538</v>
      </c>
      <c r="O1476" s="33" t="s">
        <v>544</v>
      </c>
      <c r="P1476" s="41">
        <v>2.85</v>
      </c>
      <c r="Q1476" s="78" t="s">
        <v>532</v>
      </c>
      <c r="R1476" s="80"/>
      <c r="S1476" s="36">
        <v>8623.52</v>
      </c>
      <c r="T1476" s="36">
        <v>2260.92</v>
      </c>
    </row>
    <row r="1477" spans="1:20" ht="25.5" x14ac:dyDescent="0.25">
      <c r="A1477" s="32" t="s">
        <v>507</v>
      </c>
      <c r="B1477" s="33" t="s">
        <v>1431</v>
      </c>
      <c r="C1477" s="34">
        <v>2017</v>
      </c>
      <c r="D1477" s="40" t="s">
        <v>541</v>
      </c>
      <c r="E1477" s="28" t="s">
        <v>1893</v>
      </c>
      <c r="F1477" s="33" t="s">
        <v>543</v>
      </c>
      <c r="G1477" s="36">
        <v>416408.3</v>
      </c>
      <c r="H1477" s="36">
        <v>408129.24</v>
      </c>
      <c r="I1477" s="37">
        <v>38.17</v>
      </c>
      <c r="J1477" s="38" t="s">
        <v>529</v>
      </c>
      <c r="K1477" s="35" t="s">
        <v>538</v>
      </c>
      <c r="L1477" s="33" t="s">
        <v>544</v>
      </c>
      <c r="M1477" s="39">
        <v>0.55000000000000004</v>
      </c>
      <c r="N1477" s="40" t="s">
        <v>538</v>
      </c>
      <c r="O1477" s="33" t="s">
        <v>544</v>
      </c>
      <c r="P1477" s="41">
        <v>0.55000000000000004</v>
      </c>
      <c r="Q1477" s="35" t="s">
        <v>532</v>
      </c>
      <c r="R1477" s="45"/>
      <c r="S1477" s="36">
        <v>2290.2399999999998</v>
      </c>
      <c r="T1477" s="36">
        <v>8279.06</v>
      </c>
    </row>
    <row r="1478" spans="1:20" ht="25.5" x14ac:dyDescent="0.25">
      <c r="A1478" s="32" t="s">
        <v>507</v>
      </c>
      <c r="B1478" s="33" t="s">
        <v>1431</v>
      </c>
      <c r="C1478" s="34">
        <v>2006</v>
      </c>
      <c r="D1478" s="40" t="s">
        <v>541</v>
      </c>
      <c r="E1478" s="33" t="s">
        <v>1444</v>
      </c>
      <c r="F1478" s="33" t="s">
        <v>543</v>
      </c>
      <c r="G1478" s="36">
        <v>363000</v>
      </c>
      <c r="H1478" s="36">
        <v>88536.27</v>
      </c>
      <c r="I1478" s="37">
        <v>2.42</v>
      </c>
      <c r="J1478" s="38" t="s">
        <v>529</v>
      </c>
      <c r="K1478" s="35" t="s">
        <v>538</v>
      </c>
      <c r="L1478" s="33" t="s">
        <v>544</v>
      </c>
      <c r="M1478" s="39">
        <v>3.2429999999999999</v>
      </c>
      <c r="N1478" s="40" t="s">
        <v>538</v>
      </c>
      <c r="O1478" s="33" t="s">
        <v>544</v>
      </c>
      <c r="P1478" s="41">
        <v>3.25</v>
      </c>
      <c r="Q1478" s="35" t="s">
        <v>532</v>
      </c>
      <c r="R1478" s="45"/>
      <c r="S1478" s="36">
        <v>3772.09</v>
      </c>
      <c r="T1478" s="36">
        <v>27528.17</v>
      </c>
    </row>
    <row r="1479" spans="1:20" ht="25.5" x14ac:dyDescent="0.25">
      <c r="A1479" s="32" t="s">
        <v>507</v>
      </c>
      <c r="B1479" s="33" t="s">
        <v>1431</v>
      </c>
      <c r="C1479" s="34">
        <v>2004</v>
      </c>
      <c r="D1479" s="40" t="s">
        <v>541</v>
      </c>
      <c r="E1479" s="33" t="s">
        <v>1445</v>
      </c>
      <c r="F1479" s="33" t="s">
        <v>543</v>
      </c>
      <c r="G1479" s="36">
        <v>198000</v>
      </c>
      <c r="H1479" s="36">
        <v>16556.61</v>
      </c>
      <c r="I1479" s="37">
        <v>0.42</v>
      </c>
      <c r="J1479" s="38" t="s">
        <v>529</v>
      </c>
      <c r="K1479" s="35" t="s">
        <v>538</v>
      </c>
      <c r="L1479" s="33" t="s">
        <v>544</v>
      </c>
      <c r="M1479" s="39">
        <v>3.4249999999999998</v>
      </c>
      <c r="N1479" s="40" t="s">
        <v>538</v>
      </c>
      <c r="O1479" s="33" t="s">
        <v>544</v>
      </c>
      <c r="P1479" s="41">
        <v>3.45</v>
      </c>
      <c r="Q1479" s="35" t="s">
        <v>532</v>
      </c>
      <c r="R1479" s="45"/>
      <c r="S1479" s="36">
        <v>1123.3599999999999</v>
      </c>
      <c r="T1479" s="36">
        <v>16004.43</v>
      </c>
    </row>
    <row r="1480" spans="1:20" ht="25.5" x14ac:dyDescent="0.25">
      <c r="A1480" s="32" t="s">
        <v>507</v>
      </c>
      <c r="B1480" s="33" t="s">
        <v>1431</v>
      </c>
      <c r="C1480" s="34">
        <v>1992</v>
      </c>
      <c r="D1480" s="40" t="s">
        <v>541</v>
      </c>
      <c r="E1480" s="33" t="s">
        <v>1446</v>
      </c>
      <c r="F1480" s="33" t="s">
        <v>543</v>
      </c>
      <c r="G1480" s="36">
        <v>705838.95</v>
      </c>
      <c r="H1480" s="36">
        <v>224209.85</v>
      </c>
      <c r="I1480" s="37">
        <v>5.25</v>
      </c>
      <c r="J1480" s="38" t="s">
        <v>529</v>
      </c>
      <c r="K1480" s="35" t="s">
        <v>538</v>
      </c>
      <c r="L1480" s="33" t="s">
        <v>544</v>
      </c>
      <c r="M1480" s="39">
        <v>4.9770000000000003</v>
      </c>
      <c r="N1480" s="40" t="s">
        <v>538</v>
      </c>
      <c r="O1480" s="33" t="s">
        <v>544</v>
      </c>
      <c r="P1480" s="41">
        <v>3.55</v>
      </c>
      <c r="Q1480" s="35" t="s">
        <v>532</v>
      </c>
      <c r="R1480" s="45"/>
      <c r="S1480" s="36">
        <v>9142.2199999999993</v>
      </c>
      <c r="T1480" s="36">
        <v>33317.589999999997</v>
      </c>
    </row>
    <row r="1481" spans="1:20" ht="25.5" x14ac:dyDescent="0.25">
      <c r="A1481" s="32" t="s">
        <v>507</v>
      </c>
      <c r="B1481" s="33" t="s">
        <v>1431</v>
      </c>
      <c r="C1481" s="34">
        <v>1997</v>
      </c>
      <c r="D1481" s="35" t="s">
        <v>526</v>
      </c>
      <c r="E1481" s="33" t="s">
        <v>1447</v>
      </c>
      <c r="F1481" s="33" t="s">
        <v>659</v>
      </c>
      <c r="G1481" s="36">
        <v>67832.19</v>
      </c>
      <c r="H1481" s="36">
        <v>16782.34</v>
      </c>
      <c r="I1481" s="37">
        <v>4.17</v>
      </c>
      <c r="J1481" s="38" t="s">
        <v>529</v>
      </c>
      <c r="K1481" s="35" t="s">
        <v>530</v>
      </c>
      <c r="L1481" s="33" t="s">
        <v>531</v>
      </c>
      <c r="M1481" s="39">
        <v>1.518</v>
      </c>
      <c r="N1481" s="40" t="s">
        <v>530</v>
      </c>
      <c r="O1481" s="33" t="s">
        <v>531</v>
      </c>
      <c r="P1481" s="41">
        <v>1.5</v>
      </c>
      <c r="Q1481" s="35" t="s">
        <v>532</v>
      </c>
      <c r="R1481" s="45"/>
      <c r="S1481" s="42">
        <v>299.87</v>
      </c>
      <c r="T1481" s="36">
        <v>3209.14</v>
      </c>
    </row>
    <row r="1482" spans="1:20" ht="25.5" x14ac:dyDescent="0.25">
      <c r="A1482" s="32" t="s">
        <v>507</v>
      </c>
      <c r="B1482" s="33" t="s">
        <v>1431</v>
      </c>
      <c r="C1482" s="34">
        <v>1976</v>
      </c>
      <c r="D1482" s="35" t="s">
        <v>526</v>
      </c>
      <c r="E1482" s="33" t="s">
        <v>1439</v>
      </c>
      <c r="F1482" s="33" t="s">
        <v>543</v>
      </c>
      <c r="G1482" s="36">
        <v>324563.96000000002</v>
      </c>
      <c r="H1482" s="36">
        <v>27944.19</v>
      </c>
      <c r="I1482" s="37">
        <v>2</v>
      </c>
      <c r="J1482" s="38" t="s">
        <v>529</v>
      </c>
      <c r="K1482" s="35" t="s">
        <v>530</v>
      </c>
      <c r="L1482" s="33" t="s">
        <v>531</v>
      </c>
      <c r="M1482" s="39">
        <v>0.83199999999999996</v>
      </c>
      <c r="N1482" s="40" t="s">
        <v>530</v>
      </c>
      <c r="O1482" s="33" t="s">
        <v>531</v>
      </c>
      <c r="P1482" s="41">
        <v>1</v>
      </c>
      <c r="Q1482" s="35" t="s">
        <v>532</v>
      </c>
      <c r="R1482" s="45"/>
      <c r="S1482" s="42">
        <v>370.75</v>
      </c>
      <c r="T1482" s="36">
        <v>9130.9</v>
      </c>
    </row>
    <row r="1483" spans="1:20" ht="25.5" x14ac:dyDescent="0.25">
      <c r="A1483" s="32" t="s">
        <v>507</v>
      </c>
      <c r="B1483" s="33" t="s">
        <v>1431</v>
      </c>
      <c r="C1483" s="34">
        <v>1976</v>
      </c>
      <c r="D1483" s="35" t="s">
        <v>526</v>
      </c>
      <c r="E1483" s="33" t="s">
        <v>1439</v>
      </c>
      <c r="F1483" s="33" t="s">
        <v>543</v>
      </c>
      <c r="G1483" s="36">
        <v>64912.79</v>
      </c>
      <c r="H1483" s="36">
        <v>5588.81</v>
      </c>
      <c r="I1483" s="37">
        <v>2.25</v>
      </c>
      <c r="J1483" s="38" t="s">
        <v>529</v>
      </c>
      <c r="K1483" s="35" t="s">
        <v>530</v>
      </c>
      <c r="L1483" s="33" t="s">
        <v>531</v>
      </c>
      <c r="M1483" s="39">
        <v>0.82499999999999996</v>
      </c>
      <c r="N1483" s="40" t="s">
        <v>530</v>
      </c>
      <c r="O1483" s="33" t="s">
        <v>531</v>
      </c>
      <c r="P1483" s="41">
        <v>1</v>
      </c>
      <c r="Q1483" s="35" t="s">
        <v>532</v>
      </c>
      <c r="R1483" s="45"/>
      <c r="S1483" s="42">
        <v>74.150000000000006</v>
      </c>
      <c r="T1483" s="36">
        <v>1826.18</v>
      </c>
    </row>
    <row r="1484" spans="1:20" ht="25.5" x14ac:dyDescent="0.25">
      <c r="A1484" s="32" t="s">
        <v>507</v>
      </c>
      <c r="B1484" s="33" t="s">
        <v>1431</v>
      </c>
      <c r="C1484" s="34">
        <v>1975</v>
      </c>
      <c r="D1484" s="35" t="s">
        <v>526</v>
      </c>
      <c r="E1484" s="33" t="s">
        <v>1448</v>
      </c>
      <c r="F1484" s="33" t="s">
        <v>543</v>
      </c>
      <c r="G1484" s="36">
        <v>156504.16</v>
      </c>
      <c r="H1484" s="36">
        <v>9027.67</v>
      </c>
      <c r="I1484" s="37">
        <v>1</v>
      </c>
      <c r="J1484" s="38" t="s">
        <v>529</v>
      </c>
      <c r="K1484" s="35" t="s">
        <v>530</v>
      </c>
      <c r="L1484" s="33" t="s">
        <v>531</v>
      </c>
      <c r="M1484" s="39">
        <v>0.86699999999999999</v>
      </c>
      <c r="N1484" s="40" t="s">
        <v>530</v>
      </c>
      <c r="O1484" s="33" t="s">
        <v>531</v>
      </c>
      <c r="P1484" s="41">
        <v>1</v>
      </c>
      <c r="Q1484" s="35" t="s">
        <v>532</v>
      </c>
      <c r="R1484" s="45"/>
      <c r="S1484" s="42">
        <v>134.75</v>
      </c>
      <c r="T1484" s="36">
        <v>4446.92</v>
      </c>
    </row>
    <row r="1485" spans="1:20" ht="25.5" x14ac:dyDescent="0.25">
      <c r="A1485" s="32" t="s">
        <v>507</v>
      </c>
      <c r="B1485" s="33" t="s">
        <v>1431</v>
      </c>
      <c r="C1485" s="34">
        <v>2014</v>
      </c>
      <c r="D1485" s="40" t="s">
        <v>541</v>
      </c>
      <c r="E1485" s="33" t="s">
        <v>1440</v>
      </c>
      <c r="F1485" s="33" t="s">
        <v>543</v>
      </c>
      <c r="G1485" s="36">
        <v>3000805.5</v>
      </c>
      <c r="H1485" s="36">
        <v>2843788.82</v>
      </c>
      <c r="I1485" s="37">
        <v>36</v>
      </c>
      <c r="J1485" s="38" t="s">
        <v>529</v>
      </c>
      <c r="K1485" s="35" t="s">
        <v>538</v>
      </c>
      <c r="L1485" s="33" t="s">
        <v>544</v>
      </c>
      <c r="M1485" s="39">
        <v>1.6279999999999999</v>
      </c>
      <c r="N1485" s="40" t="s">
        <v>538</v>
      </c>
      <c r="O1485" s="33" t="s">
        <v>544</v>
      </c>
      <c r="P1485" s="41">
        <v>1.6</v>
      </c>
      <c r="Q1485" s="35" t="s">
        <v>532</v>
      </c>
      <c r="R1485" s="45"/>
      <c r="S1485" s="36">
        <v>47054.239999999998</v>
      </c>
      <c r="T1485" s="36">
        <v>56494.33</v>
      </c>
    </row>
    <row r="1486" spans="1:20" ht="25.5" x14ac:dyDescent="0.25">
      <c r="A1486" s="32" t="s">
        <v>507</v>
      </c>
      <c r="B1486" s="33" t="s">
        <v>1431</v>
      </c>
      <c r="C1486" s="34">
        <v>1996</v>
      </c>
      <c r="D1486" s="40" t="s">
        <v>541</v>
      </c>
      <c r="E1486" s="33" t="s">
        <v>1449</v>
      </c>
      <c r="F1486" s="33" t="s">
        <v>543</v>
      </c>
      <c r="G1486" s="36">
        <v>95864.91</v>
      </c>
      <c r="H1486" s="36">
        <v>53675.57</v>
      </c>
      <c r="I1486" s="37">
        <v>9.08</v>
      </c>
      <c r="J1486" s="38" t="s">
        <v>529</v>
      </c>
      <c r="K1486" s="35" t="s">
        <v>538</v>
      </c>
      <c r="L1486" s="33" t="s">
        <v>544</v>
      </c>
      <c r="M1486" s="39">
        <v>4.7210000000000001</v>
      </c>
      <c r="N1486" s="40" t="s">
        <v>538</v>
      </c>
      <c r="O1486" s="33" t="s">
        <v>544</v>
      </c>
      <c r="P1486" s="41">
        <v>4.8</v>
      </c>
      <c r="Q1486" s="35" t="s">
        <v>532</v>
      </c>
      <c r="R1486" s="45"/>
      <c r="S1486" s="36">
        <v>2757.95</v>
      </c>
      <c r="T1486" s="36">
        <v>3781.71</v>
      </c>
    </row>
    <row r="1487" spans="1:20" ht="25.5" x14ac:dyDescent="0.25">
      <c r="A1487" s="32" t="s">
        <v>507</v>
      </c>
      <c r="B1487" s="33" t="s">
        <v>1431</v>
      </c>
      <c r="C1487" s="34">
        <v>1997</v>
      </c>
      <c r="D1487" s="35" t="s">
        <v>526</v>
      </c>
      <c r="E1487" s="33" t="s">
        <v>1450</v>
      </c>
      <c r="F1487" s="33" t="s">
        <v>659</v>
      </c>
      <c r="G1487" s="36">
        <v>38653.449999999997</v>
      </c>
      <c r="H1487" s="36">
        <v>13522.15</v>
      </c>
      <c r="I1487" s="37">
        <v>7.83</v>
      </c>
      <c r="J1487" s="38" t="s">
        <v>529</v>
      </c>
      <c r="K1487" s="35" t="s">
        <v>530</v>
      </c>
      <c r="L1487" s="33" t="s">
        <v>531</v>
      </c>
      <c r="M1487" s="39">
        <v>1.5049999999999999</v>
      </c>
      <c r="N1487" s="40" t="s">
        <v>530</v>
      </c>
      <c r="O1487" s="33" t="s">
        <v>531</v>
      </c>
      <c r="P1487" s="41">
        <v>1.5</v>
      </c>
      <c r="Q1487" s="35" t="s">
        <v>532</v>
      </c>
      <c r="R1487" s="45"/>
      <c r="S1487" s="42">
        <v>226.53</v>
      </c>
      <c r="T1487" s="36">
        <v>1579.83</v>
      </c>
    </row>
    <row r="1488" spans="1:20" ht="25.5" x14ac:dyDescent="0.25">
      <c r="A1488" s="32" t="s">
        <v>507</v>
      </c>
      <c r="B1488" s="33" t="s">
        <v>1431</v>
      </c>
      <c r="C1488" s="34">
        <v>1995</v>
      </c>
      <c r="D1488" s="40" t="s">
        <v>541</v>
      </c>
      <c r="E1488" s="28" t="s">
        <v>1894</v>
      </c>
      <c r="F1488" s="33" t="s">
        <v>543</v>
      </c>
      <c r="G1488" s="36">
        <v>71353.09</v>
      </c>
      <c r="H1488" s="36">
        <v>48114.91</v>
      </c>
      <c r="I1488" s="37">
        <v>11.83</v>
      </c>
      <c r="J1488" s="38" t="s">
        <v>529</v>
      </c>
      <c r="K1488" s="35" t="s">
        <v>538</v>
      </c>
      <c r="L1488" s="33" t="s">
        <v>544</v>
      </c>
      <c r="M1488" s="39">
        <v>4.3019999999999996</v>
      </c>
      <c r="N1488" s="40" t="s">
        <v>538</v>
      </c>
      <c r="O1488" s="33" t="s">
        <v>544</v>
      </c>
      <c r="P1488" s="41">
        <v>4.8</v>
      </c>
      <c r="Q1488" s="35" t="s">
        <v>532</v>
      </c>
      <c r="R1488" s="45"/>
      <c r="S1488" s="36">
        <v>2422.44</v>
      </c>
      <c r="T1488" s="36">
        <v>2352.4699999999998</v>
      </c>
    </row>
    <row r="1489" spans="1:20" ht="25.5" x14ac:dyDescent="0.25">
      <c r="A1489" s="32" t="s">
        <v>507</v>
      </c>
      <c r="B1489" s="33" t="s">
        <v>1431</v>
      </c>
      <c r="C1489" s="34">
        <v>1974</v>
      </c>
      <c r="D1489" s="35" t="s">
        <v>526</v>
      </c>
      <c r="E1489" s="33" t="s">
        <v>1451</v>
      </c>
      <c r="F1489" s="33" t="s">
        <v>543</v>
      </c>
      <c r="G1489" s="36">
        <v>13720.41</v>
      </c>
      <c r="H1489" s="42">
        <v>397.77</v>
      </c>
      <c r="I1489" s="37">
        <v>0.5</v>
      </c>
      <c r="J1489" s="38" t="s">
        <v>529</v>
      </c>
      <c r="K1489" s="35" t="s">
        <v>530</v>
      </c>
      <c r="L1489" s="33" t="s">
        <v>531</v>
      </c>
      <c r="M1489" s="39">
        <v>0.81100000000000005</v>
      </c>
      <c r="N1489" s="40" t="s">
        <v>530</v>
      </c>
      <c r="O1489" s="33" t="s">
        <v>531</v>
      </c>
      <c r="P1489" s="41">
        <v>1</v>
      </c>
      <c r="Q1489" s="35" t="s">
        <v>532</v>
      </c>
      <c r="R1489" s="45"/>
      <c r="S1489" s="42">
        <v>7.92</v>
      </c>
      <c r="T1489" s="42">
        <v>393.74</v>
      </c>
    </row>
    <row r="1490" spans="1:20" ht="25.5" x14ac:dyDescent="0.25">
      <c r="A1490" s="32" t="s">
        <v>507</v>
      </c>
      <c r="B1490" s="33" t="s">
        <v>1431</v>
      </c>
      <c r="C1490" s="34">
        <v>2017</v>
      </c>
      <c r="D1490" s="40" t="s">
        <v>541</v>
      </c>
      <c r="E1490" s="28" t="s">
        <v>1893</v>
      </c>
      <c r="F1490" s="33" t="s">
        <v>543</v>
      </c>
      <c r="G1490" s="36">
        <v>1098379.1499999999</v>
      </c>
      <c r="H1490" s="36">
        <v>1080564.24</v>
      </c>
      <c r="I1490" s="37">
        <v>38.17</v>
      </c>
      <c r="J1490" s="38" t="s">
        <v>529</v>
      </c>
      <c r="K1490" s="35" t="s">
        <v>538</v>
      </c>
      <c r="L1490" s="33" t="s">
        <v>544</v>
      </c>
      <c r="M1490" s="39">
        <v>1.35</v>
      </c>
      <c r="N1490" s="40" t="s">
        <v>538</v>
      </c>
      <c r="O1490" s="33" t="s">
        <v>544</v>
      </c>
      <c r="P1490" s="41">
        <v>1.35</v>
      </c>
      <c r="Q1490" s="35" t="s">
        <v>532</v>
      </c>
      <c r="R1490" s="45"/>
      <c r="S1490" s="36">
        <v>14828.12</v>
      </c>
      <c r="T1490" s="36">
        <v>17814.91</v>
      </c>
    </row>
    <row r="1491" spans="1:20" ht="25.5" x14ac:dyDescent="0.25">
      <c r="A1491" s="32" t="s">
        <v>507</v>
      </c>
      <c r="B1491" s="33" t="s">
        <v>1431</v>
      </c>
      <c r="C1491" s="34">
        <v>2012</v>
      </c>
      <c r="D1491" s="40" t="s">
        <v>541</v>
      </c>
      <c r="E1491" s="33" t="s">
        <v>1452</v>
      </c>
      <c r="F1491" s="33" t="s">
        <v>543</v>
      </c>
      <c r="G1491" s="36">
        <v>665345.44999999995</v>
      </c>
      <c r="H1491" s="36">
        <v>528501.22</v>
      </c>
      <c r="I1491" s="37">
        <v>14.67</v>
      </c>
      <c r="J1491" s="38" t="s">
        <v>554</v>
      </c>
      <c r="K1491" s="35" t="s">
        <v>538</v>
      </c>
      <c r="L1491" s="33" t="s">
        <v>544</v>
      </c>
      <c r="M1491" s="39">
        <v>2.6749999999999998</v>
      </c>
      <c r="N1491" s="40" t="s">
        <v>538</v>
      </c>
      <c r="O1491" s="33" t="s">
        <v>544</v>
      </c>
      <c r="P1491" s="41">
        <v>2.82</v>
      </c>
      <c r="Q1491" s="35" t="s">
        <v>532</v>
      </c>
      <c r="R1491" s="45"/>
      <c r="S1491" s="36">
        <v>15248.95</v>
      </c>
      <c r="T1491" s="36">
        <v>28583.57</v>
      </c>
    </row>
    <row r="1492" spans="1:20" ht="25.5" x14ac:dyDescent="0.25">
      <c r="A1492" s="32" t="s">
        <v>507</v>
      </c>
      <c r="B1492" s="33" t="s">
        <v>1431</v>
      </c>
      <c r="C1492" s="34">
        <v>2011</v>
      </c>
      <c r="D1492" s="40" t="s">
        <v>541</v>
      </c>
      <c r="E1492" s="33" t="s">
        <v>1443</v>
      </c>
      <c r="F1492" s="33" t="s">
        <v>543</v>
      </c>
      <c r="G1492" s="36">
        <v>1483254.3</v>
      </c>
      <c r="H1492" s="36">
        <v>735566.02</v>
      </c>
      <c r="I1492" s="37">
        <v>34.33</v>
      </c>
      <c r="J1492" s="38" t="s">
        <v>529</v>
      </c>
      <c r="K1492" s="35" t="s">
        <v>538</v>
      </c>
      <c r="L1492" s="33" t="s">
        <v>544</v>
      </c>
      <c r="M1492" s="39">
        <v>2.5030000000000001</v>
      </c>
      <c r="N1492" s="40" t="s">
        <v>538</v>
      </c>
      <c r="O1492" s="33" t="s">
        <v>544</v>
      </c>
      <c r="P1492" s="41">
        <v>2.85</v>
      </c>
      <c r="Q1492" s="35" t="s">
        <v>532</v>
      </c>
      <c r="R1492" s="45"/>
      <c r="S1492" s="36">
        <v>21243.5</v>
      </c>
      <c r="T1492" s="36">
        <v>9819.94</v>
      </c>
    </row>
    <row r="1493" spans="1:20" ht="25.5" x14ac:dyDescent="0.25">
      <c r="A1493" s="32" t="s">
        <v>507</v>
      </c>
      <c r="B1493" s="33" t="s">
        <v>1431</v>
      </c>
      <c r="C1493" s="34">
        <v>2017</v>
      </c>
      <c r="D1493" s="40" t="s">
        <v>541</v>
      </c>
      <c r="E1493" s="28" t="s">
        <v>1893</v>
      </c>
      <c r="F1493" s="33" t="s">
        <v>543</v>
      </c>
      <c r="G1493" s="36">
        <v>412999.95</v>
      </c>
      <c r="H1493" s="36">
        <v>409345.38</v>
      </c>
      <c r="I1493" s="37">
        <v>58.17</v>
      </c>
      <c r="J1493" s="38" t="s">
        <v>529</v>
      </c>
      <c r="K1493" s="35" t="s">
        <v>538</v>
      </c>
      <c r="L1493" s="33" t="s">
        <v>544</v>
      </c>
      <c r="M1493" s="39">
        <v>1.1299999999999999</v>
      </c>
      <c r="N1493" s="40" t="s">
        <v>538</v>
      </c>
      <c r="O1493" s="33" t="s">
        <v>544</v>
      </c>
      <c r="P1493" s="41">
        <v>1.1299999999999999</v>
      </c>
      <c r="Q1493" s="35" t="s">
        <v>532</v>
      </c>
      <c r="R1493" s="45"/>
      <c r="S1493" s="36">
        <v>4666.8999999999996</v>
      </c>
      <c r="T1493" s="36">
        <v>3654.57</v>
      </c>
    </row>
    <row r="1494" spans="1:20" ht="25.5" x14ac:dyDescent="0.25">
      <c r="A1494" s="32" t="s">
        <v>507</v>
      </c>
      <c r="B1494" s="33" t="s">
        <v>1431</v>
      </c>
      <c r="C1494" s="34">
        <v>1996</v>
      </c>
      <c r="D1494" s="40" t="s">
        <v>541</v>
      </c>
      <c r="E1494" s="33" t="s">
        <v>1437</v>
      </c>
      <c r="F1494" s="33" t="s">
        <v>543</v>
      </c>
      <c r="G1494" s="36">
        <v>68176.800000000003</v>
      </c>
      <c r="H1494" s="36">
        <v>38300.92</v>
      </c>
      <c r="I1494" s="37">
        <v>9.17</v>
      </c>
      <c r="J1494" s="38" t="s">
        <v>529</v>
      </c>
      <c r="K1494" s="35" t="s">
        <v>538</v>
      </c>
      <c r="L1494" s="33" t="s">
        <v>544</v>
      </c>
      <c r="M1494" s="39">
        <v>4.274</v>
      </c>
      <c r="N1494" s="40" t="s">
        <v>538</v>
      </c>
      <c r="O1494" s="33" t="s">
        <v>544</v>
      </c>
      <c r="P1494" s="41">
        <v>4</v>
      </c>
      <c r="Q1494" s="35" t="s">
        <v>532</v>
      </c>
      <c r="R1494" s="45"/>
      <c r="S1494" s="36">
        <v>1967.97</v>
      </c>
      <c r="T1494" s="36">
        <v>2698.49</v>
      </c>
    </row>
    <row r="1495" spans="1:20" ht="25.5" x14ac:dyDescent="0.25">
      <c r="A1495" s="32" t="s">
        <v>507</v>
      </c>
      <c r="B1495" s="57" t="s">
        <v>1431</v>
      </c>
      <c r="C1495" s="58">
        <v>1985</v>
      </c>
      <c r="D1495" s="60" t="s">
        <v>526</v>
      </c>
      <c r="E1495" s="57" t="s">
        <v>1453</v>
      </c>
      <c r="F1495" s="57" t="s">
        <v>543</v>
      </c>
      <c r="G1495" s="64">
        <v>160452.59</v>
      </c>
      <c r="H1495" s="64">
        <v>10315.049999999999</v>
      </c>
      <c r="I1495" s="68">
        <v>0.25</v>
      </c>
      <c r="J1495" s="70" t="s">
        <v>529</v>
      </c>
      <c r="K1495" s="72" t="s">
        <v>530</v>
      </c>
      <c r="L1495" s="73" t="s">
        <v>531</v>
      </c>
      <c r="M1495" s="75">
        <v>3.923</v>
      </c>
      <c r="N1495" s="76" t="s">
        <v>530</v>
      </c>
      <c r="O1495" s="73" t="s">
        <v>531</v>
      </c>
      <c r="P1495" s="77">
        <v>5.65</v>
      </c>
      <c r="Q1495" s="79" t="s">
        <v>532</v>
      </c>
      <c r="R1495" s="81"/>
      <c r="S1495" s="85">
        <v>1134.44</v>
      </c>
      <c r="T1495" s="86">
        <v>9763.4500000000007</v>
      </c>
    </row>
    <row r="1496" spans="1:20" ht="25.5" x14ac:dyDescent="0.25">
      <c r="A1496" s="32" t="s">
        <v>507</v>
      </c>
      <c r="B1496" s="56" t="s">
        <v>1431</v>
      </c>
      <c r="C1496" s="34">
        <v>1996</v>
      </c>
      <c r="D1496" s="35" t="s">
        <v>526</v>
      </c>
      <c r="E1496" s="61" t="s">
        <v>1895</v>
      </c>
      <c r="F1496" s="56" t="s">
        <v>659</v>
      </c>
      <c r="G1496" s="63">
        <v>79654.61</v>
      </c>
      <c r="H1496" s="63">
        <v>16487.93</v>
      </c>
      <c r="I1496" s="67">
        <v>3.42</v>
      </c>
      <c r="J1496" s="69" t="s">
        <v>529</v>
      </c>
      <c r="K1496" s="35" t="s">
        <v>530</v>
      </c>
      <c r="L1496" s="33" t="s">
        <v>531</v>
      </c>
      <c r="M1496" s="39">
        <v>0</v>
      </c>
      <c r="N1496" s="40" t="s">
        <v>530</v>
      </c>
      <c r="O1496" s="33" t="s">
        <v>531</v>
      </c>
      <c r="P1496" s="41">
        <v>1.5</v>
      </c>
      <c r="Q1496" s="78" t="s">
        <v>532</v>
      </c>
      <c r="R1496" s="80"/>
      <c r="S1496" s="42">
        <v>306.88</v>
      </c>
      <c r="T1496" s="36">
        <v>3970.84</v>
      </c>
    </row>
    <row r="1497" spans="1:20" ht="25.5" x14ac:dyDescent="0.25">
      <c r="A1497" s="32" t="s">
        <v>507</v>
      </c>
      <c r="B1497" s="33" t="s">
        <v>1431</v>
      </c>
      <c r="C1497" s="34">
        <v>2014</v>
      </c>
      <c r="D1497" s="40" t="s">
        <v>541</v>
      </c>
      <c r="E1497" s="33" t="s">
        <v>1432</v>
      </c>
      <c r="F1497" s="33" t="s">
        <v>543</v>
      </c>
      <c r="G1497" s="36">
        <v>2448229.85</v>
      </c>
      <c r="H1497" s="36">
        <v>2342108.8199999998</v>
      </c>
      <c r="I1497" s="37">
        <v>36</v>
      </c>
      <c r="J1497" s="38" t="s">
        <v>529</v>
      </c>
      <c r="K1497" s="35" t="s">
        <v>538</v>
      </c>
      <c r="L1497" s="33" t="s">
        <v>544</v>
      </c>
      <c r="M1497" s="39">
        <v>1.6419999999999999</v>
      </c>
      <c r="N1497" s="40" t="s">
        <v>538</v>
      </c>
      <c r="O1497" s="33" t="s">
        <v>544</v>
      </c>
      <c r="P1497" s="41">
        <v>1.6</v>
      </c>
      <c r="Q1497" s="35" t="s">
        <v>532</v>
      </c>
      <c r="R1497" s="45"/>
      <c r="S1497" s="36">
        <v>38753.279999999999</v>
      </c>
      <c r="T1497" s="36">
        <v>46528.03</v>
      </c>
    </row>
    <row r="1498" spans="1:20" ht="25.5" x14ac:dyDescent="0.25">
      <c r="A1498" s="32" t="s">
        <v>507</v>
      </c>
      <c r="B1498" s="33" t="s">
        <v>1431</v>
      </c>
      <c r="C1498" s="34">
        <v>2011</v>
      </c>
      <c r="D1498" s="35" t="s">
        <v>526</v>
      </c>
      <c r="E1498" s="33" t="s">
        <v>1454</v>
      </c>
      <c r="F1498" s="33" t="s">
        <v>553</v>
      </c>
      <c r="G1498" s="36">
        <v>104376.25</v>
      </c>
      <c r="H1498" s="36">
        <v>97172.25</v>
      </c>
      <c r="I1498" s="37">
        <v>42</v>
      </c>
      <c r="J1498" s="38" t="s">
        <v>529</v>
      </c>
      <c r="K1498" s="35" t="s">
        <v>538</v>
      </c>
      <c r="L1498" s="33" t="s">
        <v>544</v>
      </c>
      <c r="M1498" s="39">
        <v>2.9380000000000002</v>
      </c>
      <c r="N1498" s="40" t="s">
        <v>538</v>
      </c>
      <c r="O1498" s="33" t="s">
        <v>544</v>
      </c>
      <c r="P1498" s="41">
        <v>2.94</v>
      </c>
      <c r="Q1498" s="35" t="s">
        <v>532</v>
      </c>
      <c r="R1498" s="45"/>
      <c r="S1498" s="36">
        <v>2889.82</v>
      </c>
      <c r="T1498" s="36">
        <v>1120.72</v>
      </c>
    </row>
    <row r="1499" spans="1:20" ht="25.5" x14ac:dyDescent="0.25">
      <c r="A1499" s="32" t="s">
        <v>507</v>
      </c>
      <c r="B1499" s="33" t="s">
        <v>1431</v>
      </c>
      <c r="C1499" s="34">
        <v>2011</v>
      </c>
      <c r="D1499" s="35" t="s">
        <v>526</v>
      </c>
      <c r="E1499" s="33" t="s">
        <v>1454</v>
      </c>
      <c r="F1499" s="33" t="s">
        <v>553</v>
      </c>
      <c r="G1499" s="36">
        <v>679396.85</v>
      </c>
      <c r="H1499" s="36">
        <v>569106.46</v>
      </c>
      <c r="I1499" s="37">
        <v>22</v>
      </c>
      <c r="J1499" s="38" t="s">
        <v>529</v>
      </c>
      <c r="K1499" s="35" t="s">
        <v>538</v>
      </c>
      <c r="L1499" s="33" t="s">
        <v>544</v>
      </c>
      <c r="M1499" s="39">
        <v>2.9380000000000002</v>
      </c>
      <c r="N1499" s="40" t="s">
        <v>538</v>
      </c>
      <c r="O1499" s="33" t="s">
        <v>544</v>
      </c>
      <c r="P1499" s="41">
        <v>2.94</v>
      </c>
      <c r="Q1499" s="35" t="s">
        <v>532</v>
      </c>
      <c r="R1499" s="45"/>
      <c r="S1499" s="36">
        <v>17236.169999999998</v>
      </c>
      <c r="T1499" s="36">
        <v>17157.86</v>
      </c>
    </row>
    <row r="1500" spans="1:20" ht="25.5" x14ac:dyDescent="0.25">
      <c r="A1500" s="32" t="s">
        <v>507</v>
      </c>
      <c r="B1500" s="33" t="s">
        <v>1431</v>
      </c>
      <c r="C1500" s="34">
        <v>1995</v>
      </c>
      <c r="D1500" s="40" t="s">
        <v>541</v>
      </c>
      <c r="E1500" s="28" t="s">
        <v>1896</v>
      </c>
      <c r="F1500" s="33" t="s">
        <v>543</v>
      </c>
      <c r="G1500" s="36">
        <v>650742.54</v>
      </c>
      <c r="H1500" s="36">
        <v>312910.43</v>
      </c>
      <c r="I1500" s="37">
        <v>8.92</v>
      </c>
      <c r="J1500" s="38" t="s">
        <v>529</v>
      </c>
      <c r="K1500" s="35" t="s">
        <v>538</v>
      </c>
      <c r="L1500" s="33" t="s">
        <v>544</v>
      </c>
      <c r="M1500" s="39">
        <v>4.6429999999999998</v>
      </c>
      <c r="N1500" s="40" t="s">
        <v>538</v>
      </c>
      <c r="O1500" s="33" t="s">
        <v>544</v>
      </c>
      <c r="P1500" s="41">
        <v>5.8</v>
      </c>
      <c r="Q1500" s="35" t="s">
        <v>532</v>
      </c>
      <c r="R1500" s="45"/>
      <c r="S1500" s="36">
        <v>26109.35</v>
      </c>
      <c r="T1500" s="36">
        <v>26618.39</v>
      </c>
    </row>
    <row r="1501" spans="1:20" ht="25.5" x14ac:dyDescent="0.25">
      <c r="A1501" s="32" t="s">
        <v>507</v>
      </c>
      <c r="B1501" s="33" t="s">
        <v>1431</v>
      </c>
      <c r="C1501" s="34">
        <v>1979</v>
      </c>
      <c r="D1501" s="35" t="s">
        <v>526</v>
      </c>
      <c r="E1501" s="33" t="s">
        <v>1439</v>
      </c>
      <c r="F1501" s="33" t="s">
        <v>543</v>
      </c>
      <c r="G1501" s="36">
        <v>50003.01</v>
      </c>
      <c r="H1501" s="36">
        <v>9558.7199999999993</v>
      </c>
      <c r="I1501" s="37">
        <v>2.5</v>
      </c>
      <c r="J1501" s="38" t="s">
        <v>529</v>
      </c>
      <c r="K1501" s="35" t="s">
        <v>530</v>
      </c>
      <c r="L1501" s="33" t="s">
        <v>531</v>
      </c>
      <c r="M1501" s="39">
        <v>6.5049999999999999</v>
      </c>
      <c r="N1501" s="40" t="s">
        <v>530</v>
      </c>
      <c r="O1501" s="33" t="s">
        <v>531</v>
      </c>
      <c r="P1501" s="41">
        <v>6.8</v>
      </c>
      <c r="Q1501" s="35" t="s">
        <v>532</v>
      </c>
      <c r="R1501" s="45"/>
      <c r="S1501" s="42">
        <v>839.67</v>
      </c>
      <c r="T1501" s="36">
        <v>2789.42</v>
      </c>
    </row>
    <row r="1502" spans="1:20" ht="25.5" x14ac:dyDescent="0.25">
      <c r="A1502" s="32" t="s">
        <v>507</v>
      </c>
      <c r="B1502" s="33" t="s">
        <v>1431</v>
      </c>
      <c r="C1502" s="34">
        <v>1975</v>
      </c>
      <c r="D1502" s="35" t="s">
        <v>526</v>
      </c>
      <c r="E1502" s="33" t="s">
        <v>1439</v>
      </c>
      <c r="F1502" s="33" t="s">
        <v>543</v>
      </c>
      <c r="G1502" s="36">
        <v>14086.29</v>
      </c>
      <c r="H1502" s="36">
        <v>1849.6</v>
      </c>
      <c r="I1502" s="37">
        <v>1.75</v>
      </c>
      <c r="J1502" s="38" t="s">
        <v>529</v>
      </c>
      <c r="K1502" s="35" t="s">
        <v>530</v>
      </c>
      <c r="L1502" s="33" t="s">
        <v>531</v>
      </c>
      <c r="M1502" s="39">
        <v>5.4909999999999997</v>
      </c>
      <c r="N1502" s="40" t="s">
        <v>530</v>
      </c>
      <c r="O1502" s="33" t="s">
        <v>531</v>
      </c>
      <c r="P1502" s="41">
        <v>6.8</v>
      </c>
      <c r="Q1502" s="35" t="s">
        <v>532</v>
      </c>
      <c r="R1502" s="45"/>
      <c r="S1502" s="42">
        <v>182.72</v>
      </c>
      <c r="T1502" s="42">
        <v>837.44</v>
      </c>
    </row>
    <row r="1503" spans="1:20" ht="25.5" x14ac:dyDescent="0.25">
      <c r="A1503" s="32" t="s">
        <v>507</v>
      </c>
      <c r="B1503" s="33" t="s">
        <v>1431</v>
      </c>
      <c r="C1503" s="34">
        <v>2002</v>
      </c>
      <c r="D1503" s="40" t="s">
        <v>541</v>
      </c>
      <c r="E1503" s="33" t="s">
        <v>1455</v>
      </c>
      <c r="F1503" s="33" t="s">
        <v>543</v>
      </c>
      <c r="G1503" s="36">
        <v>98939.41</v>
      </c>
      <c r="H1503" s="36">
        <v>24367.759999999998</v>
      </c>
      <c r="I1503" s="37">
        <v>3.25</v>
      </c>
      <c r="J1503" s="38" t="s">
        <v>529</v>
      </c>
      <c r="K1503" s="35" t="s">
        <v>538</v>
      </c>
      <c r="L1503" s="33" t="s">
        <v>544</v>
      </c>
      <c r="M1503" s="39">
        <v>4.1639999999999997</v>
      </c>
      <c r="N1503" s="40" t="s">
        <v>538</v>
      </c>
      <c r="O1503" s="33" t="s">
        <v>544</v>
      </c>
      <c r="P1503" s="41">
        <v>3.45</v>
      </c>
      <c r="Q1503" s="35" t="s">
        <v>532</v>
      </c>
      <c r="R1503" s="45"/>
      <c r="S1503" s="36">
        <v>1037.5899999999999</v>
      </c>
      <c r="T1503" s="36">
        <v>5707.16</v>
      </c>
    </row>
    <row r="1504" spans="1:20" ht="25.5" x14ac:dyDescent="0.25">
      <c r="A1504" s="32" t="s">
        <v>507</v>
      </c>
      <c r="B1504" s="33" t="s">
        <v>1431</v>
      </c>
      <c r="C1504" s="34">
        <v>1975</v>
      </c>
      <c r="D1504" s="35" t="s">
        <v>526</v>
      </c>
      <c r="E1504" s="33" t="s">
        <v>1456</v>
      </c>
      <c r="F1504" s="33" t="s">
        <v>543</v>
      </c>
      <c r="G1504" s="36">
        <v>38645.83</v>
      </c>
      <c r="H1504" s="36">
        <v>2229.15</v>
      </c>
      <c r="I1504" s="37">
        <v>1.25</v>
      </c>
      <c r="J1504" s="38" t="s">
        <v>529</v>
      </c>
      <c r="K1504" s="35" t="s">
        <v>530</v>
      </c>
      <c r="L1504" s="33" t="s">
        <v>531</v>
      </c>
      <c r="M1504" s="39">
        <v>0.82</v>
      </c>
      <c r="N1504" s="40" t="s">
        <v>530</v>
      </c>
      <c r="O1504" s="33" t="s">
        <v>531</v>
      </c>
      <c r="P1504" s="41">
        <v>1</v>
      </c>
      <c r="Q1504" s="35" t="s">
        <v>532</v>
      </c>
      <c r="R1504" s="45"/>
      <c r="S1504" s="42">
        <v>33.270000000000003</v>
      </c>
      <c r="T1504" s="36">
        <v>1098.0899999999999</v>
      </c>
    </row>
    <row r="1505" spans="1:20" ht="25.5" x14ac:dyDescent="0.25">
      <c r="A1505" s="32" t="s">
        <v>507</v>
      </c>
      <c r="B1505" s="33" t="s">
        <v>1431</v>
      </c>
      <c r="C1505" s="34">
        <v>2003</v>
      </c>
      <c r="D1505" s="35" t="s">
        <v>526</v>
      </c>
      <c r="E1505" s="33" t="s">
        <v>1457</v>
      </c>
      <c r="F1505" s="33" t="s">
        <v>543</v>
      </c>
      <c r="G1505" s="36">
        <v>134150.5</v>
      </c>
      <c r="H1505" s="36">
        <v>39664.14</v>
      </c>
      <c r="I1505" s="37">
        <v>4.17</v>
      </c>
      <c r="J1505" s="38" t="s">
        <v>529</v>
      </c>
      <c r="K1505" s="35" t="s">
        <v>538</v>
      </c>
      <c r="L1505" s="33" t="s">
        <v>544</v>
      </c>
      <c r="M1505" s="39">
        <v>3.0019999999999998</v>
      </c>
      <c r="N1505" s="40" t="s">
        <v>538</v>
      </c>
      <c r="O1505" s="33" t="s">
        <v>544</v>
      </c>
      <c r="P1505" s="41">
        <v>2.25</v>
      </c>
      <c r="Q1505" s="35" t="s">
        <v>532</v>
      </c>
      <c r="R1505" s="45"/>
      <c r="S1505" s="36">
        <v>1059.32</v>
      </c>
      <c r="T1505" s="36">
        <v>7416.92</v>
      </c>
    </row>
    <row r="1506" spans="1:20" ht="25.5" x14ac:dyDescent="0.25">
      <c r="A1506" s="32" t="s">
        <v>507</v>
      </c>
      <c r="B1506" s="33" t="s">
        <v>1431</v>
      </c>
      <c r="C1506" s="34">
        <v>2002</v>
      </c>
      <c r="D1506" s="40" t="s">
        <v>541</v>
      </c>
      <c r="E1506" s="33" t="s">
        <v>1458</v>
      </c>
      <c r="F1506" s="33" t="s">
        <v>543</v>
      </c>
      <c r="G1506" s="36">
        <v>20961.740000000002</v>
      </c>
      <c r="H1506" s="42">
        <v>0</v>
      </c>
      <c r="I1506" s="37">
        <v>0</v>
      </c>
      <c r="J1506" s="38" t="s">
        <v>529</v>
      </c>
      <c r="K1506" s="35" t="s">
        <v>538</v>
      </c>
      <c r="L1506" s="33" t="s">
        <v>544</v>
      </c>
      <c r="M1506" s="39">
        <v>4.1539999999999999</v>
      </c>
      <c r="N1506" s="40" t="s">
        <v>538</v>
      </c>
      <c r="O1506" s="33" t="s">
        <v>544</v>
      </c>
      <c r="P1506" s="41">
        <v>3.45</v>
      </c>
      <c r="Q1506" s="35" t="s">
        <v>532</v>
      </c>
      <c r="R1506" s="45"/>
      <c r="S1506" s="42">
        <v>58.04</v>
      </c>
      <c r="T1506" s="36">
        <v>1682.19</v>
      </c>
    </row>
    <row r="1507" spans="1:20" ht="25.5" x14ac:dyDescent="0.25">
      <c r="A1507" s="32" t="s">
        <v>507</v>
      </c>
      <c r="B1507" s="33" t="s">
        <v>1431</v>
      </c>
      <c r="C1507" s="34">
        <v>2015</v>
      </c>
      <c r="D1507" s="40" t="s">
        <v>541</v>
      </c>
      <c r="E1507" s="28" t="s">
        <v>1897</v>
      </c>
      <c r="F1507" s="33" t="s">
        <v>543</v>
      </c>
      <c r="G1507" s="36">
        <v>993111.9</v>
      </c>
      <c r="H1507" s="36">
        <v>905351.89</v>
      </c>
      <c r="I1507" s="37">
        <v>17.079999999999998</v>
      </c>
      <c r="J1507" s="38" t="s">
        <v>529</v>
      </c>
      <c r="K1507" s="35" t="s">
        <v>538</v>
      </c>
      <c r="L1507" s="33" t="s">
        <v>544</v>
      </c>
      <c r="M1507" s="39">
        <v>1.321</v>
      </c>
      <c r="N1507" s="40" t="s">
        <v>538</v>
      </c>
      <c r="O1507" s="33" t="s">
        <v>544</v>
      </c>
      <c r="P1507" s="41">
        <v>1.35</v>
      </c>
      <c r="Q1507" s="35" t="s">
        <v>532</v>
      </c>
      <c r="R1507" s="45"/>
      <c r="S1507" s="36">
        <v>12818.6</v>
      </c>
      <c r="T1507" s="36">
        <v>44174.21</v>
      </c>
    </row>
    <row r="1508" spans="1:20" ht="25.5" x14ac:dyDescent="0.25">
      <c r="A1508" s="32" t="s">
        <v>507</v>
      </c>
      <c r="B1508" s="33" t="s">
        <v>1431</v>
      </c>
      <c r="C1508" s="34">
        <v>1996</v>
      </c>
      <c r="D1508" s="40" t="s">
        <v>541</v>
      </c>
      <c r="E1508" s="28" t="s">
        <v>1898</v>
      </c>
      <c r="F1508" s="33" t="s">
        <v>543</v>
      </c>
      <c r="G1508" s="36">
        <v>483263.38</v>
      </c>
      <c r="H1508" s="36">
        <v>292983.45</v>
      </c>
      <c r="I1508" s="37">
        <v>9.5</v>
      </c>
      <c r="J1508" s="38" t="s">
        <v>529</v>
      </c>
      <c r="K1508" s="35" t="s">
        <v>538</v>
      </c>
      <c r="L1508" s="33" t="s">
        <v>544</v>
      </c>
      <c r="M1508" s="39">
        <v>4.7699999999999996</v>
      </c>
      <c r="N1508" s="40" t="s">
        <v>538</v>
      </c>
      <c r="O1508" s="33" t="s">
        <v>544</v>
      </c>
      <c r="P1508" s="41">
        <v>0</v>
      </c>
      <c r="Q1508" s="35" t="s">
        <v>532</v>
      </c>
      <c r="R1508" s="45"/>
      <c r="S1508" s="42">
        <v>0</v>
      </c>
      <c r="T1508" s="42">
        <v>0</v>
      </c>
    </row>
    <row r="1509" spans="1:20" ht="25.5" x14ac:dyDescent="0.25">
      <c r="A1509" s="32" t="s">
        <v>507</v>
      </c>
      <c r="B1509" s="33" t="s">
        <v>1431</v>
      </c>
      <c r="C1509" s="34">
        <v>1975</v>
      </c>
      <c r="D1509" s="35" t="s">
        <v>526</v>
      </c>
      <c r="E1509" s="33" t="s">
        <v>1459</v>
      </c>
      <c r="F1509" s="33" t="s">
        <v>543</v>
      </c>
      <c r="G1509" s="36">
        <v>19025.64</v>
      </c>
      <c r="H1509" s="36">
        <v>2498.27</v>
      </c>
      <c r="I1509" s="37">
        <v>1</v>
      </c>
      <c r="J1509" s="38" t="s">
        <v>529</v>
      </c>
      <c r="K1509" s="35" t="s">
        <v>530</v>
      </c>
      <c r="L1509" s="33" t="s">
        <v>531</v>
      </c>
      <c r="M1509" s="39">
        <v>5.7430000000000003</v>
      </c>
      <c r="N1509" s="40" t="s">
        <v>530</v>
      </c>
      <c r="O1509" s="33" t="s">
        <v>531</v>
      </c>
      <c r="P1509" s="41">
        <v>6.8</v>
      </c>
      <c r="Q1509" s="35" t="s">
        <v>532</v>
      </c>
      <c r="R1509" s="45"/>
      <c r="S1509" s="42">
        <v>246.8</v>
      </c>
      <c r="T1509" s="36">
        <v>1131.07</v>
      </c>
    </row>
    <row r="1510" spans="1:20" ht="25.5" x14ac:dyDescent="0.25">
      <c r="A1510" s="32" t="s">
        <v>506</v>
      </c>
      <c r="B1510" s="33" t="s">
        <v>583</v>
      </c>
      <c r="C1510" s="34">
        <v>2018</v>
      </c>
      <c r="D1510" s="35" t="s">
        <v>526</v>
      </c>
      <c r="E1510" s="33" t="s">
        <v>584</v>
      </c>
      <c r="F1510" s="33" t="s">
        <v>585</v>
      </c>
      <c r="G1510" s="36">
        <v>440000</v>
      </c>
      <c r="H1510" s="36">
        <v>393297.83</v>
      </c>
      <c r="I1510" s="37">
        <v>6.17</v>
      </c>
      <c r="J1510" s="40" t="s">
        <v>549</v>
      </c>
      <c r="K1510" s="35" t="s">
        <v>530</v>
      </c>
      <c r="L1510" s="33" t="s">
        <v>531</v>
      </c>
      <c r="M1510" s="39">
        <v>0.30499999999999999</v>
      </c>
      <c r="N1510" s="40" t="s">
        <v>530</v>
      </c>
      <c r="O1510" s="33" t="s">
        <v>531</v>
      </c>
      <c r="P1510" s="41">
        <v>0.3</v>
      </c>
      <c r="Q1510" s="35" t="s">
        <v>532</v>
      </c>
      <c r="R1510" s="45"/>
      <c r="S1510" s="42">
        <v>960.88</v>
      </c>
      <c r="T1510" s="36">
        <v>46702.17</v>
      </c>
    </row>
    <row r="1511" spans="1:20" ht="25.5" x14ac:dyDescent="0.25">
      <c r="A1511" s="32" t="s">
        <v>506</v>
      </c>
      <c r="B1511" s="33" t="s">
        <v>583</v>
      </c>
      <c r="C1511" s="34">
        <v>2018</v>
      </c>
      <c r="D1511" s="35" t="s">
        <v>526</v>
      </c>
      <c r="E1511" s="33" t="s">
        <v>584</v>
      </c>
      <c r="F1511" s="33" t="s">
        <v>585</v>
      </c>
      <c r="G1511" s="36">
        <v>1595000</v>
      </c>
      <c r="H1511" s="36">
        <v>1541836.11</v>
      </c>
      <c r="I1511" s="37">
        <v>19.170000000000002</v>
      </c>
      <c r="J1511" s="40" t="s">
        <v>549</v>
      </c>
      <c r="K1511" s="35" t="s">
        <v>530</v>
      </c>
      <c r="L1511" s="33" t="s">
        <v>531</v>
      </c>
      <c r="M1511" s="39">
        <v>1.224</v>
      </c>
      <c r="N1511" s="40" t="s">
        <v>530</v>
      </c>
      <c r="O1511" s="33" t="s">
        <v>531</v>
      </c>
      <c r="P1511" s="41">
        <v>1.2</v>
      </c>
      <c r="Q1511" s="35" t="s">
        <v>532</v>
      </c>
      <c r="R1511" s="45"/>
      <c r="S1511" s="36">
        <v>14405</v>
      </c>
      <c r="T1511" s="36">
        <v>53163.89</v>
      </c>
    </row>
    <row r="1512" spans="1:20" ht="25.5" x14ac:dyDescent="0.25">
      <c r="A1512" s="32" t="s">
        <v>506</v>
      </c>
      <c r="B1512" s="33" t="s">
        <v>583</v>
      </c>
      <c r="C1512" s="34">
        <v>2018</v>
      </c>
      <c r="D1512" s="35" t="s">
        <v>526</v>
      </c>
      <c r="E1512" s="33" t="s">
        <v>584</v>
      </c>
      <c r="F1512" s="33" t="s">
        <v>585</v>
      </c>
      <c r="G1512" s="36">
        <v>250000</v>
      </c>
      <c r="H1512" s="36">
        <v>223464.7</v>
      </c>
      <c r="I1512" s="37">
        <v>6.17</v>
      </c>
      <c r="J1512" s="40" t="s">
        <v>549</v>
      </c>
      <c r="K1512" s="35" t="s">
        <v>530</v>
      </c>
      <c r="L1512" s="33" t="s">
        <v>531</v>
      </c>
      <c r="M1512" s="39">
        <v>0.30499999999999999</v>
      </c>
      <c r="N1512" s="40" t="s">
        <v>530</v>
      </c>
      <c r="O1512" s="33" t="s">
        <v>531</v>
      </c>
      <c r="P1512" s="41">
        <v>0.3</v>
      </c>
      <c r="Q1512" s="35" t="s">
        <v>532</v>
      </c>
      <c r="R1512" s="45"/>
      <c r="S1512" s="42">
        <v>545.98</v>
      </c>
      <c r="T1512" s="36">
        <v>26535.33</v>
      </c>
    </row>
    <row r="1513" spans="1:20" ht="25.5" x14ac:dyDescent="0.25">
      <c r="A1513" s="32" t="s">
        <v>506</v>
      </c>
      <c r="B1513" s="33" t="s">
        <v>586</v>
      </c>
      <c r="C1513" s="34">
        <v>2018</v>
      </c>
      <c r="D1513" s="35" t="s">
        <v>526</v>
      </c>
      <c r="E1513" s="33" t="s">
        <v>587</v>
      </c>
      <c r="F1513" s="33" t="s">
        <v>588</v>
      </c>
      <c r="G1513" s="36">
        <v>175000</v>
      </c>
      <c r="H1513" s="36">
        <v>175000</v>
      </c>
      <c r="I1513" s="37">
        <v>15.83</v>
      </c>
      <c r="J1513" s="40" t="s">
        <v>549</v>
      </c>
      <c r="K1513" s="35" t="s">
        <v>530</v>
      </c>
      <c r="L1513" s="33" t="s">
        <v>531</v>
      </c>
      <c r="M1513" s="39">
        <v>1.716</v>
      </c>
      <c r="N1513" s="40" t="s">
        <v>530</v>
      </c>
      <c r="O1513" s="33" t="s">
        <v>531</v>
      </c>
      <c r="P1513" s="41">
        <v>1.68</v>
      </c>
      <c r="Q1513" s="35" t="s">
        <v>532</v>
      </c>
      <c r="R1513" s="45"/>
      <c r="S1513" s="42">
        <v>0</v>
      </c>
      <c r="T1513" s="42">
        <v>0</v>
      </c>
    </row>
    <row r="1514" spans="1:20" ht="25.5" x14ac:dyDescent="0.25">
      <c r="A1514" s="32" t="s">
        <v>506</v>
      </c>
      <c r="B1514" s="33" t="s">
        <v>589</v>
      </c>
      <c r="C1514" s="34">
        <v>2013</v>
      </c>
      <c r="D1514" s="35" t="s">
        <v>526</v>
      </c>
      <c r="E1514" s="33" t="s">
        <v>590</v>
      </c>
      <c r="F1514" s="33" t="s">
        <v>528</v>
      </c>
      <c r="G1514" s="36">
        <v>1800000</v>
      </c>
      <c r="H1514" s="36">
        <v>1638669.71</v>
      </c>
      <c r="I1514" s="37">
        <v>24.5</v>
      </c>
      <c r="J1514" s="40" t="s">
        <v>549</v>
      </c>
      <c r="K1514" s="35" t="s">
        <v>530</v>
      </c>
      <c r="L1514" s="33" t="s">
        <v>531</v>
      </c>
      <c r="M1514" s="39">
        <v>5.1050000000000004</v>
      </c>
      <c r="N1514" s="40" t="s">
        <v>530</v>
      </c>
      <c r="O1514" s="33" t="s">
        <v>531</v>
      </c>
      <c r="P1514" s="41">
        <v>4.99</v>
      </c>
      <c r="Q1514" s="35" t="s">
        <v>532</v>
      </c>
      <c r="R1514" s="45"/>
      <c r="S1514" s="36">
        <v>82672.45</v>
      </c>
      <c r="T1514" s="36">
        <v>33149.08</v>
      </c>
    </row>
    <row r="1515" spans="1:20" ht="25.5" x14ac:dyDescent="0.25">
      <c r="A1515" s="32" t="s">
        <v>506</v>
      </c>
      <c r="B1515" s="33" t="s">
        <v>589</v>
      </c>
      <c r="C1515" s="34">
        <v>2006</v>
      </c>
      <c r="D1515" s="35" t="s">
        <v>526</v>
      </c>
      <c r="E1515" s="33" t="s">
        <v>591</v>
      </c>
      <c r="F1515" s="33" t="s">
        <v>528</v>
      </c>
      <c r="G1515" s="36">
        <v>500000</v>
      </c>
      <c r="H1515" s="42">
        <v>0</v>
      </c>
      <c r="I1515" s="37">
        <v>0</v>
      </c>
      <c r="J1515" s="38" t="s">
        <v>529</v>
      </c>
      <c r="K1515" s="35" t="s">
        <v>538</v>
      </c>
      <c r="L1515" s="33" t="s">
        <v>592</v>
      </c>
      <c r="M1515" s="39">
        <v>3.282</v>
      </c>
      <c r="N1515" s="40" t="s">
        <v>538</v>
      </c>
      <c r="O1515" s="33" t="s">
        <v>592</v>
      </c>
      <c r="P1515" s="41">
        <v>2.8330000000000002</v>
      </c>
      <c r="Q1515" s="35" t="s">
        <v>532</v>
      </c>
      <c r="R1515" s="45"/>
      <c r="S1515" s="36">
        <v>1417.54</v>
      </c>
      <c r="T1515" s="36">
        <v>50036.52</v>
      </c>
    </row>
    <row r="1516" spans="1:20" x14ac:dyDescent="0.25">
      <c r="A1516" s="32" t="s">
        <v>507</v>
      </c>
      <c r="B1516" s="57" t="s">
        <v>1460</v>
      </c>
      <c r="C1516" s="58">
        <v>2014</v>
      </c>
      <c r="D1516" s="59" t="s">
        <v>541</v>
      </c>
      <c r="E1516" s="57" t="s">
        <v>1461</v>
      </c>
      <c r="F1516" s="57" t="s">
        <v>543</v>
      </c>
      <c r="G1516" s="64">
        <v>13338.05</v>
      </c>
      <c r="H1516" s="64">
        <v>12529.28</v>
      </c>
      <c r="I1516" s="68">
        <v>35</v>
      </c>
      <c r="J1516" s="70" t="s">
        <v>529</v>
      </c>
      <c r="K1516" s="72" t="s">
        <v>538</v>
      </c>
      <c r="L1516" s="73" t="s">
        <v>544</v>
      </c>
      <c r="M1516" s="75">
        <v>0.81200000000000006</v>
      </c>
      <c r="N1516" s="76" t="s">
        <v>538</v>
      </c>
      <c r="O1516" s="73" t="s">
        <v>544</v>
      </c>
      <c r="P1516" s="77">
        <v>0.8</v>
      </c>
      <c r="Q1516" s="79" t="s">
        <v>532</v>
      </c>
      <c r="R1516" s="81"/>
      <c r="S1516" s="84">
        <v>103.85</v>
      </c>
      <c r="T1516" s="87">
        <v>273.64</v>
      </c>
    </row>
    <row r="1517" spans="1:20" x14ac:dyDescent="0.25">
      <c r="A1517" s="32" t="s">
        <v>507</v>
      </c>
      <c r="B1517" s="56" t="s">
        <v>1460</v>
      </c>
      <c r="C1517" s="34">
        <v>2014</v>
      </c>
      <c r="D1517" s="40" t="s">
        <v>541</v>
      </c>
      <c r="E1517" s="56" t="s">
        <v>1462</v>
      </c>
      <c r="F1517" s="56" t="s">
        <v>543</v>
      </c>
      <c r="G1517" s="63">
        <v>9625</v>
      </c>
      <c r="H1517" s="63">
        <v>7810.59</v>
      </c>
      <c r="I1517" s="67">
        <v>11</v>
      </c>
      <c r="J1517" s="69" t="s">
        <v>529</v>
      </c>
      <c r="K1517" s="35" t="s">
        <v>538</v>
      </c>
      <c r="L1517" s="33" t="s">
        <v>544</v>
      </c>
      <c r="M1517" s="39">
        <v>0.81200000000000006</v>
      </c>
      <c r="N1517" s="40" t="s">
        <v>538</v>
      </c>
      <c r="O1517" s="33" t="s">
        <v>544</v>
      </c>
      <c r="P1517" s="41">
        <v>0.8</v>
      </c>
      <c r="Q1517" s="78" t="s">
        <v>532</v>
      </c>
      <c r="R1517" s="80"/>
      <c r="S1517" s="42">
        <v>68.33</v>
      </c>
      <c r="T1517" s="42">
        <v>613.04999999999995</v>
      </c>
    </row>
    <row r="1518" spans="1:20" x14ac:dyDescent="0.25">
      <c r="A1518" s="32" t="s">
        <v>507</v>
      </c>
      <c r="B1518" s="33" t="s">
        <v>1460</v>
      </c>
      <c r="C1518" s="34">
        <v>2015</v>
      </c>
      <c r="D1518" s="40" t="s">
        <v>541</v>
      </c>
      <c r="E1518" s="33" t="s">
        <v>1463</v>
      </c>
      <c r="F1518" s="33" t="s">
        <v>543</v>
      </c>
      <c r="G1518" s="36">
        <v>13896.85</v>
      </c>
      <c r="H1518" s="36">
        <v>13058.08</v>
      </c>
      <c r="I1518" s="37">
        <v>36.5</v>
      </c>
      <c r="J1518" s="38" t="s">
        <v>529</v>
      </c>
      <c r="K1518" s="35" t="s">
        <v>538</v>
      </c>
      <c r="L1518" s="33" t="s">
        <v>544</v>
      </c>
      <c r="M1518" s="39">
        <v>0.55000000000000004</v>
      </c>
      <c r="N1518" s="40" t="s">
        <v>538</v>
      </c>
      <c r="O1518" s="33" t="s">
        <v>544</v>
      </c>
      <c r="P1518" s="41">
        <v>0.55000000000000004</v>
      </c>
      <c r="Q1518" s="35" t="s">
        <v>532</v>
      </c>
      <c r="R1518" s="45"/>
      <c r="S1518" s="42">
        <v>73.38</v>
      </c>
      <c r="T1518" s="42">
        <v>282.89</v>
      </c>
    </row>
    <row r="1519" spans="1:20" x14ac:dyDescent="0.25">
      <c r="A1519" s="32" t="s">
        <v>507</v>
      </c>
      <c r="B1519" s="33" t="s">
        <v>1460</v>
      </c>
      <c r="C1519" s="34">
        <v>2015</v>
      </c>
      <c r="D1519" s="40" t="s">
        <v>541</v>
      </c>
      <c r="E1519" s="33" t="s">
        <v>1463</v>
      </c>
      <c r="F1519" s="33" t="s">
        <v>543</v>
      </c>
      <c r="G1519" s="36">
        <v>7841.35</v>
      </c>
      <c r="H1519" s="36">
        <v>7487.54</v>
      </c>
      <c r="I1519" s="37">
        <v>46.5</v>
      </c>
      <c r="J1519" s="38" t="s">
        <v>529</v>
      </c>
      <c r="K1519" s="35" t="s">
        <v>538</v>
      </c>
      <c r="L1519" s="33" t="s">
        <v>544</v>
      </c>
      <c r="M1519" s="39">
        <v>0.55000000000000004</v>
      </c>
      <c r="N1519" s="40" t="s">
        <v>538</v>
      </c>
      <c r="O1519" s="33" t="s">
        <v>544</v>
      </c>
      <c r="P1519" s="41">
        <v>0.55000000000000004</v>
      </c>
      <c r="Q1519" s="35" t="s">
        <v>532</v>
      </c>
      <c r="R1519" s="45"/>
      <c r="S1519" s="42">
        <v>41.84</v>
      </c>
      <c r="T1519" s="42">
        <v>119.38</v>
      </c>
    </row>
    <row r="1520" spans="1:20" x14ac:dyDescent="0.25">
      <c r="A1520" s="32" t="s">
        <v>507</v>
      </c>
      <c r="B1520" s="33" t="s">
        <v>1460</v>
      </c>
      <c r="C1520" s="34">
        <v>2015</v>
      </c>
      <c r="D1520" s="40" t="s">
        <v>541</v>
      </c>
      <c r="E1520" s="33" t="s">
        <v>1464</v>
      </c>
      <c r="F1520" s="33" t="s">
        <v>543</v>
      </c>
      <c r="G1520" s="36">
        <v>5997.2</v>
      </c>
      <c r="H1520" s="36">
        <v>5178.32</v>
      </c>
      <c r="I1520" s="37">
        <v>16.5</v>
      </c>
      <c r="J1520" s="38" t="s">
        <v>529</v>
      </c>
      <c r="K1520" s="35" t="s">
        <v>538</v>
      </c>
      <c r="L1520" s="33" t="s">
        <v>544</v>
      </c>
      <c r="M1520" s="39">
        <v>0.55000000000000004</v>
      </c>
      <c r="N1520" s="40" t="s">
        <v>538</v>
      </c>
      <c r="O1520" s="33" t="s">
        <v>544</v>
      </c>
      <c r="P1520" s="41">
        <v>0.55000000000000004</v>
      </c>
      <c r="Q1520" s="35" t="s">
        <v>532</v>
      </c>
      <c r="R1520" s="45"/>
      <c r="S1520" s="42">
        <v>30</v>
      </c>
      <c r="T1520" s="42">
        <v>275.97000000000003</v>
      </c>
    </row>
    <row r="1521" spans="1:20" ht="25.5" x14ac:dyDescent="0.25">
      <c r="A1521" s="32" t="s">
        <v>507</v>
      </c>
      <c r="B1521" s="28" t="s">
        <v>1899</v>
      </c>
      <c r="C1521" s="34">
        <v>2015</v>
      </c>
      <c r="D1521" s="40" t="s">
        <v>541</v>
      </c>
      <c r="E1521" s="28" t="s">
        <v>1900</v>
      </c>
      <c r="F1521" s="33" t="s">
        <v>543</v>
      </c>
      <c r="G1521" s="36">
        <v>216794.05</v>
      </c>
      <c r="H1521" s="36">
        <v>211878.39</v>
      </c>
      <c r="I1521" s="37">
        <v>34.67</v>
      </c>
      <c r="J1521" s="38" t="s">
        <v>529</v>
      </c>
      <c r="K1521" s="35" t="s">
        <v>538</v>
      </c>
      <c r="L1521" s="33" t="s">
        <v>544</v>
      </c>
      <c r="M1521" s="39">
        <v>0.55000000000000004</v>
      </c>
      <c r="N1521" s="40" t="s">
        <v>538</v>
      </c>
      <c r="O1521" s="33" t="s">
        <v>544</v>
      </c>
      <c r="P1521" s="41">
        <v>0.55000000000000004</v>
      </c>
      <c r="Q1521" s="35" t="s">
        <v>532</v>
      </c>
      <c r="R1521" s="45"/>
      <c r="S1521" s="36">
        <v>1192.3699999999999</v>
      </c>
      <c r="T1521" s="36">
        <v>4915.66</v>
      </c>
    </row>
    <row r="1522" spans="1:20" ht="25.5" x14ac:dyDescent="0.25">
      <c r="A1522" s="32" t="s">
        <v>506</v>
      </c>
      <c r="B1522" s="33" t="s">
        <v>593</v>
      </c>
      <c r="C1522" s="34">
        <v>2011</v>
      </c>
      <c r="D1522" s="35" t="s">
        <v>526</v>
      </c>
      <c r="E1522" s="33" t="s">
        <v>594</v>
      </c>
      <c r="F1522" s="33" t="s">
        <v>553</v>
      </c>
      <c r="G1522" s="36">
        <v>1950000</v>
      </c>
      <c r="H1522" s="36">
        <v>1688317.88</v>
      </c>
      <c r="I1522" s="37">
        <v>23.83</v>
      </c>
      <c r="J1522" s="38" t="s">
        <v>554</v>
      </c>
      <c r="K1522" s="35" t="s">
        <v>538</v>
      </c>
      <c r="L1522" s="33" t="s">
        <v>544</v>
      </c>
      <c r="M1522" s="39">
        <v>2.7549999999999999</v>
      </c>
      <c r="N1522" s="40" t="s">
        <v>538</v>
      </c>
      <c r="O1522" s="33" t="s">
        <v>544</v>
      </c>
      <c r="P1522" s="41">
        <v>3.06</v>
      </c>
      <c r="Q1522" s="35" t="s">
        <v>532</v>
      </c>
      <c r="R1522" s="45"/>
      <c r="S1522" s="36">
        <v>52564.9</v>
      </c>
      <c r="T1522" s="36">
        <v>47003.66</v>
      </c>
    </row>
    <row r="1523" spans="1:20" x14ac:dyDescent="0.25">
      <c r="A1523" s="32" t="s">
        <v>507</v>
      </c>
      <c r="B1523" s="33" t="s">
        <v>1465</v>
      </c>
      <c r="C1523" s="34">
        <v>2013</v>
      </c>
      <c r="D1523" s="40" t="s">
        <v>541</v>
      </c>
      <c r="E1523" s="33" t="s">
        <v>1466</v>
      </c>
      <c r="F1523" s="33" t="s">
        <v>543</v>
      </c>
      <c r="G1523" s="36">
        <v>422048</v>
      </c>
      <c r="H1523" s="36">
        <v>332012.48</v>
      </c>
      <c r="I1523" s="37">
        <v>14.08</v>
      </c>
      <c r="J1523" s="38" t="s">
        <v>529</v>
      </c>
      <c r="K1523" s="35" t="s">
        <v>538</v>
      </c>
      <c r="L1523" s="33" t="s">
        <v>544</v>
      </c>
      <c r="M1523" s="39">
        <v>2.0499999999999998</v>
      </c>
      <c r="N1523" s="40" t="s">
        <v>538</v>
      </c>
      <c r="O1523" s="33" t="s">
        <v>544</v>
      </c>
      <c r="P1523" s="41">
        <v>2.0499999999999998</v>
      </c>
      <c r="Q1523" s="35" t="s">
        <v>532</v>
      </c>
      <c r="R1523" s="45"/>
      <c r="S1523" s="36">
        <v>7190.54</v>
      </c>
      <c r="T1523" s="36">
        <v>18745.240000000002</v>
      </c>
    </row>
    <row r="1524" spans="1:20" ht="25.5" x14ac:dyDescent="0.25">
      <c r="A1524" s="32" t="s">
        <v>507</v>
      </c>
      <c r="B1524" s="33" t="s">
        <v>1467</v>
      </c>
      <c r="C1524" s="34">
        <v>2017</v>
      </c>
      <c r="D1524" s="40" t="s">
        <v>541</v>
      </c>
      <c r="E1524" s="28" t="s">
        <v>1901</v>
      </c>
      <c r="F1524" s="33" t="s">
        <v>543</v>
      </c>
      <c r="G1524" s="36">
        <v>528000</v>
      </c>
      <c r="H1524" s="36">
        <v>497274.05</v>
      </c>
      <c r="I1524" s="37">
        <v>13.67</v>
      </c>
      <c r="J1524" s="38" t="s">
        <v>529</v>
      </c>
      <c r="K1524" s="35" t="s">
        <v>538</v>
      </c>
      <c r="L1524" s="33" t="s">
        <v>544</v>
      </c>
      <c r="M1524" s="39">
        <v>1.37</v>
      </c>
      <c r="N1524" s="40" t="s">
        <v>538</v>
      </c>
      <c r="O1524" s="33" t="s">
        <v>544</v>
      </c>
      <c r="P1524" s="41">
        <v>1.35</v>
      </c>
      <c r="Q1524" s="35" t="s">
        <v>532</v>
      </c>
      <c r="R1524" s="45"/>
      <c r="S1524" s="36">
        <v>7128</v>
      </c>
      <c r="T1524" s="36">
        <v>30725.95</v>
      </c>
    </row>
    <row r="1525" spans="1:20" x14ac:dyDescent="0.25">
      <c r="A1525" s="32" t="s">
        <v>507</v>
      </c>
      <c r="B1525" s="33" t="s">
        <v>1467</v>
      </c>
      <c r="C1525" s="34">
        <v>2012</v>
      </c>
      <c r="D1525" s="40" t="s">
        <v>541</v>
      </c>
      <c r="E1525" s="33" t="s">
        <v>1468</v>
      </c>
      <c r="F1525" s="33" t="s">
        <v>543</v>
      </c>
      <c r="G1525" s="36">
        <v>56774.85</v>
      </c>
      <c r="H1525" s="36">
        <v>53384.84</v>
      </c>
      <c r="I1525" s="37">
        <v>43.42</v>
      </c>
      <c r="J1525" s="38" t="s">
        <v>529</v>
      </c>
      <c r="K1525" s="35" t="s">
        <v>538</v>
      </c>
      <c r="L1525" s="33" t="s">
        <v>544</v>
      </c>
      <c r="M1525" s="39">
        <v>2.8479999999999999</v>
      </c>
      <c r="N1525" s="40" t="s">
        <v>538</v>
      </c>
      <c r="O1525" s="33" t="s">
        <v>544</v>
      </c>
      <c r="P1525" s="41">
        <v>2.85</v>
      </c>
      <c r="Q1525" s="35" t="s">
        <v>532</v>
      </c>
      <c r="R1525" s="45"/>
      <c r="S1525" s="36">
        <v>1538.72</v>
      </c>
      <c r="T1525" s="42">
        <v>605.41999999999996</v>
      </c>
    </row>
    <row r="1526" spans="1:20" x14ac:dyDescent="0.25">
      <c r="A1526" s="32" t="s">
        <v>507</v>
      </c>
      <c r="B1526" s="33" t="s">
        <v>1467</v>
      </c>
      <c r="C1526" s="34">
        <v>2009</v>
      </c>
      <c r="D1526" s="40" t="s">
        <v>541</v>
      </c>
      <c r="E1526" s="33" t="s">
        <v>1469</v>
      </c>
      <c r="F1526" s="33" t="s">
        <v>568</v>
      </c>
      <c r="G1526" s="36">
        <v>655509</v>
      </c>
      <c r="H1526" s="36">
        <v>504751.64</v>
      </c>
      <c r="I1526" s="37">
        <v>20.92</v>
      </c>
      <c r="J1526" s="38" t="s">
        <v>529</v>
      </c>
      <c r="K1526" s="35" t="s">
        <v>538</v>
      </c>
      <c r="L1526" s="33" t="s">
        <v>544</v>
      </c>
      <c r="M1526" s="39">
        <v>2.3650000000000002</v>
      </c>
      <c r="N1526" s="40" t="s">
        <v>538</v>
      </c>
      <c r="O1526" s="33" t="s">
        <v>544</v>
      </c>
      <c r="P1526" s="41">
        <v>2.38</v>
      </c>
      <c r="Q1526" s="35" t="s">
        <v>532</v>
      </c>
      <c r="R1526" s="45"/>
      <c r="S1526" s="36">
        <v>12450.28</v>
      </c>
      <c r="T1526" s="36">
        <v>18369.439999999999</v>
      </c>
    </row>
    <row r="1527" spans="1:20" x14ac:dyDescent="0.25">
      <c r="A1527" s="32" t="s">
        <v>507</v>
      </c>
      <c r="B1527" s="33" t="s">
        <v>1467</v>
      </c>
      <c r="C1527" s="34">
        <v>2011</v>
      </c>
      <c r="D1527" s="40" t="s">
        <v>541</v>
      </c>
      <c r="E1527" s="33" t="s">
        <v>1470</v>
      </c>
      <c r="F1527" s="33" t="s">
        <v>543</v>
      </c>
      <c r="G1527" s="36">
        <v>2059734.6</v>
      </c>
      <c r="H1527" s="36">
        <v>1558182.84</v>
      </c>
      <c r="I1527" s="37">
        <v>13</v>
      </c>
      <c r="J1527" s="38" t="s">
        <v>529</v>
      </c>
      <c r="K1527" s="35" t="s">
        <v>538</v>
      </c>
      <c r="L1527" s="33" t="s">
        <v>544</v>
      </c>
      <c r="M1527" s="39">
        <v>2.8330000000000002</v>
      </c>
      <c r="N1527" s="40" t="s">
        <v>538</v>
      </c>
      <c r="O1527" s="33" t="s">
        <v>544</v>
      </c>
      <c r="P1527" s="41">
        <v>2.85</v>
      </c>
      <c r="Q1527" s="35" t="s">
        <v>532</v>
      </c>
      <c r="R1527" s="45"/>
      <c r="S1527" s="36">
        <v>46961.03</v>
      </c>
      <c r="T1527" s="36">
        <v>89572.61</v>
      </c>
    </row>
    <row r="1528" spans="1:20" x14ac:dyDescent="0.25">
      <c r="A1528" s="32" t="s">
        <v>507</v>
      </c>
      <c r="B1528" s="33" t="s">
        <v>1467</v>
      </c>
      <c r="C1528" s="34">
        <v>2009</v>
      </c>
      <c r="D1528" s="40" t="s">
        <v>541</v>
      </c>
      <c r="E1528" s="33" t="s">
        <v>1471</v>
      </c>
      <c r="F1528" s="33" t="s">
        <v>568</v>
      </c>
      <c r="G1528" s="36">
        <v>840722.85</v>
      </c>
      <c r="H1528" s="36">
        <v>674562.96</v>
      </c>
      <c r="I1528" s="37">
        <v>20.420000000000002</v>
      </c>
      <c r="J1528" s="38" t="s">
        <v>529</v>
      </c>
      <c r="K1528" s="35" t="s">
        <v>538</v>
      </c>
      <c r="L1528" s="33" t="s">
        <v>544</v>
      </c>
      <c r="M1528" s="39">
        <v>3.6230000000000002</v>
      </c>
      <c r="N1528" s="40" t="s">
        <v>538</v>
      </c>
      <c r="O1528" s="33" t="s">
        <v>544</v>
      </c>
      <c r="P1528" s="41">
        <v>3.63</v>
      </c>
      <c r="Q1528" s="35" t="s">
        <v>532</v>
      </c>
      <c r="R1528" s="45"/>
      <c r="S1528" s="36">
        <v>25256.29</v>
      </c>
      <c r="T1528" s="36">
        <v>21202.48</v>
      </c>
    </row>
    <row r="1529" spans="1:20" x14ac:dyDescent="0.25">
      <c r="A1529" s="32" t="s">
        <v>507</v>
      </c>
      <c r="B1529" s="33" t="s">
        <v>1467</v>
      </c>
      <c r="C1529" s="34">
        <v>2007</v>
      </c>
      <c r="D1529" s="40" t="s">
        <v>541</v>
      </c>
      <c r="E1529" s="33" t="s">
        <v>1472</v>
      </c>
      <c r="F1529" s="33" t="s">
        <v>543</v>
      </c>
      <c r="G1529" s="36">
        <v>280230</v>
      </c>
      <c r="H1529" s="36">
        <v>260541.6</v>
      </c>
      <c r="I1529" s="37">
        <v>41</v>
      </c>
      <c r="J1529" s="38" t="s">
        <v>529</v>
      </c>
      <c r="K1529" s="35" t="s">
        <v>538</v>
      </c>
      <c r="L1529" s="33" t="s">
        <v>544</v>
      </c>
      <c r="M1529" s="39">
        <v>2.3849999999999998</v>
      </c>
      <c r="N1529" s="40" t="s">
        <v>538</v>
      </c>
      <c r="O1529" s="33" t="s">
        <v>544</v>
      </c>
      <c r="P1529" s="41">
        <v>3.63</v>
      </c>
      <c r="Q1529" s="35" t="s">
        <v>532</v>
      </c>
      <c r="R1529" s="45"/>
      <c r="S1529" s="36">
        <v>9553.11</v>
      </c>
      <c r="T1529" s="36">
        <v>2629.43</v>
      </c>
    </row>
    <row r="1530" spans="1:20" x14ac:dyDescent="0.25">
      <c r="A1530" s="32" t="s">
        <v>507</v>
      </c>
      <c r="B1530" s="33" t="s">
        <v>1467</v>
      </c>
      <c r="C1530" s="34">
        <v>2009</v>
      </c>
      <c r="D1530" s="40" t="s">
        <v>541</v>
      </c>
      <c r="E1530" s="33" t="s">
        <v>1473</v>
      </c>
      <c r="F1530" s="33" t="s">
        <v>543</v>
      </c>
      <c r="G1530" s="36">
        <v>159467</v>
      </c>
      <c r="H1530" s="36">
        <v>151083.25</v>
      </c>
      <c r="I1530" s="37">
        <v>40.83</v>
      </c>
      <c r="J1530" s="38" t="s">
        <v>529</v>
      </c>
      <c r="K1530" s="35" t="s">
        <v>538</v>
      </c>
      <c r="L1530" s="33" t="s">
        <v>544</v>
      </c>
      <c r="M1530" s="39">
        <v>2.3260000000000001</v>
      </c>
      <c r="N1530" s="40" t="s">
        <v>538</v>
      </c>
      <c r="O1530" s="33" t="s">
        <v>544</v>
      </c>
      <c r="P1530" s="41">
        <v>2.85</v>
      </c>
      <c r="Q1530" s="35" t="s">
        <v>532</v>
      </c>
      <c r="R1530" s="45"/>
      <c r="S1530" s="36">
        <v>4333.1400000000003</v>
      </c>
      <c r="T1530" s="42">
        <v>956.75</v>
      </c>
    </row>
    <row r="1531" spans="1:20" x14ac:dyDescent="0.25">
      <c r="A1531" s="32" t="s">
        <v>507</v>
      </c>
      <c r="B1531" s="33" t="s">
        <v>1467</v>
      </c>
      <c r="C1531" s="34">
        <v>2009</v>
      </c>
      <c r="D1531" s="35" t="s">
        <v>526</v>
      </c>
      <c r="E1531" s="33" t="s">
        <v>1474</v>
      </c>
      <c r="F1531" s="33" t="s">
        <v>543</v>
      </c>
      <c r="G1531" s="36">
        <v>414602</v>
      </c>
      <c r="H1531" s="36">
        <v>392804.91</v>
      </c>
      <c r="I1531" s="37">
        <v>40.67</v>
      </c>
      <c r="J1531" s="38" t="s">
        <v>529</v>
      </c>
      <c r="K1531" s="35" t="s">
        <v>538</v>
      </c>
      <c r="L1531" s="33" t="s">
        <v>544</v>
      </c>
      <c r="M1531" s="39">
        <v>1.85</v>
      </c>
      <c r="N1531" s="40" t="s">
        <v>538</v>
      </c>
      <c r="O1531" s="33" t="s">
        <v>544</v>
      </c>
      <c r="P1531" s="41">
        <v>2.85</v>
      </c>
      <c r="Q1531" s="35" t="s">
        <v>532</v>
      </c>
      <c r="R1531" s="45"/>
      <c r="S1531" s="36">
        <v>11265.83</v>
      </c>
      <c r="T1531" s="36">
        <v>2487.48</v>
      </c>
    </row>
    <row r="1532" spans="1:20" x14ac:dyDescent="0.25">
      <c r="A1532" s="32" t="s">
        <v>507</v>
      </c>
      <c r="B1532" s="33" t="s">
        <v>1467</v>
      </c>
      <c r="C1532" s="34">
        <v>2010</v>
      </c>
      <c r="D1532" s="40" t="s">
        <v>541</v>
      </c>
      <c r="E1532" s="33" t="s">
        <v>1475</v>
      </c>
      <c r="F1532" s="33" t="s">
        <v>543</v>
      </c>
      <c r="G1532" s="36">
        <v>541043.80000000005</v>
      </c>
      <c r="H1532" s="36">
        <v>533486.16</v>
      </c>
      <c r="I1532" s="37">
        <v>43.5</v>
      </c>
      <c r="J1532" s="38" t="s">
        <v>529</v>
      </c>
      <c r="K1532" s="35" t="s">
        <v>538</v>
      </c>
      <c r="L1532" s="33" t="s">
        <v>544</v>
      </c>
      <c r="M1532" s="39">
        <v>1.4970000000000001</v>
      </c>
      <c r="N1532" s="40" t="s">
        <v>538</v>
      </c>
      <c r="O1532" s="33" t="s">
        <v>544</v>
      </c>
      <c r="P1532" s="41">
        <v>2.0499999999999998</v>
      </c>
      <c r="Q1532" s="35" t="s">
        <v>532</v>
      </c>
      <c r="R1532" s="45"/>
      <c r="S1532" s="36">
        <v>11022.17</v>
      </c>
      <c r="T1532" s="36">
        <v>4180.6499999999996</v>
      </c>
    </row>
    <row r="1533" spans="1:20" x14ac:dyDescent="0.25">
      <c r="A1533" s="32" t="s">
        <v>507</v>
      </c>
      <c r="B1533" s="33" t="s">
        <v>1467</v>
      </c>
      <c r="C1533" s="34">
        <v>2009</v>
      </c>
      <c r="D1533" s="40" t="s">
        <v>541</v>
      </c>
      <c r="E1533" s="33" t="s">
        <v>1476</v>
      </c>
      <c r="F1533" s="33" t="s">
        <v>543</v>
      </c>
      <c r="G1533" s="36">
        <v>847622.6</v>
      </c>
      <c r="H1533" s="36">
        <v>760852.76</v>
      </c>
      <c r="I1533" s="37">
        <v>30.75</v>
      </c>
      <c r="J1533" s="38" t="s">
        <v>529</v>
      </c>
      <c r="K1533" s="35" t="s">
        <v>538</v>
      </c>
      <c r="L1533" s="33" t="s">
        <v>544</v>
      </c>
      <c r="M1533" s="39">
        <v>1.84</v>
      </c>
      <c r="N1533" s="40" t="s">
        <v>538</v>
      </c>
      <c r="O1533" s="33" t="s">
        <v>544</v>
      </c>
      <c r="P1533" s="41">
        <v>2.85</v>
      </c>
      <c r="Q1533" s="35" t="s">
        <v>532</v>
      </c>
      <c r="R1533" s="45"/>
      <c r="S1533" s="36">
        <v>21983.200000000001</v>
      </c>
      <c r="T1533" s="36">
        <v>10487.66</v>
      </c>
    </row>
    <row r="1534" spans="1:20" x14ac:dyDescent="0.25">
      <c r="A1534" s="32" t="s">
        <v>507</v>
      </c>
      <c r="B1534" s="33" t="s">
        <v>1467</v>
      </c>
      <c r="C1534" s="34">
        <v>2007</v>
      </c>
      <c r="D1534" s="40" t="s">
        <v>541</v>
      </c>
      <c r="E1534" s="33" t="s">
        <v>1477</v>
      </c>
      <c r="F1534" s="33" t="s">
        <v>543</v>
      </c>
      <c r="G1534" s="36">
        <v>2287014</v>
      </c>
      <c r="H1534" s="36">
        <v>1883065.38</v>
      </c>
      <c r="I1534" s="37">
        <v>21</v>
      </c>
      <c r="J1534" s="38" t="s">
        <v>529</v>
      </c>
      <c r="K1534" s="35" t="s">
        <v>538</v>
      </c>
      <c r="L1534" s="33" t="s">
        <v>544</v>
      </c>
      <c r="M1534" s="39">
        <v>2.2829999999999999</v>
      </c>
      <c r="N1534" s="40" t="s">
        <v>538</v>
      </c>
      <c r="O1534" s="33" t="s">
        <v>544</v>
      </c>
      <c r="P1534" s="41">
        <v>3.63</v>
      </c>
      <c r="Q1534" s="35" t="s">
        <v>532</v>
      </c>
      <c r="R1534" s="45"/>
      <c r="S1534" s="36">
        <v>70365.34</v>
      </c>
      <c r="T1534" s="36">
        <v>55373.73</v>
      </c>
    </row>
    <row r="1535" spans="1:20" x14ac:dyDescent="0.25">
      <c r="A1535" s="32" t="s">
        <v>507</v>
      </c>
      <c r="B1535" s="33" t="s">
        <v>1467</v>
      </c>
      <c r="C1535" s="34">
        <v>2008</v>
      </c>
      <c r="D1535" s="40" t="s">
        <v>541</v>
      </c>
      <c r="E1535" s="33" t="s">
        <v>1478</v>
      </c>
      <c r="F1535" s="33" t="s">
        <v>543</v>
      </c>
      <c r="G1535" s="36">
        <v>2718523</v>
      </c>
      <c r="H1535" s="36">
        <v>2391157.94</v>
      </c>
      <c r="I1535" s="37">
        <v>31.33</v>
      </c>
      <c r="J1535" s="38" t="s">
        <v>529</v>
      </c>
      <c r="K1535" s="35" t="s">
        <v>538</v>
      </c>
      <c r="L1535" s="33" t="s">
        <v>544</v>
      </c>
      <c r="M1535" s="39">
        <v>1.833</v>
      </c>
      <c r="N1535" s="40" t="s">
        <v>538</v>
      </c>
      <c r="O1535" s="33" t="s">
        <v>544</v>
      </c>
      <c r="P1535" s="41">
        <v>3.05</v>
      </c>
      <c r="Q1535" s="35" t="s">
        <v>532</v>
      </c>
      <c r="R1535" s="45"/>
      <c r="S1535" s="36">
        <v>74266.55</v>
      </c>
      <c r="T1535" s="36">
        <v>43811.06</v>
      </c>
    </row>
    <row r="1536" spans="1:20" x14ac:dyDescent="0.25">
      <c r="A1536" s="32" t="s">
        <v>507</v>
      </c>
      <c r="B1536" s="57" t="s">
        <v>1467</v>
      </c>
      <c r="C1536" s="58">
        <v>2010</v>
      </c>
      <c r="D1536" s="60" t="s">
        <v>526</v>
      </c>
      <c r="E1536" s="57" t="s">
        <v>1479</v>
      </c>
      <c r="F1536" s="57" t="s">
        <v>568</v>
      </c>
      <c r="G1536" s="64">
        <v>179440.25</v>
      </c>
      <c r="H1536" s="64">
        <v>163761.85</v>
      </c>
      <c r="I1536" s="68">
        <v>41.42</v>
      </c>
      <c r="J1536" s="70" t="s">
        <v>529</v>
      </c>
      <c r="K1536" s="72" t="s">
        <v>538</v>
      </c>
      <c r="L1536" s="73" t="s">
        <v>544</v>
      </c>
      <c r="M1536" s="75">
        <v>2.589</v>
      </c>
      <c r="N1536" s="76" t="s">
        <v>538</v>
      </c>
      <c r="O1536" s="73" t="s">
        <v>544</v>
      </c>
      <c r="P1536" s="77">
        <v>2.6</v>
      </c>
      <c r="Q1536" s="79" t="s">
        <v>532</v>
      </c>
      <c r="R1536" s="81"/>
      <c r="S1536" s="85">
        <v>4313.46</v>
      </c>
      <c r="T1536" s="86">
        <v>2140.31</v>
      </c>
    </row>
    <row r="1537" spans="1:20" x14ac:dyDescent="0.25">
      <c r="A1537" s="32" t="s">
        <v>507</v>
      </c>
      <c r="B1537" s="56" t="s">
        <v>1467</v>
      </c>
      <c r="C1537" s="34">
        <v>1994</v>
      </c>
      <c r="D1537" s="40" t="s">
        <v>541</v>
      </c>
      <c r="E1537" s="56" t="s">
        <v>1480</v>
      </c>
      <c r="F1537" s="56" t="s">
        <v>543</v>
      </c>
      <c r="G1537" s="63">
        <v>344949.75</v>
      </c>
      <c r="H1537" s="63">
        <v>135498.60999999999</v>
      </c>
      <c r="I1537" s="67">
        <v>7.25</v>
      </c>
      <c r="J1537" s="69" t="s">
        <v>529</v>
      </c>
      <c r="K1537" s="35" t="s">
        <v>538</v>
      </c>
      <c r="L1537" s="33" t="s">
        <v>544</v>
      </c>
      <c r="M1537" s="39">
        <v>4.88</v>
      </c>
      <c r="N1537" s="40" t="s">
        <v>538</v>
      </c>
      <c r="O1537" s="33" t="s">
        <v>544</v>
      </c>
      <c r="P1537" s="41">
        <v>3.55</v>
      </c>
      <c r="Q1537" s="78" t="s">
        <v>532</v>
      </c>
      <c r="R1537" s="80"/>
      <c r="S1537" s="36">
        <v>5328.89</v>
      </c>
      <c r="T1537" s="36">
        <v>14610.99</v>
      </c>
    </row>
    <row r="1538" spans="1:20" ht="25.5" x14ac:dyDescent="0.25">
      <c r="A1538" s="32" t="s">
        <v>507</v>
      </c>
      <c r="B1538" s="33" t="s">
        <v>1467</v>
      </c>
      <c r="C1538" s="34">
        <v>1978</v>
      </c>
      <c r="D1538" s="35" t="s">
        <v>526</v>
      </c>
      <c r="E1538" s="28" t="s">
        <v>1902</v>
      </c>
      <c r="F1538" s="33" t="s">
        <v>543</v>
      </c>
      <c r="G1538" s="42">
        <v>914.69</v>
      </c>
      <c r="H1538" s="42">
        <v>0</v>
      </c>
      <c r="I1538" s="37">
        <v>0</v>
      </c>
      <c r="J1538" s="38" t="s">
        <v>529</v>
      </c>
      <c r="K1538" s="35" t="s">
        <v>530</v>
      </c>
      <c r="L1538" s="33" t="s">
        <v>531</v>
      </c>
      <c r="M1538" s="39">
        <v>2.9980000000000002</v>
      </c>
      <c r="N1538" s="40" t="s">
        <v>530</v>
      </c>
      <c r="O1538" s="33" t="s">
        <v>531</v>
      </c>
      <c r="P1538" s="41">
        <v>3.6</v>
      </c>
      <c r="Q1538" s="35" t="s">
        <v>532</v>
      </c>
      <c r="R1538" s="45"/>
      <c r="S1538" s="42">
        <v>1.56</v>
      </c>
      <c r="T1538" s="42">
        <v>43.36</v>
      </c>
    </row>
    <row r="1539" spans="1:20" x14ac:dyDescent="0.25">
      <c r="A1539" s="32" t="s">
        <v>507</v>
      </c>
      <c r="B1539" s="33" t="s">
        <v>1467</v>
      </c>
      <c r="C1539" s="34">
        <v>1984</v>
      </c>
      <c r="D1539" s="40" t="s">
        <v>541</v>
      </c>
      <c r="E1539" s="33" t="s">
        <v>1481</v>
      </c>
      <c r="F1539" s="33" t="s">
        <v>543</v>
      </c>
      <c r="G1539" s="36">
        <v>170643.5</v>
      </c>
      <c r="H1539" s="42">
        <v>0</v>
      </c>
      <c r="I1539" s="37">
        <v>0</v>
      </c>
      <c r="J1539" s="38" t="s">
        <v>529</v>
      </c>
      <c r="K1539" s="35" t="s">
        <v>538</v>
      </c>
      <c r="L1539" s="33" t="s">
        <v>544</v>
      </c>
      <c r="M1539" s="39">
        <v>5.2690000000000001</v>
      </c>
      <c r="N1539" s="40" t="s">
        <v>538</v>
      </c>
      <c r="O1539" s="33" t="s">
        <v>544</v>
      </c>
      <c r="P1539" s="41">
        <v>8.35</v>
      </c>
      <c r="Q1539" s="35" t="s">
        <v>532</v>
      </c>
      <c r="R1539" s="45"/>
      <c r="S1539" s="36">
        <v>3338.3</v>
      </c>
      <c r="T1539" s="36">
        <v>11042.46</v>
      </c>
    </row>
    <row r="1540" spans="1:20" x14ac:dyDescent="0.25">
      <c r="A1540" s="32" t="s">
        <v>507</v>
      </c>
      <c r="B1540" s="33" t="s">
        <v>1467</v>
      </c>
      <c r="C1540" s="34">
        <v>1984</v>
      </c>
      <c r="D1540" s="40" t="s">
        <v>541</v>
      </c>
      <c r="E1540" s="33" t="s">
        <v>1482</v>
      </c>
      <c r="F1540" s="33" t="s">
        <v>543</v>
      </c>
      <c r="G1540" s="36">
        <v>223561.3</v>
      </c>
      <c r="H1540" s="42">
        <v>0</v>
      </c>
      <c r="I1540" s="37">
        <v>0</v>
      </c>
      <c r="J1540" s="38" t="s">
        <v>529</v>
      </c>
      <c r="K1540" s="35" t="s">
        <v>538</v>
      </c>
      <c r="L1540" s="33" t="s">
        <v>544</v>
      </c>
      <c r="M1540" s="39">
        <v>5.2690000000000001</v>
      </c>
      <c r="N1540" s="40" t="s">
        <v>538</v>
      </c>
      <c r="O1540" s="33" t="s">
        <v>544</v>
      </c>
      <c r="P1540" s="41">
        <v>8.35</v>
      </c>
      <c r="Q1540" s="35" t="s">
        <v>532</v>
      </c>
      <c r="R1540" s="45"/>
      <c r="S1540" s="36">
        <v>4373.5200000000004</v>
      </c>
      <c r="T1540" s="36">
        <v>14466.82</v>
      </c>
    </row>
    <row r="1541" spans="1:20" x14ac:dyDescent="0.25">
      <c r="A1541" s="32" t="s">
        <v>507</v>
      </c>
      <c r="B1541" s="33" t="s">
        <v>1467</v>
      </c>
      <c r="C1541" s="34">
        <v>2014</v>
      </c>
      <c r="D1541" s="40" t="s">
        <v>541</v>
      </c>
      <c r="E1541" s="33" t="s">
        <v>1483</v>
      </c>
      <c r="F1541" s="33" t="s">
        <v>543</v>
      </c>
      <c r="G1541" s="36">
        <v>153085.9</v>
      </c>
      <c r="H1541" s="36">
        <v>145540.22</v>
      </c>
      <c r="I1541" s="37">
        <v>46</v>
      </c>
      <c r="J1541" s="38" t="s">
        <v>529</v>
      </c>
      <c r="K1541" s="35" t="s">
        <v>538</v>
      </c>
      <c r="L1541" s="33" t="s">
        <v>544</v>
      </c>
      <c r="M1541" s="39">
        <v>0.81100000000000005</v>
      </c>
      <c r="N1541" s="40" t="s">
        <v>538</v>
      </c>
      <c r="O1541" s="33" t="s">
        <v>544</v>
      </c>
      <c r="P1541" s="41">
        <v>0.8</v>
      </c>
      <c r="Q1541" s="35" t="s">
        <v>532</v>
      </c>
      <c r="R1541" s="45"/>
      <c r="S1541" s="36">
        <v>1201.27</v>
      </c>
      <c r="T1541" s="36">
        <v>2553.2399999999998</v>
      </c>
    </row>
    <row r="1542" spans="1:20" x14ac:dyDescent="0.25">
      <c r="A1542" s="32" t="s">
        <v>507</v>
      </c>
      <c r="B1542" s="33" t="s">
        <v>1467</v>
      </c>
      <c r="C1542" s="34">
        <v>2015</v>
      </c>
      <c r="D1542" s="40" t="s">
        <v>541</v>
      </c>
      <c r="E1542" s="33" t="s">
        <v>1484</v>
      </c>
      <c r="F1542" s="33" t="s">
        <v>543</v>
      </c>
      <c r="G1542" s="36">
        <v>467071.55</v>
      </c>
      <c r="H1542" s="36">
        <v>436880.2</v>
      </c>
      <c r="I1542" s="37">
        <v>36</v>
      </c>
      <c r="J1542" s="38" t="s">
        <v>529</v>
      </c>
      <c r="K1542" s="35" t="s">
        <v>538</v>
      </c>
      <c r="L1542" s="33" t="s">
        <v>544</v>
      </c>
      <c r="M1542" s="39">
        <v>0.81200000000000006</v>
      </c>
      <c r="N1542" s="40" t="s">
        <v>538</v>
      </c>
      <c r="O1542" s="33" t="s">
        <v>544</v>
      </c>
      <c r="P1542" s="41">
        <v>0.8</v>
      </c>
      <c r="Q1542" s="35" t="s">
        <v>532</v>
      </c>
      <c r="R1542" s="45"/>
      <c r="S1542" s="36">
        <v>3626.06</v>
      </c>
      <c r="T1542" s="36">
        <v>10144.08</v>
      </c>
    </row>
    <row r="1543" spans="1:20" x14ac:dyDescent="0.25">
      <c r="A1543" s="32" t="s">
        <v>507</v>
      </c>
      <c r="B1543" s="33" t="s">
        <v>1467</v>
      </c>
      <c r="C1543" s="34">
        <v>2015</v>
      </c>
      <c r="D1543" s="40" t="s">
        <v>541</v>
      </c>
      <c r="E1543" s="33" t="s">
        <v>1485</v>
      </c>
      <c r="F1543" s="33" t="s">
        <v>543</v>
      </c>
      <c r="G1543" s="36">
        <v>659715.1</v>
      </c>
      <c r="H1543" s="36">
        <v>640828.85</v>
      </c>
      <c r="I1543" s="37">
        <v>37.08</v>
      </c>
      <c r="J1543" s="38" t="s">
        <v>529</v>
      </c>
      <c r="K1543" s="35" t="s">
        <v>538</v>
      </c>
      <c r="L1543" s="33" t="s">
        <v>544</v>
      </c>
      <c r="M1543" s="39">
        <v>1.8440000000000001</v>
      </c>
      <c r="N1543" s="40" t="s">
        <v>538</v>
      </c>
      <c r="O1543" s="33" t="s">
        <v>544</v>
      </c>
      <c r="P1543" s="41">
        <v>1.86</v>
      </c>
      <c r="Q1543" s="35" t="s">
        <v>532</v>
      </c>
      <c r="R1543" s="45"/>
      <c r="S1543" s="36">
        <v>12097.67</v>
      </c>
      <c r="T1543" s="36">
        <v>9583.57</v>
      </c>
    </row>
    <row r="1544" spans="1:20" x14ac:dyDescent="0.25">
      <c r="A1544" s="32" t="s">
        <v>507</v>
      </c>
      <c r="B1544" s="33" t="s">
        <v>1467</v>
      </c>
      <c r="C1544" s="34">
        <v>2016</v>
      </c>
      <c r="D1544" s="40" t="s">
        <v>541</v>
      </c>
      <c r="E1544" s="33" t="s">
        <v>1486</v>
      </c>
      <c r="F1544" s="33" t="s">
        <v>543</v>
      </c>
      <c r="G1544" s="36">
        <v>245472.7</v>
      </c>
      <c r="H1544" s="36">
        <v>238111.73</v>
      </c>
      <c r="I1544" s="37">
        <v>37.33</v>
      </c>
      <c r="J1544" s="38" t="s">
        <v>529</v>
      </c>
      <c r="K1544" s="35" t="s">
        <v>538</v>
      </c>
      <c r="L1544" s="33" t="s">
        <v>544</v>
      </c>
      <c r="M1544" s="39">
        <v>1.923</v>
      </c>
      <c r="N1544" s="40" t="s">
        <v>538</v>
      </c>
      <c r="O1544" s="33" t="s">
        <v>544</v>
      </c>
      <c r="P1544" s="41">
        <v>1.86</v>
      </c>
      <c r="Q1544" s="35" t="s">
        <v>532</v>
      </c>
      <c r="R1544" s="45"/>
      <c r="S1544" s="36">
        <v>4508.6000000000004</v>
      </c>
      <c r="T1544" s="36">
        <v>4286.41</v>
      </c>
    </row>
    <row r="1545" spans="1:20" ht="25.5" x14ac:dyDescent="0.25">
      <c r="A1545" s="32" t="s">
        <v>507</v>
      </c>
      <c r="B1545" s="33" t="s">
        <v>1467</v>
      </c>
      <c r="C1545" s="34">
        <v>2017</v>
      </c>
      <c r="D1545" s="40" t="s">
        <v>541</v>
      </c>
      <c r="E1545" s="28" t="s">
        <v>1903</v>
      </c>
      <c r="F1545" s="33" t="s">
        <v>543</v>
      </c>
      <c r="G1545" s="36">
        <v>341000</v>
      </c>
      <c r="H1545" s="36">
        <v>330313.84000000003</v>
      </c>
      <c r="I1545" s="37">
        <v>23.58</v>
      </c>
      <c r="J1545" s="38" t="s">
        <v>529</v>
      </c>
      <c r="K1545" s="35" t="s">
        <v>538</v>
      </c>
      <c r="L1545" s="33" t="s">
        <v>544</v>
      </c>
      <c r="M1545" s="39">
        <v>1.37</v>
      </c>
      <c r="N1545" s="40" t="s">
        <v>538</v>
      </c>
      <c r="O1545" s="33" t="s">
        <v>544</v>
      </c>
      <c r="P1545" s="41">
        <v>1.35</v>
      </c>
      <c r="Q1545" s="35" t="s">
        <v>532</v>
      </c>
      <c r="R1545" s="45"/>
      <c r="S1545" s="36">
        <v>4603.5</v>
      </c>
      <c r="T1545" s="36">
        <v>10686.16</v>
      </c>
    </row>
    <row r="1546" spans="1:20" x14ac:dyDescent="0.25">
      <c r="A1546" s="32" t="s">
        <v>507</v>
      </c>
      <c r="B1546" s="33" t="s">
        <v>1467</v>
      </c>
      <c r="C1546" s="34">
        <v>2009</v>
      </c>
      <c r="D1546" s="40" t="s">
        <v>541</v>
      </c>
      <c r="E1546" s="33" t="s">
        <v>1487</v>
      </c>
      <c r="F1546" s="33" t="s">
        <v>677</v>
      </c>
      <c r="G1546" s="36">
        <v>145292.95000000001</v>
      </c>
      <c r="H1546" s="36">
        <v>133780.81</v>
      </c>
      <c r="I1546" s="37">
        <v>42.92</v>
      </c>
      <c r="J1546" s="38" t="s">
        <v>529</v>
      </c>
      <c r="K1546" s="35" t="s">
        <v>538</v>
      </c>
      <c r="L1546" s="33" t="s">
        <v>544</v>
      </c>
      <c r="M1546" s="39">
        <v>2.4049999999999998</v>
      </c>
      <c r="N1546" s="40" t="s">
        <v>538</v>
      </c>
      <c r="O1546" s="33" t="s">
        <v>544</v>
      </c>
      <c r="P1546" s="41">
        <v>2.41</v>
      </c>
      <c r="Q1546" s="35" t="s">
        <v>532</v>
      </c>
      <c r="R1546" s="45"/>
      <c r="S1546" s="36">
        <v>3266.64</v>
      </c>
      <c r="T1546" s="36">
        <v>1764.38</v>
      </c>
    </row>
    <row r="1547" spans="1:20" x14ac:dyDescent="0.25">
      <c r="A1547" s="32" t="s">
        <v>507</v>
      </c>
      <c r="B1547" s="33" t="s">
        <v>1467</v>
      </c>
      <c r="C1547" s="34">
        <v>2011</v>
      </c>
      <c r="D1547" s="40" t="s">
        <v>541</v>
      </c>
      <c r="E1547" s="33" t="s">
        <v>1470</v>
      </c>
      <c r="F1547" s="33" t="s">
        <v>543</v>
      </c>
      <c r="G1547" s="36">
        <v>386351.35</v>
      </c>
      <c r="H1547" s="36">
        <v>292273.59999999998</v>
      </c>
      <c r="I1547" s="37">
        <v>13</v>
      </c>
      <c r="J1547" s="38" t="s">
        <v>529</v>
      </c>
      <c r="K1547" s="35" t="s">
        <v>538</v>
      </c>
      <c r="L1547" s="33" t="s">
        <v>544</v>
      </c>
      <c r="M1547" s="39">
        <v>2.8330000000000002</v>
      </c>
      <c r="N1547" s="40" t="s">
        <v>538</v>
      </c>
      <c r="O1547" s="33" t="s">
        <v>544</v>
      </c>
      <c r="P1547" s="41">
        <v>2.85</v>
      </c>
      <c r="Q1547" s="35" t="s">
        <v>532</v>
      </c>
      <c r="R1547" s="45"/>
      <c r="S1547" s="36">
        <v>8808.64</v>
      </c>
      <c r="T1547" s="36">
        <v>16801.43</v>
      </c>
    </row>
    <row r="1548" spans="1:20" x14ac:dyDescent="0.25">
      <c r="A1548" s="32" t="s">
        <v>507</v>
      </c>
      <c r="B1548" s="33" t="s">
        <v>1467</v>
      </c>
      <c r="C1548" s="34">
        <v>2009</v>
      </c>
      <c r="D1548" s="40" t="s">
        <v>541</v>
      </c>
      <c r="E1548" s="33" t="s">
        <v>1471</v>
      </c>
      <c r="F1548" s="33" t="s">
        <v>568</v>
      </c>
      <c r="G1548" s="36">
        <v>140315.45000000001</v>
      </c>
      <c r="H1548" s="36">
        <v>129582.43</v>
      </c>
      <c r="I1548" s="37">
        <v>40.42</v>
      </c>
      <c r="J1548" s="38" t="s">
        <v>529</v>
      </c>
      <c r="K1548" s="35" t="s">
        <v>538</v>
      </c>
      <c r="L1548" s="33" t="s">
        <v>544</v>
      </c>
      <c r="M1548" s="39">
        <v>3.6240000000000001</v>
      </c>
      <c r="N1548" s="40" t="s">
        <v>538</v>
      </c>
      <c r="O1548" s="33" t="s">
        <v>544</v>
      </c>
      <c r="P1548" s="41">
        <v>3.63</v>
      </c>
      <c r="Q1548" s="35" t="s">
        <v>532</v>
      </c>
      <c r="R1548" s="45"/>
      <c r="S1548" s="36">
        <v>4753.5600000000004</v>
      </c>
      <c r="T1548" s="36">
        <v>1369.57</v>
      </c>
    </row>
    <row r="1549" spans="1:20" x14ac:dyDescent="0.25">
      <c r="A1549" s="32" t="s">
        <v>507</v>
      </c>
      <c r="B1549" s="33" t="s">
        <v>1467</v>
      </c>
      <c r="C1549" s="34">
        <v>2010</v>
      </c>
      <c r="D1549" s="40" t="s">
        <v>541</v>
      </c>
      <c r="E1549" s="33" t="s">
        <v>1488</v>
      </c>
      <c r="F1549" s="33" t="s">
        <v>543</v>
      </c>
      <c r="G1549" s="36">
        <v>248889.85</v>
      </c>
      <c r="H1549" s="36">
        <v>221299.06</v>
      </c>
      <c r="I1549" s="37">
        <v>31.42</v>
      </c>
      <c r="J1549" s="38" t="s">
        <v>529</v>
      </c>
      <c r="K1549" s="35" t="s">
        <v>538</v>
      </c>
      <c r="L1549" s="33" t="s">
        <v>544</v>
      </c>
      <c r="M1549" s="39">
        <v>1.7509999999999999</v>
      </c>
      <c r="N1549" s="40" t="s">
        <v>538</v>
      </c>
      <c r="O1549" s="33" t="s">
        <v>544</v>
      </c>
      <c r="P1549" s="41">
        <v>2.0499999999999998</v>
      </c>
      <c r="Q1549" s="35" t="s">
        <v>532</v>
      </c>
      <c r="R1549" s="45"/>
      <c r="S1549" s="36">
        <v>4609.79</v>
      </c>
      <c r="T1549" s="36">
        <v>3568.48</v>
      </c>
    </row>
    <row r="1550" spans="1:20" x14ac:dyDescent="0.25">
      <c r="A1550" s="32" t="s">
        <v>507</v>
      </c>
      <c r="B1550" s="33" t="s">
        <v>1467</v>
      </c>
      <c r="C1550" s="34">
        <v>2010</v>
      </c>
      <c r="D1550" s="35" t="s">
        <v>526</v>
      </c>
      <c r="E1550" s="33" t="s">
        <v>1489</v>
      </c>
      <c r="F1550" s="33" t="s">
        <v>568</v>
      </c>
      <c r="G1550" s="36">
        <v>1323692.7</v>
      </c>
      <c r="H1550" s="36">
        <v>1079397.46</v>
      </c>
      <c r="I1550" s="37">
        <v>21.67</v>
      </c>
      <c r="J1550" s="38" t="s">
        <v>529</v>
      </c>
      <c r="K1550" s="35" t="s">
        <v>538</v>
      </c>
      <c r="L1550" s="33" t="s">
        <v>544</v>
      </c>
      <c r="M1550" s="39">
        <v>3.0979999999999999</v>
      </c>
      <c r="N1550" s="40" t="s">
        <v>538</v>
      </c>
      <c r="O1550" s="33" t="s">
        <v>544</v>
      </c>
      <c r="P1550" s="41">
        <v>3.1</v>
      </c>
      <c r="Q1550" s="35" t="s">
        <v>532</v>
      </c>
      <c r="R1550" s="45"/>
      <c r="S1550" s="36">
        <v>34512.15</v>
      </c>
      <c r="T1550" s="36">
        <v>33897.550000000003</v>
      </c>
    </row>
    <row r="1551" spans="1:20" x14ac:dyDescent="0.25">
      <c r="A1551" s="32" t="s">
        <v>507</v>
      </c>
      <c r="B1551" s="33" t="s">
        <v>1467</v>
      </c>
      <c r="C1551" s="34">
        <v>2010</v>
      </c>
      <c r="D1551" s="35" t="s">
        <v>526</v>
      </c>
      <c r="E1551" s="33" t="s">
        <v>1489</v>
      </c>
      <c r="F1551" s="33" t="s">
        <v>568</v>
      </c>
      <c r="G1551" s="36">
        <v>295086</v>
      </c>
      <c r="H1551" s="36">
        <v>272421.77</v>
      </c>
      <c r="I1551" s="37">
        <v>41.67</v>
      </c>
      <c r="J1551" s="38" t="s">
        <v>529</v>
      </c>
      <c r="K1551" s="35" t="s">
        <v>538</v>
      </c>
      <c r="L1551" s="33" t="s">
        <v>544</v>
      </c>
      <c r="M1551" s="39">
        <v>3.1190000000000002</v>
      </c>
      <c r="N1551" s="40" t="s">
        <v>538</v>
      </c>
      <c r="O1551" s="33" t="s">
        <v>544</v>
      </c>
      <c r="P1551" s="41">
        <v>3.1</v>
      </c>
      <c r="Q1551" s="35" t="s">
        <v>532</v>
      </c>
      <c r="R1551" s="45"/>
      <c r="S1551" s="36">
        <v>8542.56</v>
      </c>
      <c r="T1551" s="36">
        <v>3144.81</v>
      </c>
    </row>
    <row r="1552" spans="1:20" x14ac:dyDescent="0.25">
      <c r="A1552" s="32" t="s">
        <v>507</v>
      </c>
      <c r="B1552" s="33" t="s">
        <v>1467</v>
      </c>
      <c r="C1552" s="34">
        <v>2017</v>
      </c>
      <c r="D1552" s="40" t="s">
        <v>541</v>
      </c>
      <c r="E1552" s="33" t="s">
        <v>1490</v>
      </c>
      <c r="F1552" s="33" t="s">
        <v>543</v>
      </c>
      <c r="G1552" s="36">
        <v>55000</v>
      </c>
      <c r="H1552" s="36">
        <v>53277.19</v>
      </c>
      <c r="I1552" s="37">
        <v>23.25</v>
      </c>
      <c r="J1552" s="38" t="s">
        <v>529</v>
      </c>
      <c r="K1552" s="35" t="s">
        <v>538</v>
      </c>
      <c r="L1552" s="33" t="s">
        <v>544</v>
      </c>
      <c r="M1552" s="39">
        <v>1.37</v>
      </c>
      <c r="N1552" s="40" t="s">
        <v>538</v>
      </c>
      <c r="O1552" s="33" t="s">
        <v>544</v>
      </c>
      <c r="P1552" s="41">
        <v>1.35</v>
      </c>
      <c r="Q1552" s="35" t="s">
        <v>532</v>
      </c>
      <c r="R1552" s="45"/>
      <c r="S1552" s="42">
        <v>742.5</v>
      </c>
      <c r="T1552" s="36">
        <v>1722.81</v>
      </c>
    </row>
    <row r="1553" spans="1:20" x14ac:dyDescent="0.25">
      <c r="A1553" s="32" t="s">
        <v>507</v>
      </c>
      <c r="B1553" s="33" t="s">
        <v>1467</v>
      </c>
      <c r="C1553" s="34">
        <v>2016</v>
      </c>
      <c r="D1553" s="40" t="s">
        <v>541</v>
      </c>
      <c r="E1553" s="33" t="s">
        <v>1491</v>
      </c>
      <c r="F1553" s="33" t="s">
        <v>543</v>
      </c>
      <c r="G1553" s="36">
        <v>303784.8</v>
      </c>
      <c r="H1553" s="36">
        <v>294722.90999999997</v>
      </c>
      <c r="I1553" s="37">
        <v>47.75</v>
      </c>
      <c r="J1553" s="38" t="s">
        <v>529</v>
      </c>
      <c r="K1553" s="35" t="s">
        <v>538</v>
      </c>
      <c r="L1553" s="33" t="s">
        <v>544</v>
      </c>
      <c r="M1553" s="39">
        <v>0.55800000000000005</v>
      </c>
      <c r="N1553" s="40" t="s">
        <v>538</v>
      </c>
      <c r="O1553" s="33" t="s">
        <v>544</v>
      </c>
      <c r="P1553" s="41">
        <v>0.55000000000000004</v>
      </c>
      <c r="Q1553" s="35" t="s">
        <v>532</v>
      </c>
      <c r="R1553" s="45"/>
      <c r="S1553" s="36">
        <v>1692.31</v>
      </c>
      <c r="T1553" s="36">
        <v>4547.34</v>
      </c>
    </row>
    <row r="1554" spans="1:20" x14ac:dyDescent="0.25">
      <c r="A1554" s="32" t="s">
        <v>507</v>
      </c>
      <c r="B1554" s="33" t="s">
        <v>1467</v>
      </c>
      <c r="C1554" s="34">
        <v>2016</v>
      </c>
      <c r="D1554" s="40" t="s">
        <v>541</v>
      </c>
      <c r="E1554" s="33" t="s">
        <v>1491</v>
      </c>
      <c r="F1554" s="33" t="s">
        <v>543</v>
      </c>
      <c r="G1554" s="36">
        <v>561167.19999999995</v>
      </c>
      <c r="H1554" s="36">
        <v>538756.48</v>
      </c>
      <c r="I1554" s="37">
        <v>37.75</v>
      </c>
      <c r="J1554" s="38" t="s">
        <v>529</v>
      </c>
      <c r="K1554" s="35" t="s">
        <v>538</v>
      </c>
      <c r="L1554" s="33" t="s">
        <v>544</v>
      </c>
      <c r="M1554" s="39">
        <v>0.55800000000000005</v>
      </c>
      <c r="N1554" s="40" t="s">
        <v>538</v>
      </c>
      <c r="O1554" s="33" t="s">
        <v>544</v>
      </c>
      <c r="P1554" s="41">
        <v>0.55000000000000004</v>
      </c>
      <c r="Q1554" s="35" t="s">
        <v>532</v>
      </c>
      <c r="R1554" s="45"/>
      <c r="S1554" s="36">
        <v>3110.4</v>
      </c>
      <c r="T1554" s="36">
        <v>11250.55</v>
      </c>
    </row>
    <row r="1555" spans="1:20" ht="25.5" x14ac:dyDescent="0.25">
      <c r="A1555" s="32" t="s">
        <v>507</v>
      </c>
      <c r="B1555" s="33" t="s">
        <v>1467</v>
      </c>
      <c r="C1555" s="34">
        <v>2017</v>
      </c>
      <c r="D1555" s="40" t="s">
        <v>541</v>
      </c>
      <c r="E1555" s="28" t="s">
        <v>1904</v>
      </c>
      <c r="F1555" s="33" t="s">
        <v>543</v>
      </c>
      <c r="G1555" s="36">
        <v>309434.95</v>
      </c>
      <c r="H1555" s="36">
        <v>306481.53000000003</v>
      </c>
      <c r="I1555" s="37">
        <v>39.25</v>
      </c>
      <c r="J1555" s="38" t="s">
        <v>1067</v>
      </c>
      <c r="K1555" s="35" t="s">
        <v>538</v>
      </c>
      <c r="L1555" s="33" t="s">
        <v>544</v>
      </c>
      <c r="M1555" s="39">
        <v>1.37</v>
      </c>
      <c r="N1555" s="40" t="s">
        <v>538</v>
      </c>
      <c r="O1555" s="33" t="s">
        <v>544</v>
      </c>
      <c r="P1555" s="41">
        <v>1.35</v>
      </c>
      <c r="Q1555" s="35" t="s">
        <v>532</v>
      </c>
      <c r="R1555" s="45"/>
      <c r="S1555" s="36">
        <v>6352.29</v>
      </c>
      <c r="T1555" s="36">
        <v>2953.42</v>
      </c>
    </row>
    <row r="1556" spans="1:20" ht="25.5" x14ac:dyDescent="0.25">
      <c r="A1556" s="32" t="s">
        <v>507</v>
      </c>
      <c r="B1556" s="33" t="s">
        <v>1467</v>
      </c>
      <c r="C1556" s="34">
        <v>2018</v>
      </c>
      <c r="D1556" s="40" t="s">
        <v>541</v>
      </c>
      <c r="E1556" s="28" t="s">
        <v>1905</v>
      </c>
      <c r="F1556" s="33" t="s">
        <v>543</v>
      </c>
      <c r="G1556" s="36">
        <v>107660.85</v>
      </c>
      <c r="H1556" s="36">
        <v>107660.85</v>
      </c>
      <c r="I1556" s="37">
        <v>24.08</v>
      </c>
      <c r="J1556" s="38" t="s">
        <v>529</v>
      </c>
      <c r="K1556" s="35" t="s">
        <v>538</v>
      </c>
      <c r="L1556" s="33" t="s">
        <v>544</v>
      </c>
      <c r="M1556" s="39">
        <v>0.5</v>
      </c>
      <c r="N1556" s="40" t="s">
        <v>538</v>
      </c>
      <c r="O1556" s="33" t="s">
        <v>544</v>
      </c>
      <c r="P1556" s="41">
        <v>0.5</v>
      </c>
      <c r="Q1556" s="35" t="s">
        <v>532</v>
      </c>
      <c r="R1556" s="45"/>
      <c r="S1556" s="42">
        <v>0</v>
      </c>
      <c r="T1556" s="42">
        <v>0</v>
      </c>
    </row>
    <row r="1557" spans="1:20" x14ac:dyDescent="0.25">
      <c r="A1557" s="32" t="s">
        <v>507</v>
      </c>
      <c r="B1557" s="57" t="s">
        <v>1467</v>
      </c>
      <c r="C1557" s="58">
        <v>2007</v>
      </c>
      <c r="D1557" s="60" t="s">
        <v>526</v>
      </c>
      <c r="E1557" s="57" t="s">
        <v>1492</v>
      </c>
      <c r="F1557" s="57" t="s">
        <v>553</v>
      </c>
      <c r="G1557" s="64">
        <v>204996</v>
      </c>
      <c r="H1557" s="64">
        <v>190101.28</v>
      </c>
      <c r="I1557" s="68">
        <v>40.92</v>
      </c>
      <c r="J1557" s="70" t="s">
        <v>529</v>
      </c>
      <c r="K1557" s="72" t="s">
        <v>538</v>
      </c>
      <c r="L1557" s="73" t="s">
        <v>544</v>
      </c>
      <c r="M1557" s="75">
        <v>4.3810000000000002</v>
      </c>
      <c r="N1557" s="76" t="s">
        <v>538</v>
      </c>
      <c r="O1557" s="73" t="s">
        <v>544</v>
      </c>
      <c r="P1557" s="77">
        <v>4.38</v>
      </c>
      <c r="Q1557" s="79" t="s">
        <v>532</v>
      </c>
      <c r="R1557" s="81"/>
      <c r="S1557" s="85">
        <v>8399.25</v>
      </c>
      <c r="T1557" s="86">
        <v>1662.43</v>
      </c>
    </row>
    <row r="1558" spans="1:20" x14ac:dyDescent="0.25">
      <c r="A1558" s="32" t="s">
        <v>507</v>
      </c>
      <c r="B1558" s="56" t="s">
        <v>1467</v>
      </c>
      <c r="C1558" s="34">
        <v>2007</v>
      </c>
      <c r="D1558" s="35" t="s">
        <v>526</v>
      </c>
      <c r="E1558" s="56" t="s">
        <v>1493</v>
      </c>
      <c r="F1558" s="56" t="s">
        <v>553</v>
      </c>
      <c r="G1558" s="63">
        <v>284824.96000000002</v>
      </c>
      <c r="H1558" s="63">
        <v>267854.65000000002</v>
      </c>
      <c r="I1558" s="67">
        <v>41.58</v>
      </c>
      <c r="J1558" s="69" t="s">
        <v>529</v>
      </c>
      <c r="K1558" s="35" t="s">
        <v>538</v>
      </c>
      <c r="L1558" s="33" t="s">
        <v>544</v>
      </c>
      <c r="M1558" s="39">
        <v>4.3760000000000003</v>
      </c>
      <c r="N1558" s="40" t="s">
        <v>538</v>
      </c>
      <c r="O1558" s="33" t="s">
        <v>544</v>
      </c>
      <c r="P1558" s="41">
        <v>4.38</v>
      </c>
      <c r="Q1558" s="78" t="s">
        <v>532</v>
      </c>
      <c r="R1558" s="80"/>
      <c r="S1558" s="36">
        <v>11829.47</v>
      </c>
      <c r="T1558" s="36">
        <v>2224.64</v>
      </c>
    </row>
    <row r="1559" spans="1:20" x14ac:dyDescent="0.25">
      <c r="A1559" s="32" t="s">
        <v>507</v>
      </c>
      <c r="B1559" s="33" t="s">
        <v>1467</v>
      </c>
      <c r="C1559" s="34">
        <v>2010</v>
      </c>
      <c r="D1559" s="40" t="s">
        <v>541</v>
      </c>
      <c r="E1559" s="33" t="s">
        <v>1475</v>
      </c>
      <c r="F1559" s="33" t="s">
        <v>543</v>
      </c>
      <c r="G1559" s="36">
        <v>2032512.9</v>
      </c>
      <c r="H1559" s="36">
        <v>1998392.09</v>
      </c>
      <c r="I1559" s="37">
        <v>33.5</v>
      </c>
      <c r="J1559" s="38" t="s">
        <v>529</v>
      </c>
      <c r="K1559" s="35" t="s">
        <v>538</v>
      </c>
      <c r="L1559" s="33" t="s">
        <v>544</v>
      </c>
      <c r="M1559" s="39">
        <v>2.2719999999999998</v>
      </c>
      <c r="N1559" s="40" t="s">
        <v>538</v>
      </c>
      <c r="O1559" s="33" t="s">
        <v>544</v>
      </c>
      <c r="P1559" s="41">
        <v>2.85</v>
      </c>
      <c r="Q1559" s="35" t="s">
        <v>532</v>
      </c>
      <c r="R1559" s="45"/>
      <c r="S1559" s="36">
        <v>57584.78</v>
      </c>
      <c r="T1559" s="36">
        <v>22126.43</v>
      </c>
    </row>
    <row r="1560" spans="1:20" x14ac:dyDescent="0.25">
      <c r="A1560" s="32" t="s">
        <v>507</v>
      </c>
      <c r="B1560" s="33" t="s">
        <v>1467</v>
      </c>
      <c r="C1560" s="34">
        <v>2009</v>
      </c>
      <c r="D1560" s="40" t="s">
        <v>541</v>
      </c>
      <c r="E1560" s="33" t="s">
        <v>1494</v>
      </c>
      <c r="F1560" s="33" t="s">
        <v>543</v>
      </c>
      <c r="G1560" s="36">
        <v>1227195.2</v>
      </c>
      <c r="H1560" s="36">
        <v>1043600.35</v>
      </c>
      <c r="I1560" s="37">
        <v>30.33</v>
      </c>
      <c r="J1560" s="38" t="s">
        <v>529</v>
      </c>
      <c r="K1560" s="35" t="s">
        <v>538</v>
      </c>
      <c r="L1560" s="33" t="s">
        <v>544</v>
      </c>
      <c r="M1560" s="39">
        <v>1.8620000000000001</v>
      </c>
      <c r="N1560" s="40" t="s">
        <v>538</v>
      </c>
      <c r="O1560" s="33" t="s">
        <v>544</v>
      </c>
      <c r="P1560" s="41">
        <v>2.85</v>
      </c>
      <c r="Q1560" s="35" t="s">
        <v>532</v>
      </c>
      <c r="R1560" s="45"/>
      <c r="S1560" s="36">
        <v>30335.7</v>
      </c>
      <c r="T1560" s="36">
        <v>20809.96</v>
      </c>
    </row>
    <row r="1561" spans="1:20" x14ac:dyDescent="0.25">
      <c r="A1561" s="32" t="s">
        <v>507</v>
      </c>
      <c r="B1561" s="33" t="s">
        <v>1467</v>
      </c>
      <c r="C1561" s="34">
        <v>2009</v>
      </c>
      <c r="D1561" s="40" t="s">
        <v>541</v>
      </c>
      <c r="E1561" s="33" t="s">
        <v>1492</v>
      </c>
      <c r="F1561" s="33" t="s">
        <v>543</v>
      </c>
      <c r="G1561" s="36">
        <v>805697.75</v>
      </c>
      <c r="H1561" s="36">
        <v>691641.86</v>
      </c>
      <c r="I1561" s="37">
        <v>30.17</v>
      </c>
      <c r="J1561" s="38" t="s">
        <v>529</v>
      </c>
      <c r="K1561" s="35" t="s">
        <v>538</v>
      </c>
      <c r="L1561" s="33" t="s">
        <v>544</v>
      </c>
      <c r="M1561" s="39">
        <v>1.9079999999999999</v>
      </c>
      <c r="N1561" s="40" t="s">
        <v>538</v>
      </c>
      <c r="O1561" s="33" t="s">
        <v>544</v>
      </c>
      <c r="P1561" s="41">
        <v>2.85</v>
      </c>
      <c r="Q1561" s="35" t="s">
        <v>532</v>
      </c>
      <c r="R1561" s="45"/>
      <c r="S1561" s="36">
        <v>20104.86</v>
      </c>
      <c r="T1561" s="36">
        <v>13791.72</v>
      </c>
    </row>
    <row r="1562" spans="1:20" x14ac:dyDescent="0.25">
      <c r="A1562" s="32" t="s">
        <v>507</v>
      </c>
      <c r="B1562" s="33" t="s">
        <v>1467</v>
      </c>
      <c r="C1562" s="34">
        <v>2009</v>
      </c>
      <c r="D1562" s="40" t="s">
        <v>541</v>
      </c>
      <c r="E1562" s="33" t="s">
        <v>1495</v>
      </c>
      <c r="F1562" s="33" t="s">
        <v>543</v>
      </c>
      <c r="G1562" s="36">
        <v>315401.90000000002</v>
      </c>
      <c r="H1562" s="36">
        <v>277936.55</v>
      </c>
      <c r="I1562" s="37">
        <v>40.58</v>
      </c>
      <c r="J1562" s="38" t="s">
        <v>529</v>
      </c>
      <c r="K1562" s="35" t="s">
        <v>538</v>
      </c>
      <c r="L1562" s="33" t="s">
        <v>544</v>
      </c>
      <c r="M1562" s="39">
        <v>1.0489999999999999</v>
      </c>
      <c r="N1562" s="40" t="s">
        <v>538</v>
      </c>
      <c r="O1562" s="33" t="s">
        <v>544</v>
      </c>
      <c r="P1562" s="41">
        <v>2.0499999999999998</v>
      </c>
      <c r="Q1562" s="35" t="s">
        <v>532</v>
      </c>
      <c r="R1562" s="45"/>
      <c r="S1562" s="36">
        <v>5785.88</v>
      </c>
      <c r="T1562" s="36">
        <v>4301.71</v>
      </c>
    </row>
    <row r="1563" spans="1:20" x14ac:dyDescent="0.25">
      <c r="A1563" s="32" t="s">
        <v>507</v>
      </c>
      <c r="B1563" s="33" t="s">
        <v>1467</v>
      </c>
      <c r="C1563" s="34">
        <v>1984</v>
      </c>
      <c r="D1563" s="40" t="s">
        <v>541</v>
      </c>
      <c r="E1563" s="33" t="s">
        <v>1496</v>
      </c>
      <c r="F1563" s="33" t="s">
        <v>543</v>
      </c>
      <c r="G1563" s="36">
        <v>175741.7</v>
      </c>
      <c r="H1563" s="42">
        <v>0</v>
      </c>
      <c r="I1563" s="37">
        <v>0</v>
      </c>
      <c r="J1563" s="38" t="s">
        <v>529</v>
      </c>
      <c r="K1563" s="35" t="s">
        <v>538</v>
      </c>
      <c r="L1563" s="33" t="s">
        <v>544</v>
      </c>
      <c r="M1563" s="39">
        <v>5.2690000000000001</v>
      </c>
      <c r="N1563" s="40" t="s">
        <v>538</v>
      </c>
      <c r="O1563" s="33" t="s">
        <v>544</v>
      </c>
      <c r="P1563" s="41">
        <v>8.35</v>
      </c>
      <c r="Q1563" s="35" t="s">
        <v>532</v>
      </c>
      <c r="R1563" s="45"/>
      <c r="S1563" s="36">
        <v>3438.02</v>
      </c>
      <c r="T1563" s="36">
        <v>11372.38</v>
      </c>
    </row>
    <row r="1564" spans="1:20" x14ac:dyDescent="0.25">
      <c r="A1564" s="32" t="s">
        <v>507</v>
      </c>
      <c r="B1564" s="33" t="s">
        <v>1467</v>
      </c>
      <c r="C1564" s="34">
        <v>1984</v>
      </c>
      <c r="D1564" s="40" t="s">
        <v>541</v>
      </c>
      <c r="E1564" s="33" t="s">
        <v>1497</v>
      </c>
      <c r="F1564" s="33" t="s">
        <v>543</v>
      </c>
      <c r="G1564" s="36">
        <v>189023.21</v>
      </c>
      <c r="H1564" s="42">
        <v>0</v>
      </c>
      <c r="I1564" s="37">
        <v>0</v>
      </c>
      <c r="J1564" s="38" t="s">
        <v>529</v>
      </c>
      <c r="K1564" s="35" t="s">
        <v>538</v>
      </c>
      <c r="L1564" s="33" t="s">
        <v>544</v>
      </c>
      <c r="M1564" s="39">
        <v>5.2539999999999996</v>
      </c>
      <c r="N1564" s="40" t="s">
        <v>538</v>
      </c>
      <c r="O1564" s="33" t="s">
        <v>544</v>
      </c>
      <c r="P1564" s="41">
        <v>8.35</v>
      </c>
      <c r="Q1564" s="35" t="s">
        <v>532</v>
      </c>
      <c r="R1564" s="45"/>
      <c r="S1564" s="36">
        <v>3697.86</v>
      </c>
      <c r="T1564" s="36">
        <v>12231.82</v>
      </c>
    </row>
    <row r="1565" spans="1:20" x14ac:dyDescent="0.25">
      <c r="A1565" s="32" t="s">
        <v>507</v>
      </c>
      <c r="B1565" s="33" t="s">
        <v>1467</v>
      </c>
      <c r="C1565" s="34">
        <v>1984</v>
      </c>
      <c r="D1565" s="40" t="s">
        <v>541</v>
      </c>
      <c r="E1565" s="33" t="s">
        <v>1498</v>
      </c>
      <c r="F1565" s="33" t="s">
        <v>543</v>
      </c>
      <c r="G1565" s="36">
        <v>260631.87</v>
      </c>
      <c r="H1565" s="42">
        <v>0</v>
      </c>
      <c r="I1565" s="37">
        <v>0</v>
      </c>
      <c r="J1565" s="38" t="s">
        <v>529</v>
      </c>
      <c r="K1565" s="35" t="s">
        <v>538</v>
      </c>
      <c r="L1565" s="33" t="s">
        <v>544</v>
      </c>
      <c r="M1565" s="39">
        <v>5.0190000000000001</v>
      </c>
      <c r="N1565" s="40" t="s">
        <v>538</v>
      </c>
      <c r="O1565" s="33" t="s">
        <v>544</v>
      </c>
      <c r="P1565" s="41">
        <v>8.35</v>
      </c>
      <c r="Q1565" s="35" t="s">
        <v>532</v>
      </c>
      <c r="R1565" s="45"/>
      <c r="S1565" s="36">
        <v>5098.7299999999996</v>
      </c>
      <c r="T1565" s="36">
        <v>16865.68</v>
      </c>
    </row>
    <row r="1566" spans="1:20" x14ac:dyDescent="0.25">
      <c r="A1566" s="32" t="s">
        <v>507</v>
      </c>
      <c r="B1566" s="33" t="s">
        <v>1467</v>
      </c>
      <c r="C1566" s="34">
        <v>2011</v>
      </c>
      <c r="D1566" s="40" t="s">
        <v>541</v>
      </c>
      <c r="E1566" s="33" t="s">
        <v>1499</v>
      </c>
      <c r="F1566" s="33" t="s">
        <v>543</v>
      </c>
      <c r="G1566" s="36">
        <v>264075.18</v>
      </c>
      <c r="H1566" s="36">
        <v>230962.33</v>
      </c>
      <c r="I1566" s="37">
        <v>31</v>
      </c>
      <c r="J1566" s="38" t="s">
        <v>529</v>
      </c>
      <c r="K1566" s="35" t="s">
        <v>538</v>
      </c>
      <c r="L1566" s="33" t="s">
        <v>544</v>
      </c>
      <c r="M1566" s="39">
        <v>1.1619999999999999</v>
      </c>
      <c r="N1566" s="40" t="s">
        <v>538</v>
      </c>
      <c r="O1566" s="33" t="s">
        <v>544</v>
      </c>
      <c r="P1566" s="41">
        <v>1.05</v>
      </c>
      <c r="Q1566" s="35" t="s">
        <v>532</v>
      </c>
      <c r="R1566" s="45"/>
      <c r="S1566" s="36">
        <v>2488.6</v>
      </c>
      <c r="T1566" s="36">
        <v>6046.78</v>
      </c>
    </row>
    <row r="1567" spans="1:20" x14ac:dyDescent="0.25">
      <c r="A1567" s="32" t="s">
        <v>507</v>
      </c>
      <c r="B1567" s="33" t="s">
        <v>1467</v>
      </c>
      <c r="C1567" s="34">
        <v>2016</v>
      </c>
      <c r="D1567" s="40" t="s">
        <v>541</v>
      </c>
      <c r="E1567" s="33" t="s">
        <v>1486</v>
      </c>
      <c r="F1567" s="33" t="s">
        <v>543</v>
      </c>
      <c r="G1567" s="36">
        <v>237570.3</v>
      </c>
      <c r="H1567" s="36">
        <v>232744.51</v>
      </c>
      <c r="I1567" s="37">
        <v>47.33</v>
      </c>
      <c r="J1567" s="38" t="s">
        <v>529</v>
      </c>
      <c r="K1567" s="35" t="s">
        <v>538</v>
      </c>
      <c r="L1567" s="33" t="s">
        <v>544</v>
      </c>
      <c r="M1567" s="39">
        <v>1.8720000000000001</v>
      </c>
      <c r="N1567" s="40" t="s">
        <v>538</v>
      </c>
      <c r="O1567" s="33" t="s">
        <v>544</v>
      </c>
      <c r="P1567" s="41">
        <v>1.86</v>
      </c>
      <c r="Q1567" s="35" t="s">
        <v>532</v>
      </c>
      <c r="R1567" s="45"/>
      <c r="S1567" s="36">
        <v>4384.6400000000003</v>
      </c>
      <c r="T1567" s="36">
        <v>2988.72</v>
      </c>
    </row>
    <row r="1568" spans="1:20" ht="25.5" x14ac:dyDescent="0.25">
      <c r="A1568" s="32" t="s">
        <v>507</v>
      </c>
      <c r="B1568" s="33" t="s">
        <v>1467</v>
      </c>
      <c r="C1568" s="34">
        <v>2017</v>
      </c>
      <c r="D1568" s="40" t="s">
        <v>541</v>
      </c>
      <c r="E1568" s="28" t="s">
        <v>1906</v>
      </c>
      <c r="F1568" s="33" t="s">
        <v>543</v>
      </c>
      <c r="G1568" s="36">
        <v>275000</v>
      </c>
      <c r="H1568" s="36">
        <v>258996.9</v>
      </c>
      <c r="I1568" s="37">
        <v>13.58</v>
      </c>
      <c r="J1568" s="38" t="s">
        <v>529</v>
      </c>
      <c r="K1568" s="35" t="s">
        <v>538</v>
      </c>
      <c r="L1568" s="33" t="s">
        <v>544</v>
      </c>
      <c r="M1568" s="39">
        <v>1.37</v>
      </c>
      <c r="N1568" s="40" t="s">
        <v>538</v>
      </c>
      <c r="O1568" s="33" t="s">
        <v>544</v>
      </c>
      <c r="P1568" s="41">
        <v>1.35</v>
      </c>
      <c r="Q1568" s="35" t="s">
        <v>532</v>
      </c>
      <c r="R1568" s="45"/>
      <c r="S1568" s="36">
        <v>3712.5</v>
      </c>
      <c r="T1568" s="36">
        <v>16003.1</v>
      </c>
    </row>
    <row r="1569" spans="1:20" x14ac:dyDescent="0.25">
      <c r="A1569" s="32" t="s">
        <v>507</v>
      </c>
      <c r="B1569" s="33" t="s">
        <v>1467</v>
      </c>
      <c r="C1569" s="34">
        <v>2010</v>
      </c>
      <c r="D1569" s="35" t="s">
        <v>526</v>
      </c>
      <c r="E1569" s="33" t="s">
        <v>1500</v>
      </c>
      <c r="F1569" s="33" t="s">
        <v>543</v>
      </c>
      <c r="G1569" s="36">
        <v>4279603.3499999996</v>
      </c>
      <c r="H1569" s="36">
        <v>3913483.81</v>
      </c>
      <c r="I1569" s="37">
        <v>31.58</v>
      </c>
      <c r="J1569" s="38" t="s">
        <v>529</v>
      </c>
      <c r="K1569" s="35" t="s">
        <v>538</v>
      </c>
      <c r="L1569" s="33" t="s">
        <v>544</v>
      </c>
      <c r="M1569" s="39">
        <v>1.7470000000000001</v>
      </c>
      <c r="N1569" s="40" t="s">
        <v>538</v>
      </c>
      <c r="O1569" s="33" t="s">
        <v>544</v>
      </c>
      <c r="P1569" s="41">
        <v>2.85</v>
      </c>
      <c r="Q1569" s="35" t="s">
        <v>532</v>
      </c>
      <c r="R1569" s="45"/>
      <c r="S1569" s="36">
        <v>112964.37</v>
      </c>
      <c r="T1569" s="36">
        <v>50178.45</v>
      </c>
    </row>
    <row r="1570" spans="1:20" x14ac:dyDescent="0.25">
      <c r="A1570" s="32" t="s">
        <v>507</v>
      </c>
      <c r="B1570" s="33" t="s">
        <v>1467</v>
      </c>
      <c r="C1570" s="34">
        <v>2011</v>
      </c>
      <c r="D1570" s="40" t="s">
        <v>541</v>
      </c>
      <c r="E1570" s="33" t="s">
        <v>1501</v>
      </c>
      <c r="F1570" s="33" t="s">
        <v>543</v>
      </c>
      <c r="G1570" s="36">
        <v>39598.9</v>
      </c>
      <c r="H1570" s="36">
        <v>37584.79</v>
      </c>
      <c r="I1570" s="37">
        <v>42.42</v>
      </c>
      <c r="J1570" s="38" t="s">
        <v>529</v>
      </c>
      <c r="K1570" s="35" t="s">
        <v>538</v>
      </c>
      <c r="L1570" s="33" t="s">
        <v>544</v>
      </c>
      <c r="M1570" s="39">
        <v>2.343</v>
      </c>
      <c r="N1570" s="40" t="s">
        <v>538</v>
      </c>
      <c r="O1570" s="33" t="s">
        <v>544</v>
      </c>
      <c r="P1570" s="41">
        <v>2.85</v>
      </c>
      <c r="Q1570" s="35" t="s">
        <v>532</v>
      </c>
      <c r="R1570" s="45"/>
      <c r="S1570" s="36">
        <v>1080.23</v>
      </c>
      <c r="T1570" s="42">
        <v>318.01</v>
      </c>
    </row>
    <row r="1571" spans="1:20" x14ac:dyDescent="0.25">
      <c r="A1571" s="32" t="s">
        <v>507</v>
      </c>
      <c r="B1571" s="33" t="s">
        <v>1467</v>
      </c>
      <c r="C1571" s="34">
        <v>2010</v>
      </c>
      <c r="D1571" s="40" t="s">
        <v>541</v>
      </c>
      <c r="E1571" s="33" t="s">
        <v>1488</v>
      </c>
      <c r="F1571" s="33" t="s">
        <v>543</v>
      </c>
      <c r="G1571" s="36">
        <v>247333.35</v>
      </c>
      <c r="H1571" s="36">
        <v>236390.07</v>
      </c>
      <c r="I1571" s="37">
        <v>41.42</v>
      </c>
      <c r="J1571" s="38" t="s">
        <v>529</v>
      </c>
      <c r="K1571" s="35" t="s">
        <v>538</v>
      </c>
      <c r="L1571" s="33" t="s">
        <v>544</v>
      </c>
      <c r="M1571" s="39">
        <v>2.548</v>
      </c>
      <c r="N1571" s="40" t="s">
        <v>538</v>
      </c>
      <c r="O1571" s="33" t="s">
        <v>544</v>
      </c>
      <c r="P1571" s="41">
        <v>2.85</v>
      </c>
      <c r="Q1571" s="35" t="s">
        <v>532</v>
      </c>
      <c r="R1571" s="45"/>
      <c r="S1571" s="36">
        <v>6776.12</v>
      </c>
      <c r="T1571" s="36">
        <v>1368.57</v>
      </c>
    </row>
    <row r="1572" spans="1:20" ht="25.5" x14ac:dyDescent="0.25">
      <c r="A1572" s="32" t="s">
        <v>507</v>
      </c>
      <c r="B1572" s="33" t="s">
        <v>1467</v>
      </c>
      <c r="C1572" s="34">
        <v>2017</v>
      </c>
      <c r="D1572" s="40" t="s">
        <v>541</v>
      </c>
      <c r="E1572" s="28" t="s">
        <v>1904</v>
      </c>
      <c r="F1572" s="33" t="s">
        <v>543</v>
      </c>
      <c r="G1572" s="36">
        <v>132614.9</v>
      </c>
      <c r="H1572" s="36">
        <v>131671.71</v>
      </c>
      <c r="I1572" s="37">
        <v>49.25</v>
      </c>
      <c r="J1572" s="38" t="s">
        <v>1067</v>
      </c>
      <c r="K1572" s="35" t="s">
        <v>538</v>
      </c>
      <c r="L1572" s="33" t="s">
        <v>544</v>
      </c>
      <c r="M1572" s="39">
        <v>1.37</v>
      </c>
      <c r="N1572" s="40" t="s">
        <v>538</v>
      </c>
      <c r="O1572" s="33" t="s">
        <v>544</v>
      </c>
      <c r="P1572" s="41">
        <v>1.35</v>
      </c>
      <c r="Q1572" s="35" t="s">
        <v>532</v>
      </c>
      <c r="R1572" s="45"/>
      <c r="S1572" s="36">
        <v>2722.41</v>
      </c>
      <c r="T1572" s="42">
        <v>943.2</v>
      </c>
    </row>
    <row r="1573" spans="1:20" x14ac:dyDescent="0.25">
      <c r="A1573" s="32" t="s">
        <v>507</v>
      </c>
      <c r="B1573" s="33" t="s">
        <v>1467</v>
      </c>
      <c r="C1573" s="34">
        <v>2007</v>
      </c>
      <c r="D1573" s="35" t="s">
        <v>526</v>
      </c>
      <c r="E1573" s="33" t="s">
        <v>1502</v>
      </c>
      <c r="F1573" s="33" t="s">
        <v>553</v>
      </c>
      <c r="G1573" s="36">
        <v>898829</v>
      </c>
      <c r="H1573" s="36">
        <v>755006.11</v>
      </c>
      <c r="I1573" s="37">
        <v>22.67</v>
      </c>
      <c r="J1573" s="38" t="s">
        <v>529</v>
      </c>
      <c r="K1573" s="35" t="s">
        <v>538</v>
      </c>
      <c r="L1573" s="33" t="s">
        <v>544</v>
      </c>
      <c r="M1573" s="39">
        <v>4.3559999999999999</v>
      </c>
      <c r="N1573" s="40" t="s">
        <v>538</v>
      </c>
      <c r="O1573" s="33" t="s">
        <v>544</v>
      </c>
      <c r="P1573" s="41">
        <v>4.38</v>
      </c>
      <c r="Q1573" s="35" t="s">
        <v>532</v>
      </c>
      <c r="R1573" s="45"/>
      <c r="S1573" s="36">
        <v>33895.06</v>
      </c>
      <c r="T1573" s="36">
        <v>18853.75</v>
      </c>
    </row>
    <row r="1574" spans="1:20" x14ac:dyDescent="0.25">
      <c r="A1574" s="32" t="s">
        <v>507</v>
      </c>
      <c r="B1574" s="33" t="s">
        <v>1467</v>
      </c>
      <c r="C1574" s="34">
        <v>2016</v>
      </c>
      <c r="D1574" s="40" t="s">
        <v>541</v>
      </c>
      <c r="E1574" s="33" t="s">
        <v>1503</v>
      </c>
      <c r="F1574" s="33" t="s">
        <v>543</v>
      </c>
      <c r="G1574" s="36">
        <v>132614.9</v>
      </c>
      <c r="H1574" s="36">
        <v>128835.1</v>
      </c>
      <c r="I1574" s="37">
        <v>47.08</v>
      </c>
      <c r="J1574" s="38" t="s">
        <v>529</v>
      </c>
      <c r="K1574" s="35" t="s">
        <v>538</v>
      </c>
      <c r="L1574" s="33" t="s">
        <v>544</v>
      </c>
      <c r="M1574" s="39">
        <v>1.369</v>
      </c>
      <c r="N1574" s="40" t="s">
        <v>538</v>
      </c>
      <c r="O1574" s="33" t="s">
        <v>544</v>
      </c>
      <c r="P1574" s="41">
        <v>1.35</v>
      </c>
      <c r="Q1574" s="35" t="s">
        <v>532</v>
      </c>
      <c r="R1574" s="45"/>
      <c r="S1574" s="36">
        <v>1814.85</v>
      </c>
      <c r="T1574" s="36">
        <v>1889.97</v>
      </c>
    </row>
    <row r="1575" spans="1:20" x14ac:dyDescent="0.25">
      <c r="A1575" s="32" t="s">
        <v>507</v>
      </c>
      <c r="B1575" s="33" t="s">
        <v>1467</v>
      </c>
      <c r="C1575" s="34">
        <v>2010</v>
      </c>
      <c r="D1575" s="40" t="s">
        <v>541</v>
      </c>
      <c r="E1575" s="33" t="s">
        <v>1475</v>
      </c>
      <c r="F1575" s="33" t="s">
        <v>543</v>
      </c>
      <c r="G1575" s="36">
        <v>1133911.3500000001</v>
      </c>
      <c r="H1575" s="36">
        <v>1150856.8</v>
      </c>
      <c r="I1575" s="37">
        <v>43.5</v>
      </c>
      <c r="J1575" s="38" t="s">
        <v>529</v>
      </c>
      <c r="K1575" s="35" t="s">
        <v>538</v>
      </c>
      <c r="L1575" s="33" t="s">
        <v>544</v>
      </c>
      <c r="M1575" s="39">
        <v>2.286</v>
      </c>
      <c r="N1575" s="40" t="s">
        <v>538</v>
      </c>
      <c r="O1575" s="33" t="s">
        <v>544</v>
      </c>
      <c r="P1575" s="41">
        <v>2.85</v>
      </c>
      <c r="Q1575" s="35" t="s">
        <v>532</v>
      </c>
      <c r="R1575" s="45"/>
      <c r="S1575" s="36">
        <v>32956.230000000003</v>
      </c>
      <c r="T1575" s="36">
        <v>5501.99</v>
      </c>
    </row>
    <row r="1576" spans="1:20" x14ac:dyDescent="0.25">
      <c r="A1576" s="32" t="s">
        <v>507</v>
      </c>
      <c r="B1576" s="33" t="s">
        <v>1467</v>
      </c>
      <c r="C1576" s="34">
        <v>2009</v>
      </c>
      <c r="D1576" s="40" t="s">
        <v>541</v>
      </c>
      <c r="E1576" s="33" t="s">
        <v>1476</v>
      </c>
      <c r="F1576" s="33" t="s">
        <v>543</v>
      </c>
      <c r="G1576" s="36">
        <v>133956.35</v>
      </c>
      <c r="H1576" s="36">
        <v>126913.78</v>
      </c>
      <c r="I1576" s="37">
        <v>40.75</v>
      </c>
      <c r="J1576" s="38" t="s">
        <v>529</v>
      </c>
      <c r="K1576" s="35" t="s">
        <v>538</v>
      </c>
      <c r="L1576" s="33" t="s">
        <v>544</v>
      </c>
      <c r="M1576" s="39">
        <v>1.841</v>
      </c>
      <c r="N1576" s="40" t="s">
        <v>538</v>
      </c>
      <c r="O1576" s="33" t="s">
        <v>544</v>
      </c>
      <c r="P1576" s="41">
        <v>2.85</v>
      </c>
      <c r="Q1576" s="35" t="s">
        <v>532</v>
      </c>
      <c r="R1576" s="45"/>
      <c r="S1576" s="36">
        <v>3639.95</v>
      </c>
      <c r="T1576" s="42">
        <v>803.69</v>
      </c>
    </row>
    <row r="1577" spans="1:20" x14ac:dyDescent="0.25">
      <c r="A1577" s="32" t="s">
        <v>507</v>
      </c>
      <c r="B1577" s="33" t="s">
        <v>1467</v>
      </c>
      <c r="C1577" s="34">
        <v>2008</v>
      </c>
      <c r="D1577" s="40" t="s">
        <v>541</v>
      </c>
      <c r="E1577" s="33" t="s">
        <v>1504</v>
      </c>
      <c r="F1577" s="33" t="s">
        <v>543</v>
      </c>
      <c r="G1577" s="36">
        <v>4996000</v>
      </c>
      <c r="H1577" s="36">
        <v>4117078</v>
      </c>
      <c r="I1577" s="37">
        <v>21.17</v>
      </c>
      <c r="J1577" s="38" t="s">
        <v>529</v>
      </c>
      <c r="K1577" s="35" t="s">
        <v>538</v>
      </c>
      <c r="L1577" s="33" t="s">
        <v>544</v>
      </c>
      <c r="M1577" s="39">
        <v>2.2709999999999999</v>
      </c>
      <c r="N1577" s="40" t="s">
        <v>538</v>
      </c>
      <c r="O1577" s="33" t="s">
        <v>544</v>
      </c>
      <c r="P1577" s="41">
        <v>3.63</v>
      </c>
      <c r="Q1577" s="35" t="s">
        <v>532</v>
      </c>
      <c r="R1577" s="45"/>
      <c r="S1577" s="36">
        <v>153844.68</v>
      </c>
      <c r="T1577" s="36">
        <v>121067.48</v>
      </c>
    </row>
    <row r="1578" spans="1:20" x14ac:dyDescent="0.25">
      <c r="A1578" s="32" t="s">
        <v>507</v>
      </c>
      <c r="B1578" s="57" t="s">
        <v>1467</v>
      </c>
      <c r="C1578" s="58">
        <v>2008</v>
      </c>
      <c r="D1578" s="59" t="s">
        <v>541</v>
      </c>
      <c r="E1578" s="57" t="s">
        <v>1505</v>
      </c>
      <c r="F1578" s="57" t="s">
        <v>543</v>
      </c>
      <c r="G1578" s="64">
        <v>209435.05</v>
      </c>
      <c r="H1578" s="64">
        <v>187199.96</v>
      </c>
      <c r="I1578" s="68">
        <v>39.92</v>
      </c>
      <c r="J1578" s="70" t="s">
        <v>529</v>
      </c>
      <c r="K1578" s="72" t="s">
        <v>538</v>
      </c>
      <c r="L1578" s="73" t="s">
        <v>544</v>
      </c>
      <c r="M1578" s="75">
        <v>1.9690000000000001</v>
      </c>
      <c r="N1578" s="76" t="s">
        <v>538</v>
      </c>
      <c r="O1578" s="73" t="s">
        <v>544</v>
      </c>
      <c r="P1578" s="77">
        <v>2.85</v>
      </c>
      <c r="Q1578" s="79" t="s">
        <v>532</v>
      </c>
      <c r="R1578" s="81"/>
      <c r="S1578" s="85">
        <v>5406.37</v>
      </c>
      <c r="T1578" s="86">
        <v>2497.14</v>
      </c>
    </row>
    <row r="1579" spans="1:20" x14ac:dyDescent="0.25">
      <c r="A1579" s="32" t="s">
        <v>507</v>
      </c>
      <c r="B1579" s="56" t="s">
        <v>1467</v>
      </c>
      <c r="C1579" s="34">
        <v>2008</v>
      </c>
      <c r="D1579" s="40" t="s">
        <v>541</v>
      </c>
      <c r="E1579" s="56" t="s">
        <v>1505</v>
      </c>
      <c r="F1579" s="56" t="s">
        <v>543</v>
      </c>
      <c r="G1579" s="63">
        <v>1355662</v>
      </c>
      <c r="H1579" s="63">
        <v>1143343.04</v>
      </c>
      <c r="I1579" s="67">
        <v>29.92</v>
      </c>
      <c r="J1579" s="69" t="s">
        <v>529</v>
      </c>
      <c r="K1579" s="35" t="s">
        <v>538</v>
      </c>
      <c r="L1579" s="33" t="s">
        <v>544</v>
      </c>
      <c r="M1579" s="39">
        <v>1.9990000000000001</v>
      </c>
      <c r="N1579" s="40" t="s">
        <v>538</v>
      </c>
      <c r="O1579" s="33" t="s">
        <v>544</v>
      </c>
      <c r="P1579" s="41">
        <v>2.85</v>
      </c>
      <c r="Q1579" s="78" t="s">
        <v>532</v>
      </c>
      <c r="R1579" s="80"/>
      <c r="S1579" s="36">
        <v>33267.56</v>
      </c>
      <c r="T1579" s="36">
        <v>23939.62</v>
      </c>
    </row>
    <row r="1580" spans="1:20" x14ac:dyDescent="0.25">
      <c r="A1580" s="32" t="s">
        <v>507</v>
      </c>
      <c r="B1580" s="33" t="s">
        <v>1467</v>
      </c>
      <c r="C1580" s="34">
        <v>2008</v>
      </c>
      <c r="D1580" s="40" t="s">
        <v>541</v>
      </c>
      <c r="E1580" s="33" t="s">
        <v>1506</v>
      </c>
      <c r="F1580" s="33" t="s">
        <v>543</v>
      </c>
      <c r="G1580" s="36">
        <v>210354.65</v>
      </c>
      <c r="H1580" s="36">
        <v>188021.91</v>
      </c>
      <c r="I1580" s="37">
        <v>39.92</v>
      </c>
      <c r="J1580" s="38" t="s">
        <v>529</v>
      </c>
      <c r="K1580" s="35" t="s">
        <v>538</v>
      </c>
      <c r="L1580" s="33" t="s">
        <v>544</v>
      </c>
      <c r="M1580" s="39">
        <v>1.974</v>
      </c>
      <c r="N1580" s="40" t="s">
        <v>538</v>
      </c>
      <c r="O1580" s="33" t="s">
        <v>544</v>
      </c>
      <c r="P1580" s="41">
        <v>2.85</v>
      </c>
      <c r="Q1580" s="35" t="s">
        <v>532</v>
      </c>
      <c r="R1580" s="45"/>
      <c r="S1580" s="36">
        <v>5430.11</v>
      </c>
      <c r="T1580" s="36">
        <v>2508.11</v>
      </c>
    </row>
    <row r="1581" spans="1:20" x14ac:dyDescent="0.25">
      <c r="A1581" s="32" t="s">
        <v>507</v>
      </c>
      <c r="B1581" s="33" t="s">
        <v>1467</v>
      </c>
      <c r="C1581" s="34">
        <v>1991</v>
      </c>
      <c r="D1581" s="40" t="s">
        <v>541</v>
      </c>
      <c r="E1581" s="33" t="s">
        <v>1507</v>
      </c>
      <c r="F1581" s="33" t="s">
        <v>543</v>
      </c>
      <c r="G1581" s="36">
        <v>12622.78</v>
      </c>
      <c r="H1581" s="36">
        <v>3442.92</v>
      </c>
      <c r="I1581" s="37">
        <v>4.67</v>
      </c>
      <c r="J1581" s="38" t="s">
        <v>529</v>
      </c>
      <c r="K1581" s="35" t="s">
        <v>538</v>
      </c>
      <c r="L1581" s="33" t="s">
        <v>544</v>
      </c>
      <c r="M1581" s="39">
        <v>4.8819999999999997</v>
      </c>
      <c r="N1581" s="40" t="s">
        <v>538</v>
      </c>
      <c r="O1581" s="33" t="s">
        <v>544</v>
      </c>
      <c r="P1581" s="41">
        <v>3.55</v>
      </c>
      <c r="Q1581" s="35" t="s">
        <v>532</v>
      </c>
      <c r="R1581" s="45"/>
      <c r="S1581" s="42">
        <v>144.38</v>
      </c>
      <c r="T1581" s="42">
        <v>624.14</v>
      </c>
    </row>
    <row r="1582" spans="1:20" x14ac:dyDescent="0.25">
      <c r="A1582" s="32" t="s">
        <v>507</v>
      </c>
      <c r="B1582" s="33" t="s">
        <v>1467</v>
      </c>
      <c r="C1582" s="34">
        <v>1996</v>
      </c>
      <c r="D1582" s="40" t="s">
        <v>541</v>
      </c>
      <c r="E1582" s="33" t="s">
        <v>1508</v>
      </c>
      <c r="F1582" s="33" t="s">
        <v>543</v>
      </c>
      <c r="G1582" s="36">
        <v>1844255.29</v>
      </c>
      <c r="H1582" s="36">
        <v>746607.48</v>
      </c>
      <c r="I1582" s="37">
        <v>9.5</v>
      </c>
      <c r="J1582" s="38" t="s">
        <v>529</v>
      </c>
      <c r="K1582" s="35" t="s">
        <v>538</v>
      </c>
      <c r="L1582" s="33" t="s">
        <v>544</v>
      </c>
      <c r="M1582" s="39">
        <v>4.7720000000000002</v>
      </c>
      <c r="N1582" s="40" t="s">
        <v>538</v>
      </c>
      <c r="O1582" s="33" t="s">
        <v>544</v>
      </c>
      <c r="P1582" s="41">
        <v>3.55</v>
      </c>
      <c r="Q1582" s="35" t="s">
        <v>532</v>
      </c>
      <c r="R1582" s="45"/>
      <c r="S1582" s="36">
        <v>28714.43</v>
      </c>
      <c r="T1582" s="36">
        <v>62249.86</v>
      </c>
    </row>
    <row r="1583" spans="1:20" x14ac:dyDescent="0.25">
      <c r="A1583" s="32" t="s">
        <v>507</v>
      </c>
      <c r="B1583" s="33" t="s">
        <v>1467</v>
      </c>
      <c r="C1583" s="34">
        <v>1978</v>
      </c>
      <c r="D1583" s="35" t="s">
        <v>526</v>
      </c>
      <c r="E1583" s="33" t="s">
        <v>1509</v>
      </c>
      <c r="F1583" s="33" t="s">
        <v>543</v>
      </c>
      <c r="G1583" s="42">
        <v>838.47</v>
      </c>
      <c r="H1583" s="42">
        <v>0</v>
      </c>
      <c r="I1583" s="37">
        <v>0</v>
      </c>
      <c r="J1583" s="38" t="s">
        <v>529</v>
      </c>
      <c r="K1583" s="35" t="s">
        <v>530</v>
      </c>
      <c r="L1583" s="33" t="s">
        <v>531</v>
      </c>
      <c r="M1583" s="39">
        <v>3.016</v>
      </c>
      <c r="N1583" s="40" t="s">
        <v>530</v>
      </c>
      <c r="O1583" s="33" t="s">
        <v>531</v>
      </c>
      <c r="P1583" s="41">
        <v>3.6</v>
      </c>
      <c r="Q1583" s="35" t="s">
        <v>532</v>
      </c>
      <c r="R1583" s="45"/>
      <c r="S1583" s="42">
        <v>1.42</v>
      </c>
      <c r="T1583" s="42">
        <v>39.5</v>
      </c>
    </row>
    <row r="1584" spans="1:20" x14ac:dyDescent="0.25">
      <c r="A1584" s="32" t="s">
        <v>507</v>
      </c>
      <c r="B1584" s="33" t="s">
        <v>1467</v>
      </c>
      <c r="C1584" s="34">
        <v>1966</v>
      </c>
      <c r="D1584" s="35" t="s">
        <v>526</v>
      </c>
      <c r="E1584" s="33" t="s">
        <v>1510</v>
      </c>
      <c r="F1584" s="33" t="s">
        <v>543</v>
      </c>
      <c r="G1584" s="36">
        <v>28195.29</v>
      </c>
      <c r="H1584" s="42">
        <v>0</v>
      </c>
      <c r="I1584" s="37">
        <v>0</v>
      </c>
      <c r="J1584" s="38" t="s">
        <v>529</v>
      </c>
      <c r="K1584" s="35" t="s">
        <v>530</v>
      </c>
      <c r="L1584" s="33" t="s">
        <v>531</v>
      </c>
      <c r="M1584" s="39">
        <v>1.9770000000000001</v>
      </c>
      <c r="N1584" s="40" t="s">
        <v>530</v>
      </c>
      <c r="O1584" s="33" t="s">
        <v>531</v>
      </c>
      <c r="P1584" s="41">
        <v>2</v>
      </c>
      <c r="Q1584" s="35" t="s">
        <v>532</v>
      </c>
      <c r="R1584" s="45"/>
      <c r="S1584" s="42">
        <v>17.2</v>
      </c>
      <c r="T1584" s="42">
        <v>859.96</v>
      </c>
    </row>
    <row r="1585" spans="1:20" x14ac:dyDescent="0.25">
      <c r="A1585" s="32" t="s">
        <v>507</v>
      </c>
      <c r="B1585" s="33" t="s">
        <v>1467</v>
      </c>
      <c r="C1585" s="34">
        <v>1989</v>
      </c>
      <c r="D1585" s="40" t="s">
        <v>541</v>
      </c>
      <c r="E1585" s="33" t="s">
        <v>1511</v>
      </c>
      <c r="F1585" s="33" t="s">
        <v>543</v>
      </c>
      <c r="G1585" s="36">
        <v>1247819.75</v>
      </c>
      <c r="H1585" s="36">
        <v>325604.5</v>
      </c>
      <c r="I1585" s="37">
        <v>4.17</v>
      </c>
      <c r="J1585" s="38" t="s">
        <v>529</v>
      </c>
      <c r="K1585" s="35" t="s">
        <v>538</v>
      </c>
      <c r="L1585" s="33" t="s">
        <v>544</v>
      </c>
      <c r="M1585" s="39">
        <v>4.3099999999999996</v>
      </c>
      <c r="N1585" s="40" t="s">
        <v>538</v>
      </c>
      <c r="O1585" s="33" t="s">
        <v>544</v>
      </c>
      <c r="P1585" s="41">
        <v>2.7120000000000002</v>
      </c>
      <c r="Q1585" s="35" t="s">
        <v>532</v>
      </c>
      <c r="R1585" s="45"/>
      <c r="S1585" s="36">
        <v>17724.7</v>
      </c>
      <c r="T1585" s="36">
        <v>57655.71</v>
      </c>
    </row>
    <row r="1586" spans="1:20" ht="25.5" x14ac:dyDescent="0.25">
      <c r="A1586" s="32" t="s">
        <v>507</v>
      </c>
      <c r="B1586" s="33" t="s">
        <v>1467</v>
      </c>
      <c r="C1586" s="34">
        <v>2017</v>
      </c>
      <c r="D1586" s="40" t="s">
        <v>541</v>
      </c>
      <c r="E1586" s="28" t="s">
        <v>1907</v>
      </c>
      <c r="F1586" s="33" t="s">
        <v>543</v>
      </c>
      <c r="G1586" s="36">
        <v>113011.8</v>
      </c>
      <c r="H1586" s="36">
        <v>109470.27</v>
      </c>
      <c r="I1586" s="37">
        <v>23.75</v>
      </c>
      <c r="J1586" s="38" t="s">
        <v>529</v>
      </c>
      <c r="K1586" s="35" t="s">
        <v>538</v>
      </c>
      <c r="L1586" s="33" t="s">
        <v>544</v>
      </c>
      <c r="M1586" s="39">
        <v>1.37</v>
      </c>
      <c r="N1586" s="40" t="s">
        <v>538</v>
      </c>
      <c r="O1586" s="33" t="s">
        <v>544</v>
      </c>
      <c r="P1586" s="41">
        <v>1.35</v>
      </c>
      <c r="Q1586" s="35" t="s">
        <v>532</v>
      </c>
      <c r="R1586" s="45"/>
      <c r="S1586" s="36">
        <v>1525.66</v>
      </c>
      <c r="T1586" s="36">
        <v>3541.53</v>
      </c>
    </row>
    <row r="1587" spans="1:20" x14ac:dyDescent="0.25">
      <c r="A1587" s="32" t="s">
        <v>507</v>
      </c>
      <c r="B1587" s="33" t="s">
        <v>1467</v>
      </c>
      <c r="C1587" s="34">
        <v>2014</v>
      </c>
      <c r="D1587" s="40" t="s">
        <v>541</v>
      </c>
      <c r="E1587" s="33" t="s">
        <v>1483</v>
      </c>
      <c r="F1587" s="33" t="s">
        <v>543</v>
      </c>
      <c r="G1587" s="36">
        <v>609368.1</v>
      </c>
      <c r="H1587" s="36">
        <v>570177.68999999994</v>
      </c>
      <c r="I1587" s="37">
        <v>36</v>
      </c>
      <c r="J1587" s="38" t="s">
        <v>529</v>
      </c>
      <c r="K1587" s="35" t="s">
        <v>538</v>
      </c>
      <c r="L1587" s="33" t="s">
        <v>544</v>
      </c>
      <c r="M1587" s="39">
        <v>0.81100000000000005</v>
      </c>
      <c r="N1587" s="40" t="s">
        <v>538</v>
      </c>
      <c r="O1587" s="33" t="s">
        <v>544</v>
      </c>
      <c r="P1587" s="41">
        <v>0.8</v>
      </c>
      <c r="Q1587" s="35" t="s">
        <v>532</v>
      </c>
      <c r="R1587" s="45"/>
      <c r="S1587" s="36">
        <v>4732.42</v>
      </c>
      <c r="T1587" s="36">
        <v>13239.16</v>
      </c>
    </row>
    <row r="1588" spans="1:20" x14ac:dyDescent="0.25">
      <c r="A1588" s="32" t="s">
        <v>507</v>
      </c>
      <c r="B1588" s="33" t="s">
        <v>1467</v>
      </c>
      <c r="C1588" s="34">
        <v>2014</v>
      </c>
      <c r="D1588" s="40" t="s">
        <v>541</v>
      </c>
      <c r="E1588" s="33" t="s">
        <v>1483</v>
      </c>
      <c r="F1588" s="33" t="s">
        <v>543</v>
      </c>
      <c r="G1588" s="36">
        <v>609368.1</v>
      </c>
      <c r="H1588" s="36">
        <v>570177.68999999994</v>
      </c>
      <c r="I1588" s="37">
        <v>36</v>
      </c>
      <c r="J1588" s="38" t="s">
        <v>529</v>
      </c>
      <c r="K1588" s="35" t="s">
        <v>538</v>
      </c>
      <c r="L1588" s="33" t="s">
        <v>544</v>
      </c>
      <c r="M1588" s="39">
        <v>0.81100000000000005</v>
      </c>
      <c r="N1588" s="40" t="s">
        <v>538</v>
      </c>
      <c r="O1588" s="33" t="s">
        <v>544</v>
      </c>
      <c r="P1588" s="41">
        <v>0.8</v>
      </c>
      <c r="Q1588" s="35" t="s">
        <v>532</v>
      </c>
      <c r="R1588" s="45"/>
      <c r="S1588" s="36">
        <v>4732.42</v>
      </c>
      <c r="T1588" s="36">
        <v>13239.16</v>
      </c>
    </row>
    <row r="1589" spans="1:20" x14ac:dyDescent="0.25">
      <c r="A1589" s="32" t="s">
        <v>507</v>
      </c>
      <c r="B1589" s="33" t="s">
        <v>1467</v>
      </c>
      <c r="C1589" s="34">
        <v>2012</v>
      </c>
      <c r="D1589" s="40" t="s">
        <v>541</v>
      </c>
      <c r="E1589" s="33" t="s">
        <v>1468</v>
      </c>
      <c r="F1589" s="33" t="s">
        <v>543</v>
      </c>
      <c r="G1589" s="36">
        <v>132475.20000000001</v>
      </c>
      <c r="H1589" s="36">
        <v>120762.98</v>
      </c>
      <c r="I1589" s="37">
        <v>33.42</v>
      </c>
      <c r="J1589" s="38" t="s">
        <v>529</v>
      </c>
      <c r="K1589" s="35" t="s">
        <v>538</v>
      </c>
      <c r="L1589" s="33" t="s">
        <v>544</v>
      </c>
      <c r="M1589" s="39">
        <v>2.8479999999999999</v>
      </c>
      <c r="N1589" s="40" t="s">
        <v>538</v>
      </c>
      <c r="O1589" s="33" t="s">
        <v>544</v>
      </c>
      <c r="P1589" s="41">
        <v>2.85</v>
      </c>
      <c r="Q1589" s="35" t="s">
        <v>532</v>
      </c>
      <c r="R1589" s="45"/>
      <c r="S1589" s="36">
        <v>3501.36</v>
      </c>
      <c r="T1589" s="36">
        <v>2091.69</v>
      </c>
    </row>
    <row r="1590" spans="1:20" x14ac:dyDescent="0.25">
      <c r="A1590" s="32" t="s">
        <v>507</v>
      </c>
      <c r="B1590" s="33" t="s">
        <v>1467</v>
      </c>
      <c r="C1590" s="34">
        <v>2017</v>
      </c>
      <c r="D1590" s="40" t="s">
        <v>541</v>
      </c>
      <c r="E1590" s="33" t="s">
        <v>1512</v>
      </c>
      <c r="F1590" s="33" t="s">
        <v>543</v>
      </c>
      <c r="G1590" s="36">
        <v>170500</v>
      </c>
      <c r="H1590" s="36">
        <v>165156.92000000001</v>
      </c>
      <c r="I1590" s="37">
        <v>23.58</v>
      </c>
      <c r="J1590" s="38" t="s">
        <v>529</v>
      </c>
      <c r="K1590" s="35" t="s">
        <v>538</v>
      </c>
      <c r="L1590" s="33" t="s">
        <v>544</v>
      </c>
      <c r="M1590" s="39">
        <v>1.37</v>
      </c>
      <c r="N1590" s="40" t="s">
        <v>538</v>
      </c>
      <c r="O1590" s="33" t="s">
        <v>544</v>
      </c>
      <c r="P1590" s="41">
        <v>1.35</v>
      </c>
      <c r="Q1590" s="35" t="s">
        <v>532</v>
      </c>
      <c r="R1590" s="45"/>
      <c r="S1590" s="36">
        <v>2301.75</v>
      </c>
      <c r="T1590" s="36">
        <v>5343.08</v>
      </c>
    </row>
    <row r="1591" spans="1:20" x14ac:dyDescent="0.25">
      <c r="A1591" s="32" t="s">
        <v>507</v>
      </c>
      <c r="B1591" s="33" t="s">
        <v>1467</v>
      </c>
      <c r="C1591" s="34">
        <v>2009</v>
      </c>
      <c r="D1591" s="40" t="s">
        <v>541</v>
      </c>
      <c r="E1591" s="33" t="s">
        <v>1513</v>
      </c>
      <c r="F1591" s="33" t="s">
        <v>543</v>
      </c>
      <c r="G1591" s="36">
        <v>131498.4</v>
      </c>
      <c r="H1591" s="36">
        <v>118815.97</v>
      </c>
      <c r="I1591" s="37">
        <v>40.33</v>
      </c>
      <c r="J1591" s="38" t="s">
        <v>529</v>
      </c>
      <c r="K1591" s="35" t="s">
        <v>538</v>
      </c>
      <c r="L1591" s="33" t="s">
        <v>544</v>
      </c>
      <c r="M1591" s="39">
        <v>2.577</v>
      </c>
      <c r="N1591" s="40" t="s">
        <v>538</v>
      </c>
      <c r="O1591" s="33" t="s">
        <v>544</v>
      </c>
      <c r="P1591" s="41">
        <v>2.85</v>
      </c>
      <c r="Q1591" s="35" t="s">
        <v>532</v>
      </c>
      <c r="R1591" s="45"/>
      <c r="S1591" s="36">
        <v>3429.6</v>
      </c>
      <c r="T1591" s="36">
        <v>1520.74</v>
      </c>
    </row>
    <row r="1592" spans="1:20" x14ac:dyDescent="0.25">
      <c r="A1592" s="32" t="s">
        <v>507</v>
      </c>
      <c r="B1592" s="33" t="s">
        <v>1467</v>
      </c>
      <c r="C1592" s="34">
        <v>2010</v>
      </c>
      <c r="D1592" s="35" t="s">
        <v>526</v>
      </c>
      <c r="E1592" s="33" t="s">
        <v>1514</v>
      </c>
      <c r="F1592" s="33" t="s">
        <v>543</v>
      </c>
      <c r="G1592" s="36">
        <v>735252.1</v>
      </c>
      <c r="H1592" s="36">
        <v>704433.13</v>
      </c>
      <c r="I1592" s="37">
        <v>41.58</v>
      </c>
      <c r="J1592" s="38" t="s">
        <v>529</v>
      </c>
      <c r="K1592" s="35" t="s">
        <v>538</v>
      </c>
      <c r="L1592" s="33" t="s">
        <v>544</v>
      </c>
      <c r="M1592" s="39">
        <v>1.8759999999999999</v>
      </c>
      <c r="N1592" s="40" t="s">
        <v>538</v>
      </c>
      <c r="O1592" s="33" t="s">
        <v>544</v>
      </c>
      <c r="P1592" s="41">
        <v>2.85</v>
      </c>
      <c r="Q1592" s="35" t="s">
        <v>532</v>
      </c>
      <c r="R1592" s="45"/>
      <c r="S1592" s="36">
        <v>20192.57</v>
      </c>
      <c r="T1592" s="36">
        <v>4078.29</v>
      </c>
    </row>
    <row r="1593" spans="1:20" x14ac:dyDescent="0.25">
      <c r="A1593" s="32" t="s">
        <v>507</v>
      </c>
      <c r="B1593" s="33" t="s">
        <v>1467</v>
      </c>
      <c r="C1593" s="34">
        <v>2010</v>
      </c>
      <c r="D1593" s="35" t="s">
        <v>526</v>
      </c>
      <c r="E1593" s="33" t="s">
        <v>1515</v>
      </c>
      <c r="F1593" s="33" t="s">
        <v>543</v>
      </c>
      <c r="G1593" s="36">
        <v>1406312.6</v>
      </c>
      <c r="H1593" s="36">
        <v>1253485.96</v>
      </c>
      <c r="I1593" s="37">
        <v>31.58</v>
      </c>
      <c r="J1593" s="38" t="s">
        <v>529</v>
      </c>
      <c r="K1593" s="35" t="s">
        <v>538</v>
      </c>
      <c r="L1593" s="33" t="s">
        <v>544</v>
      </c>
      <c r="M1593" s="39">
        <v>1.774</v>
      </c>
      <c r="N1593" s="40" t="s">
        <v>538</v>
      </c>
      <c r="O1593" s="33" t="s">
        <v>544</v>
      </c>
      <c r="P1593" s="41">
        <v>2.0499999999999998</v>
      </c>
      <c r="Q1593" s="35" t="s">
        <v>532</v>
      </c>
      <c r="R1593" s="45"/>
      <c r="S1593" s="36">
        <v>26110.82</v>
      </c>
      <c r="T1593" s="36">
        <v>20212.63</v>
      </c>
    </row>
    <row r="1594" spans="1:20" x14ac:dyDescent="0.25">
      <c r="A1594" s="32" t="s">
        <v>507</v>
      </c>
      <c r="B1594" s="33" t="s">
        <v>1467</v>
      </c>
      <c r="C1594" s="34">
        <v>2007</v>
      </c>
      <c r="D1594" s="40" t="s">
        <v>541</v>
      </c>
      <c r="E1594" s="33" t="s">
        <v>1516</v>
      </c>
      <c r="F1594" s="33" t="s">
        <v>543</v>
      </c>
      <c r="G1594" s="36">
        <v>1445252</v>
      </c>
      <c r="H1594" s="36">
        <v>1189981.32</v>
      </c>
      <c r="I1594" s="37">
        <v>21</v>
      </c>
      <c r="J1594" s="38" t="s">
        <v>529</v>
      </c>
      <c r="K1594" s="35" t="s">
        <v>538</v>
      </c>
      <c r="L1594" s="33" t="s">
        <v>544</v>
      </c>
      <c r="M1594" s="39">
        <v>2.2810000000000001</v>
      </c>
      <c r="N1594" s="40" t="s">
        <v>538</v>
      </c>
      <c r="O1594" s="33" t="s">
        <v>544</v>
      </c>
      <c r="P1594" s="41">
        <v>3.63</v>
      </c>
      <c r="Q1594" s="35" t="s">
        <v>532</v>
      </c>
      <c r="R1594" s="45"/>
      <c r="S1594" s="36">
        <v>44466.559999999998</v>
      </c>
      <c r="T1594" s="36">
        <v>34992.79</v>
      </c>
    </row>
    <row r="1595" spans="1:20" x14ac:dyDescent="0.25">
      <c r="A1595" s="32" t="s">
        <v>507</v>
      </c>
      <c r="B1595" s="33" t="s">
        <v>1467</v>
      </c>
      <c r="C1595" s="34">
        <v>2010</v>
      </c>
      <c r="D1595" s="40" t="s">
        <v>541</v>
      </c>
      <c r="E1595" s="33" t="s">
        <v>1517</v>
      </c>
      <c r="F1595" s="33" t="s">
        <v>543</v>
      </c>
      <c r="G1595" s="36">
        <v>1776853.65</v>
      </c>
      <c r="H1595" s="36">
        <v>1661835.54</v>
      </c>
      <c r="I1595" s="37">
        <v>32.58</v>
      </c>
      <c r="J1595" s="38" t="s">
        <v>529</v>
      </c>
      <c r="K1595" s="35" t="s">
        <v>538</v>
      </c>
      <c r="L1595" s="33" t="s">
        <v>544</v>
      </c>
      <c r="M1595" s="39">
        <v>1.9139999999999999</v>
      </c>
      <c r="N1595" s="40" t="s">
        <v>538</v>
      </c>
      <c r="O1595" s="33" t="s">
        <v>544</v>
      </c>
      <c r="P1595" s="41">
        <v>2.85</v>
      </c>
      <c r="Q1595" s="35" t="s">
        <v>532</v>
      </c>
      <c r="R1595" s="45"/>
      <c r="S1595" s="36">
        <v>47926.86</v>
      </c>
      <c r="T1595" s="36">
        <v>19808.61</v>
      </c>
    </row>
    <row r="1596" spans="1:20" x14ac:dyDescent="0.25">
      <c r="A1596" s="32" t="s">
        <v>507</v>
      </c>
      <c r="B1596" s="33" t="s">
        <v>1467</v>
      </c>
      <c r="C1596" s="34">
        <v>2009</v>
      </c>
      <c r="D1596" s="40" t="s">
        <v>541</v>
      </c>
      <c r="E1596" s="33" t="s">
        <v>1518</v>
      </c>
      <c r="F1596" s="33" t="s">
        <v>543</v>
      </c>
      <c r="G1596" s="36">
        <v>46430</v>
      </c>
      <c r="H1596" s="36">
        <v>43209.54</v>
      </c>
      <c r="I1596" s="37">
        <v>41</v>
      </c>
      <c r="J1596" s="38" t="s">
        <v>529</v>
      </c>
      <c r="K1596" s="35" t="s">
        <v>538</v>
      </c>
      <c r="L1596" s="33" t="s">
        <v>544</v>
      </c>
      <c r="M1596" s="39">
        <v>1.7549999999999999</v>
      </c>
      <c r="N1596" s="40" t="s">
        <v>538</v>
      </c>
      <c r="O1596" s="33" t="s">
        <v>544</v>
      </c>
      <c r="P1596" s="41">
        <v>2.0499999999999998</v>
      </c>
      <c r="Q1596" s="35" t="s">
        <v>532</v>
      </c>
      <c r="R1596" s="45"/>
      <c r="S1596" s="42">
        <v>893.67</v>
      </c>
      <c r="T1596" s="42">
        <v>383.9</v>
      </c>
    </row>
    <row r="1597" spans="1:20" x14ac:dyDescent="0.25">
      <c r="A1597" s="32" t="s">
        <v>507</v>
      </c>
      <c r="B1597" s="33" t="s">
        <v>1467</v>
      </c>
      <c r="C1597" s="34">
        <v>2009</v>
      </c>
      <c r="D1597" s="40" t="s">
        <v>541</v>
      </c>
      <c r="E1597" s="33" t="s">
        <v>1473</v>
      </c>
      <c r="F1597" s="33" t="s">
        <v>543</v>
      </c>
      <c r="G1597" s="36">
        <v>1086734</v>
      </c>
      <c r="H1597" s="36">
        <v>975486.73</v>
      </c>
      <c r="I1597" s="37">
        <v>30.83</v>
      </c>
      <c r="J1597" s="38" t="s">
        <v>529</v>
      </c>
      <c r="K1597" s="35" t="s">
        <v>538</v>
      </c>
      <c r="L1597" s="33" t="s">
        <v>544</v>
      </c>
      <c r="M1597" s="39">
        <v>2.3220000000000001</v>
      </c>
      <c r="N1597" s="40" t="s">
        <v>538</v>
      </c>
      <c r="O1597" s="33" t="s">
        <v>544</v>
      </c>
      <c r="P1597" s="41">
        <v>2.85</v>
      </c>
      <c r="Q1597" s="35" t="s">
        <v>532</v>
      </c>
      <c r="R1597" s="45"/>
      <c r="S1597" s="36">
        <v>28184.59</v>
      </c>
      <c r="T1597" s="36">
        <v>13446.19</v>
      </c>
    </row>
    <row r="1598" spans="1:20" ht="25.5" x14ac:dyDescent="0.25">
      <c r="A1598" s="32" t="s">
        <v>507</v>
      </c>
      <c r="B1598" s="33" t="s">
        <v>1467</v>
      </c>
      <c r="C1598" s="34">
        <v>2016</v>
      </c>
      <c r="D1598" s="40" t="s">
        <v>541</v>
      </c>
      <c r="E1598" s="28" t="s">
        <v>1908</v>
      </c>
      <c r="F1598" s="33" t="s">
        <v>543</v>
      </c>
      <c r="G1598" s="36">
        <v>54084.25</v>
      </c>
      <c r="H1598" s="36">
        <v>52193.18</v>
      </c>
      <c r="I1598" s="37">
        <v>47.08</v>
      </c>
      <c r="J1598" s="38" t="s">
        <v>529</v>
      </c>
      <c r="K1598" s="35" t="s">
        <v>538</v>
      </c>
      <c r="L1598" s="33" t="s">
        <v>544</v>
      </c>
      <c r="M1598" s="39">
        <v>0.55800000000000005</v>
      </c>
      <c r="N1598" s="40" t="s">
        <v>538</v>
      </c>
      <c r="O1598" s="33" t="s">
        <v>544</v>
      </c>
      <c r="P1598" s="41">
        <v>0.55000000000000004</v>
      </c>
      <c r="Q1598" s="35" t="s">
        <v>532</v>
      </c>
      <c r="R1598" s="45"/>
      <c r="S1598" s="42">
        <v>300.51</v>
      </c>
      <c r="T1598" s="42">
        <v>946.05</v>
      </c>
    </row>
    <row r="1599" spans="1:20" x14ac:dyDescent="0.25">
      <c r="A1599" s="32" t="s">
        <v>507</v>
      </c>
      <c r="B1599" s="57" t="s">
        <v>1467</v>
      </c>
      <c r="C1599" s="58">
        <v>2009</v>
      </c>
      <c r="D1599" s="59" t="s">
        <v>541</v>
      </c>
      <c r="E1599" s="57" t="s">
        <v>1494</v>
      </c>
      <c r="F1599" s="57" t="s">
        <v>543</v>
      </c>
      <c r="G1599" s="64">
        <v>174686.6</v>
      </c>
      <c r="H1599" s="64">
        <v>157838.87</v>
      </c>
      <c r="I1599" s="68">
        <v>40.33</v>
      </c>
      <c r="J1599" s="70" t="s">
        <v>529</v>
      </c>
      <c r="K1599" s="72" t="s">
        <v>538</v>
      </c>
      <c r="L1599" s="73" t="s">
        <v>544</v>
      </c>
      <c r="M1599" s="75">
        <v>1.899</v>
      </c>
      <c r="N1599" s="76" t="s">
        <v>538</v>
      </c>
      <c r="O1599" s="73" t="s">
        <v>544</v>
      </c>
      <c r="P1599" s="77">
        <v>2.85</v>
      </c>
      <c r="Q1599" s="79" t="s">
        <v>532</v>
      </c>
      <c r="R1599" s="81"/>
      <c r="S1599" s="85">
        <v>4555.99</v>
      </c>
      <c r="T1599" s="86">
        <v>2020.19</v>
      </c>
    </row>
    <row r="1600" spans="1:20" x14ac:dyDescent="0.25">
      <c r="A1600" s="32" t="s">
        <v>507</v>
      </c>
      <c r="B1600" s="56" t="s">
        <v>1467</v>
      </c>
      <c r="C1600" s="34">
        <v>2009</v>
      </c>
      <c r="D1600" s="40" t="s">
        <v>541</v>
      </c>
      <c r="E1600" s="56" t="s">
        <v>1492</v>
      </c>
      <c r="F1600" s="56" t="s">
        <v>543</v>
      </c>
      <c r="G1600" s="63">
        <v>128609.8</v>
      </c>
      <c r="H1600" s="63">
        <v>116205.99</v>
      </c>
      <c r="I1600" s="67">
        <v>40.17</v>
      </c>
      <c r="J1600" s="69" t="s">
        <v>529</v>
      </c>
      <c r="K1600" s="35" t="s">
        <v>538</v>
      </c>
      <c r="L1600" s="33" t="s">
        <v>544</v>
      </c>
      <c r="M1600" s="39">
        <v>1.899</v>
      </c>
      <c r="N1600" s="40" t="s">
        <v>538</v>
      </c>
      <c r="O1600" s="33" t="s">
        <v>544</v>
      </c>
      <c r="P1600" s="41">
        <v>2.85</v>
      </c>
      <c r="Q1600" s="78" t="s">
        <v>532</v>
      </c>
      <c r="R1600" s="80"/>
      <c r="S1600" s="36">
        <v>3354.26</v>
      </c>
      <c r="T1600" s="36">
        <v>1487.33</v>
      </c>
    </row>
    <row r="1601" spans="1:20" x14ac:dyDescent="0.25">
      <c r="A1601" s="32" t="s">
        <v>507</v>
      </c>
      <c r="B1601" s="33" t="s">
        <v>1467</v>
      </c>
      <c r="C1601" s="34">
        <v>2010</v>
      </c>
      <c r="D1601" s="40" t="s">
        <v>541</v>
      </c>
      <c r="E1601" s="33" t="s">
        <v>1517</v>
      </c>
      <c r="F1601" s="33" t="s">
        <v>543</v>
      </c>
      <c r="G1601" s="36">
        <v>307013.84999999998</v>
      </c>
      <c r="H1601" s="36">
        <v>298752.68</v>
      </c>
      <c r="I1601" s="37">
        <v>42.58</v>
      </c>
      <c r="J1601" s="38" t="s">
        <v>529</v>
      </c>
      <c r="K1601" s="35" t="s">
        <v>538</v>
      </c>
      <c r="L1601" s="33" t="s">
        <v>544</v>
      </c>
      <c r="M1601" s="39">
        <v>2.806</v>
      </c>
      <c r="N1601" s="40" t="s">
        <v>538</v>
      </c>
      <c r="O1601" s="33" t="s">
        <v>544</v>
      </c>
      <c r="P1601" s="41">
        <v>2.85</v>
      </c>
      <c r="Q1601" s="35" t="s">
        <v>532</v>
      </c>
      <c r="R1601" s="45"/>
      <c r="S1601" s="36">
        <v>8559.35</v>
      </c>
      <c r="T1601" s="36">
        <v>1575.26</v>
      </c>
    </row>
    <row r="1602" spans="1:20" x14ac:dyDescent="0.25">
      <c r="A1602" s="32" t="s">
        <v>507</v>
      </c>
      <c r="B1602" s="33" t="s">
        <v>1467</v>
      </c>
      <c r="C1602" s="34">
        <v>1986</v>
      </c>
      <c r="D1602" s="40" t="s">
        <v>541</v>
      </c>
      <c r="E1602" s="33" t="s">
        <v>1519</v>
      </c>
      <c r="F1602" s="33" t="s">
        <v>543</v>
      </c>
      <c r="G1602" s="36">
        <v>610191.22</v>
      </c>
      <c r="H1602" s="36">
        <v>66583.38</v>
      </c>
      <c r="I1602" s="37">
        <v>1.67</v>
      </c>
      <c r="J1602" s="38" t="s">
        <v>529</v>
      </c>
      <c r="K1602" s="35" t="s">
        <v>538</v>
      </c>
      <c r="L1602" s="33" t="s">
        <v>544</v>
      </c>
      <c r="M1602" s="39">
        <v>4.298</v>
      </c>
      <c r="N1602" s="40" t="s">
        <v>538</v>
      </c>
      <c r="O1602" s="33" t="s">
        <v>544</v>
      </c>
      <c r="P1602" s="41">
        <v>2.7120000000000002</v>
      </c>
      <c r="Q1602" s="35" t="s">
        <v>532</v>
      </c>
      <c r="R1602" s="45"/>
      <c r="S1602" s="36">
        <v>6877.72</v>
      </c>
      <c r="T1602" s="36">
        <v>31377.14</v>
      </c>
    </row>
    <row r="1603" spans="1:20" x14ac:dyDescent="0.25">
      <c r="A1603" s="32" t="s">
        <v>507</v>
      </c>
      <c r="B1603" s="33" t="s">
        <v>1467</v>
      </c>
      <c r="C1603" s="34">
        <v>2002</v>
      </c>
      <c r="D1603" s="40" t="s">
        <v>541</v>
      </c>
      <c r="E1603" s="33" t="s">
        <v>1520</v>
      </c>
      <c r="F1603" s="33" t="s">
        <v>543</v>
      </c>
      <c r="G1603" s="36">
        <v>196502.35</v>
      </c>
      <c r="H1603" s="36">
        <v>85564.62</v>
      </c>
      <c r="I1603" s="37">
        <v>8.67</v>
      </c>
      <c r="J1603" s="38" t="s">
        <v>529</v>
      </c>
      <c r="K1603" s="35" t="s">
        <v>538</v>
      </c>
      <c r="L1603" s="33" t="s">
        <v>544</v>
      </c>
      <c r="M1603" s="39">
        <v>2.9609999999999999</v>
      </c>
      <c r="N1603" s="40" t="s">
        <v>538</v>
      </c>
      <c r="O1603" s="33" t="s">
        <v>544</v>
      </c>
      <c r="P1603" s="41">
        <v>2.25</v>
      </c>
      <c r="Q1603" s="35" t="s">
        <v>532</v>
      </c>
      <c r="R1603" s="45"/>
      <c r="S1603" s="36">
        <v>2116.2800000000002</v>
      </c>
      <c r="T1603" s="36">
        <v>8492.17</v>
      </c>
    </row>
    <row r="1604" spans="1:20" ht="25.5" x14ac:dyDescent="0.25">
      <c r="A1604" s="32" t="s">
        <v>507</v>
      </c>
      <c r="B1604" s="33" t="s">
        <v>1467</v>
      </c>
      <c r="C1604" s="34">
        <v>2017</v>
      </c>
      <c r="D1604" s="40" t="s">
        <v>541</v>
      </c>
      <c r="E1604" s="28" t="s">
        <v>1909</v>
      </c>
      <c r="F1604" s="33" t="s">
        <v>543</v>
      </c>
      <c r="G1604" s="36">
        <v>159630.35</v>
      </c>
      <c r="H1604" s="36">
        <v>154010.92000000001</v>
      </c>
      <c r="I1604" s="37">
        <v>23.75</v>
      </c>
      <c r="J1604" s="38" t="s">
        <v>529</v>
      </c>
      <c r="K1604" s="35" t="s">
        <v>538</v>
      </c>
      <c r="L1604" s="33" t="s">
        <v>544</v>
      </c>
      <c r="M1604" s="39">
        <v>0.50700000000000001</v>
      </c>
      <c r="N1604" s="40" t="s">
        <v>538</v>
      </c>
      <c r="O1604" s="33" t="s">
        <v>544</v>
      </c>
      <c r="P1604" s="41">
        <v>0.5</v>
      </c>
      <c r="Q1604" s="35" t="s">
        <v>532</v>
      </c>
      <c r="R1604" s="45"/>
      <c r="S1604" s="42">
        <v>798.15</v>
      </c>
      <c r="T1604" s="36">
        <v>5619.43</v>
      </c>
    </row>
    <row r="1605" spans="1:20" ht="25.5" x14ac:dyDescent="0.25">
      <c r="A1605" s="32" t="s">
        <v>507</v>
      </c>
      <c r="B1605" s="33" t="s">
        <v>1467</v>
      </c>
      <c r="C1605" s="34">
        <v>2017</v>
      </c>
      <c r="D1605" s="40" t="s">
        <v>541</v>
      </c>
      <c r="E1605" s="28" t="s">
        <v>1909</v>
      </c>
      <c r="F1605" s="33" t="s">
        <v>543</v>
      </c>
      <c r="G1605" s="36">
        <v>60369.65</v>
      </c>
      <c r="H1605" s="36">
        <v>58477.8</v>
      </c>
      <c r="I1605" s="37">
        <v>23.75</v>
      </c>
      <c r="J1605" s="38" t="s">
        <v>529</v>
      </c>
      <c r="K1605" s="35" t="s">
        <v>538</v>
      </c>
      <c r="L1605" s="33" t="s">
        <v>544</v>
      </c>
      <c r="M1605" s="39">
        <v>1.37</v>
      </c>
      <c r="N1605" s="40" t="s">
        <v>538</v>
      </c>
      <c r="O1605" s="33" t="s">
        <v>544</v>
      </c>
      <c r="P1605" s="41">
        <v>1.35</v>
      </c>
      <c r="Q1605" s="35" t="s">
        <v>532</v>
      </c>
      <c r="R1605" s="45"/>
      <c r="S1605" s="42">
        <v>814.99</v>
      </c>
      <c r="T1605" s="36">
        <v>1891.85</v>
      </c>
    </row>
    <row r="1606" spans="1:20" ht="25.5" x14ac:dyDescent="0.25">
      <c r="A1606" s="32" t="s">
        <v>507</v>
      </c>
      <c r="B1606" s="33" t="s">
        <v>1467</v>
      </c>
      <c r="C1606" s="34">
        <v>2018</v>
      </c>
      <c r="D1606" s="40" t="s">
        <v>541</v>
      </c>
      <c r="E1606" s="28" t="s">
        <v>1910</v>
      </c>
      <c r="F1606" s="33" t="s">
        <v>543</v>
      </c>
      <c r="G1606" s="36">
        <v>146414.95000000001</v>
      </c>
      <c r="H1606" s="36">
        <v>146414.95000000001</v>
      </c>
      <c r="I1606" s="37">
        <v>14.67</v>
      </c>
      <c r="J1606" s="38" t="s">
        <v>529</v>
      </c>
      <c r="K1606" s="35" t="s">
        <v>538</v>
      </c>
      <c r="L1606" s="33" t="s">
        <v>544</v>
      </c>
      <c r="M1606" s="39">
        <v>1.35</v>
      </c>
      <c r="N1606" s="40" t="s">
        <v>538</v>
      </c>
      <c r="O1606" s="33" t="s">
        <v>544</v>
      </c>
      <c r="P1606" s="41">
        <v>1.35</v>
      </c>
      <c r="Q1606" s="35" t="s">
        <v>532</v>
      </c>
      <c r="R1606" s="45"/>
      <c r="S1606" s="42">
        <v>0</v>
      </c>
      <c r="T1606" s="42">
        <v>0</v>
      </c>
    </row>
    <row r="1607" spans="1:20" ht="25.5" x14ac:dyDescent="0.25">
      <c r="A1607" s="32" t="s">
        <v>507</v>
      </c>
      <c r="B1607" s="33" t="s">
        <v>1467</v>
      </c>
      <c r="C1607" s="34">
        <v>2017</v>
      </c>
      <c r="D1607" s="40" t="s">
        <v>541</v>
      </c>
      <c r="E1607" s="28" t="s">
        <v>1911</v>
      </c>
      <c r="F1607" s="33" t="s">
        <v>543</v>
      </c>
      <c r="G1607" s="36">
        <v>104709.55</v>
      </c>
      <c r="H1607" s="36">
        <v>98616.18</v>
      </c>
      <c r="I1607" s="37">
        <v>13.42</v>
      </c>
      <c r="J1607" s="38" t="s">
        <v>529</v>
      </c>
      <c r="K1607" s="35" t="s">
        <v>538</v>
      </c>
      <c r="L1607" s="33" t="s">
        <v>544</v>
      </c>
      <c r="M1607" s="39">
        <v>1.37</v>
      </c>
      <c r="N1607" s="40" t="s">
        <v>538</v>
      </c>
      <c r="O1607" s="33" t="s">
        <v>544</v>
      </c>
      <c r="P1607" s="41">
        <v>1.35</v>
      </c>
      <c r="Q1607" s="35" t="s">
        <v>532</v>
      </c>
      <c r="R1607" s="45"/>
      <c r="S1607" s="36">
        <v>1413.58</v>
      </c>
      <c r="T1607" s="36">
        <v>6093.37</v>
      </c>
    </row>
    <row r="1608" spans="1:20" x14ac:dyDescent="0.25">
      <c r="A1608" s="32" t="s">
        <v>507</v>
      </c>
      <c r="B1608" s="33" t="s">
        <v>1467</v>
      </c>
      <c r="C1608" s="34">
        <v>2011</v>
      </c>
      <c r="D1608" s="40" t="s">
        <v>541</v>
      </c>
      <c r="E1608" s="33" t="s">
        <v>1521</v>
      </c>
      <c r="F1608" s="33" t="s">
        <v>543</v>
      </c>
      <c r="G1608" s="36">
        <v>233703.25</v>
      </c>
      <c r="H1608" s="36">
        <v>213429.56</v>
      </c>
      <c r="I1608" s="37">
        <v>32.42</v>
      </c>
      <c r="J1608" s="38" t="s">
        <v>529</v>
      </c>
      <c r="K1608" s="35" t="s">
        <v>538</v>
      </c>
      <c r="L1608" s="33" t="s">
        <v>544</v>
      </c>
      <c r="M1608" s="39">
        <v>2.3420000000000001</v>
      </c>
      <c r="N1608" s="40" t="s">
        <v>538</v>
      </c>
      <c r="O1608" s="33" t="s">
        <v>544</v>
      </c>
      <c r="P1608" s="41">
        <v>2.85</v>
      </c>
      <c r="Q1608" s="35" t="s">
        <v>532</v>
      </c>
      <c r="R1608" s="45"/>
      <c r="S1608" s="36">
        <v>6173.79</v>
      </c>
      <c r="T1608" s="36">
        <v>3194.56</v>
      </c>
    </row>
    <row r="1609" spans="1:20" ht="25.5" x14ac:dyDescent="0.25">
      <c r="A1609" s="32" t="s">
        <v>507</v>
      </c>
      <c r="B1609" s="33" t="s">
        <v>1467</v>
      </c>
      <c r="C1609" s="34">
        <v>2017</v>
      </c>
      <c r="D1609" s="40" t="s">
        <v>541</v>
      </c>
      <c r="E1609" s="28" t="s">
        <v>1904</v>
      </c>
      <c r="F1609" s="33" t="s">
        <v>543</v>
      </c>
      <c r="G1609" s="36">
        <v>126196.4</v>
      </c>
      <c r="H1609" s="36">
        <v>124780.59</v>
      </c>
      <c r="I1609" s="37">
        <v>39.25</v>
      </c>
      <c r="J1609" s="38" t="s">
        <v>1067</v>
      </c>
      <c r="K1609" s="35" t="s">
        <v>538</v>
      </c>
      <c r="L1609" s="33" t="s">
        <v>544</v>
      </c>
      <c r="M1609" s="39">
        <v>0.55800000000000005</v>
      </c>
      <c r="N1609" s="40" t="s">
        <v>538</v>
      </c>
      <c r="O1609" s="33" t="s">
        <v>544</v>
      </c>
      <c r="P1609" s="41">
        <v>0.55000000000000004</v>
      </c>
      <c r="Q1609" s="35" t="s">
        <v>532</v>
      </c>
      <c r="R1609" s="45"/>
      <c r="S1609" s="36">
        <v>1056.0999999999999</v>
      </c>
      <c r="T1609" s="36">
        <v>1415.81</v>
      </c>
    </row>
    <row r="1610" spans="1:20" x14ac:dyDescent="0.25">
      <c r="A1610" s="32" t="s">
        <v>507</v>
      </c>
      <c r="B1610" s="33" t="s">
        <v>1467</v>
      </c>
      <c r="C1610" s="34">
        <v>2010</v>
      </c>
      <c r="D1610" s="40" t="s">
        <v>541</v>
      </c>
      <c r="E1610" s="33" t="s">
        <v>1517</v>
      </c>
      <c r="F1610" s="33" t="s">
        <v>543</v>
      </c>
      <c r="G1610" s="36">
        <v>555927.35</v>
      </c>
      <c r="H1610" s="36">
        <v>508486.63</v>
      </c>
      <c r="I1610" s="37">
        <v>32.58</v>
      </c>
      <c r="J1610" s="38" t="s">
        <v>529</v>
      </c>
      <c r="K1610" s="35" t="s">
        <v>538</v>
      </c>
      <c r="L1610" s="33" t="s">
        <v>544</v>
      </c>
      <c r="M1610" s="39">
        <v>1.0840000000000001</v>
      </c>
      <c r="N1610" s="40" t="s">
        <v>538</v>
      </c>
      <c r="O1610" s="33" t="s">
        <v>544</v>
      </c>
      <c r="P1610" s="41">
        <v>2.0499999999999998</v>
      </c>
      <c r="Q1610" s="35" t="s">
        <v>532</v>
      </c>
      <c r="R1610" s="45"/>
      <c r="S1610" s="36">
        <v>10582.43</v>
      </c>
      <c r="T1610" s="36">
        <v>7729.62</v>
      </c>
    </row>
    <row r="1611" spans="1:20" x14ac:dyDescent="0.25">
      <c r="A1611" s="32" t="s">
        <v>507</v>
      </c>
      <c r="B1611" s="33" t="s">
        <v>1467</v>
      </c>
      <c r="C1611" s="34">
        <v>2007</v>
      </c>
      <c r="D1611" s="35" t="s">
        <v>526</v>
      </c>
      <c r="E1611" s="33" t="s">
        <v>1493</v>
      </c>
      <c r="F1611" s="33" t="s">
        <v>553</v>
      </c>
      <c r="G1611" s="36">
        <v>1248848</v>
      </c>
      <c r="H1611" s="36">
        <v>1037113.63</v>
      </c>
      <c r="I1611" s="37">
        <v>21.58</v>
      </c>
      <c r="J1611" s="38" t="s">
        <v>529</v>
      </c>
      <c r="K1611" s="35" t="s">
        <v>538</v>
      </c>
      <c r="L1611" s="33" t="s">
        <v>544</v>
      </c>
      <c r="M1611" s="39">
        <v>4.1360000000000001</v>
      </c>
      <c r="N1611" s="40" t="s">
        <v>538</v>
      </c>
      <c r="O1611" s="33" t="s">
        <v>544</v>
      </c>
      <c r="P1611" s="41">
        <v>4.38</v>
      </c>
      <c r="Q1611" s="35" t="s">
        <v>532</v>
      </c>
      <c r="R1611" s="45"/>
      <c r="S1611" s="36">
        <v>46641.3</v>
      </c>
      <c r="T1611" s="36">
        <v>27756.27</v>
      </c>
    </row>
    <row r="1612" spans="1:20" x14ac:dyDescent="0.25">
      <c r="A1612" s="32" t="s">
        <v>507</v>
      </c>
      <c r="B1612" s="33" t="s">
        <v>1467</v>
      </c>
      <c r="C1612" s="34">
        <v>2010</v>
      </c>
      <c r="D1612" s="40" t="s">
        <v>541</v>
      </c>
      <c r="E1612" s="33" t="s">
        <v>1475</v>
      </c>
      <c r="F1612" s="33" t="s">
        <v>543</v>
      </c>
      <c r="G1612" s="36">
        <v>969809.5</v>
      </c>
      <c r="H1612" s="36">
        <v>925119.28</v>
      </c>
      <c r="I1612" s="37">
        <v>33.5</v>
      </c>
      <c r="J1612" s="38" t="s">
        <v>529</v>
      </c>
      <c r="K1612" s="35" t="s">
        <v>538</v>
      </c>
      <c r="L1612" s="33" t="s">
        <v>544</v>
      </c>
      <c r="M1612" s="39">
        <v>1.4870000000000001</v>
      </c>
      <c r="N1612" s="40" t="s">
        <v>538</v>
      </c>
      <c r="O1612" s="33" t="s">
        <v>544</v>
      </c>
      <c r="P1612" s="41">
        <v>2.0499999999999998</v>
      </c>
      <c r="Q1612" s="35" t="s">
        <v>532</v>
      </c>
      <c r="R1612" s="45"/>
      <c r="S1612" s="36">
        <v>19236.759999999998</v>
      </c>
      <c r="T1612" s="36">
        <v>13258.99</v>
      </c>
    </row>
    <row r="1613" spans="1:20" x14ac:dyDescent="0.25">
      <c r="A1613" s="32" t="s">
        <v>507</v>
      </c>
      <c r="B1613" s="33" t="s">
        <v>1467</v>
      </c>
      <c r="C1613" s="34">
        <v>2008</v>
      </c>
      <c r="D1613" s="40" t="s">
        <v>541</v>
      </c>
      <c r="E1613" s="33" t="s">
        <v>1478</v>
      </c>
      <c r="F1613" s="33" t="s">
        <v>543</v>
      </c>
      <c r="G1613" s="36">
        <v>451044</v>
      </c>
      <c r="H1613" s="36">
        <v>414436.21</v>
      </c>
      <c r="I1613" s="37">
        <v>41.33</v>
      </c>
      <c r="J1613" s="38" t="s">
        <v>529</v>
      </c>
      <c r="K1613" s="35" t="s">
        <v>538</v>
      </c>
      <c r="L1613" s="33" t="s">
        <v>544</v>
      </c>
      <c r="M1613" s="39">
        <v>1.86</v>
      </c>
      <c r="N1613" s="40" t="s">
        <v>538</v>
      </c>
      <c r="O1613" s="33" t="s">
        <v>544</v>
      </c>
      <c r="P1613" s="41">
        <v>3.05</v>
      </c>
      <c r="Q1613" s="35" t="s">
        <v>532</v>
      </c>
      <c r="R1613" s="45"/>
      <c r="S1613" s="36">
        <v>12788.06</v>
      </c>
      <c r="T1613" s="36">
        <v>4844.54</v>
      </c>
    </row>
    <row r="1614" spans="1:20" x14ac:dyDescent="0.25">
      <c r="A1614" s="32" t="s">
        <v>507</v>
      </c>
      <c r="B1614" s="33" t="s">
        <v>1467</v>
      </c>
      <c r="C1614" s="34">
        <v>2009</v>
      </c>
      <c r="D1614" s="40" t="s">
        <v>541</v>
      </c>
      <c r="E1614" s="33" t="s">
        <v>1522</v>
      </c>
      <c r="F1614" s="33" t="s">
        <v>543</v>
      </c>
      <c r="G1614" s="36">
        <v>793270.5</v>
      </c>
      <c r="H1614" s="36">
        <v>679906.3</v>
      </c>
      <c r="I1614" s="37">
        <v>30.58</v>
      </c>
      <c r="J1614" s="38" t="s">
        <v>529</v>
      </c>
      <c r="K1614" s="35" t="s">
        <v>538</v>
      </c>
      <c r="L1614" s="33" t="s">
        <v>544</v>
      </c>
      <c r="M1614" s="39">
        <v>1.859</v>
      </c>
      <c r="N1614" s="40" t="s">
        <v>538</v>
      </c>
      <c r="O1614" s="33" t="s">
        <v>544</v>
      </c>
      <c r="P1614" s="41">
        <v>2.85</v>
      </c>
      <c r="Q1614" s="35" t="s">
        <v>532</v>
      </c>
      <c r="R1614" s="45"/>
      <c r="S1614" s="36">
        <v>19763.72</v>
      </c>
      <c r="T1614" s="36">
        <v>13557.71</v>
      </c>
    </row>
    <row r="1615" spans="1:20" x14ac:dyDescent="0.25">
      <c r="A1615" s="32" t="s">
        <v>507</v>
      </c>
      <c r="B1615" s="33" t="s">
        <v>1467</v>
      </c>
      <c r="C1615" s="34">
        <v>2008</v>
      </c>
      <c r="D1615" s="40" t="s">
        <v>541</v>
      </c>
      <c r="E1615" s="33" t="s">
        <v>1506</v>
      </c>
      <c r="F1615" s="33" t="s">
        <v>543</v>
      </c>
      <c r="G1615" s="36">
        <v>1226563.8</v>
      </c>
      <c r="H1615" s="36">
        <v>1034463.76</v>
      </c>
      <c r="I1615" s="37">
        <v>29.92</v>
      </c>
      <c r="J1615" s="38" t="s">
        <v>529</v>
      </c>
      <c r="K1615" s="35" t="s">
        <v>538</v>
      </c>
      <c r="L1615" s="33" t="s">
        <v>544</v>
      </c>
      <c r="M1615" s="39">
        <v>2.0019999999999998</v>
      </c>
      <c r="N1615" s="40" t="s">
        <v>538</v>
      </c>
      <c r="O1615" s="33" t="s">
        <v>544</v>
      </c>
      <c r="P1615" s="41">
        <v>2.85</v>
      </c>
      <c r="Q1615" s="35" t="s">
        <v>532</v>
      </c>
      <c r="R1615" s="45"/>
      <c r="S1615" s="36">
        <v>30099.53</v>
      </c>
      <c r="T1615" s="36">
        <v>21659.88</v>
      </c>
    </row>
    <row r="1616" spans="1:20" x14ac:dyDescent="0.25">
      <c r="A1616" s="32" t="s">
        <v>507</v>
      </c>
      <c r="B1616" s="33" t="s">
        <v>1467</v>
      </c>
      <c r="C1616" s="34">
        <v>2009</v>
      </c>
      <c r="D1616" s="40" t="s">
        <v>541</v>
      </c>
      <c r="E1616" s="33" t="s">
        <v>1495</v>
      </c>
      <c r="F1616" s="33" t="s">
        <v>543</v>
      </c>
      <c r="G1616" s="36">
        <v>622721.55000000005</v>
      </c>
      <c r="H1616" s="36">
        <v>519991.47</v>
      </c>
      <c r="I1616" s="37">
        <v>30.58</v>
      </c>
      <c r="J1616" s="38" t="s">
        <v>529</v>
      </c>
      <c r="K1616" s="35" t="s">
        <v>538</v>
      </c>
      <c r="L1616" s="33" t="s">
        <v>544</v>
      </c>
      <c r="M1616" s="39">
        <v>1.0489999999999999</v>
      </c>
      <c r="N1616" s="40" t="s">
        <v>538</v>
      </c>
      <c r="O1616" s="33" t="s">
        <v>544</v>
      </c>
      <c r="P1616" s="41">
        <v>2.0499999999999998</v>
      </c>
      <c r="Q1616" s="35" t="s">
        <v>532</v>
      </c>
      <c r="R1616" s="45"/>
      <c r="S1616" s="36">
        <v>10904.31</v>
      </c>
      <c r="T1616" s="36">
        <v>11926.04</v>
      </c>
    </row>
    <row r="1617" spans="1:20" x14ac:dyDescent="0.25">
      <c r="A1617" s="32" t="s">
        <v>507</v>
      </c>
      <c r="B1617" s="33" t="s">
        <v>1467</v>
      </c>
      <c r="C1617" s="34">
        <v>1989</v>
      </c>
      <c r="D1617" s="40" t="s">
        <v>541</v>
      </c>
      <c r="E1617" s="33" t="s">
        <v>1523</v>
      </c>
      <c r="F1617" s="33" t="s">
        <v>543</v>
      </c>
      <c r="G1617" s="36">
        <v>1219592.1399999999</v>
      </c>
      <c r="H1617" s="36">
        <v>318238.78999999998</v>
      </c>
      <c r="I1617" s="37">
        <v>4.17</v>
      </c>
      <c r="J1617" s="38" t="s">
        <v>529</v>
      </c>
      <c r="K1617" s="35" t="s">
        <v>538</v>
      </c>
      <c r="L1617" s="33" t="s">
        <v>544</v>
      </c>
      <c r="M1617" s="39">
        <v>4.3099999999999996</v>
      </c>
      <c r="N1617" s="40" t="s">
        <v>538</v>
      </c>
      <c r="O1617" s="33" t="s">
        <v>544</v>
      </c>
      <c r="P1617" s="41">
        <v>2.7120000000000002</v>
      </c>
      <c r="Q1617" s="35" t="s">
        <v>532</v>
      </c>
      <c r="R1617" s="45"/>
      <c r="S1617" s="36">
        <v>17323.740000000002</v>
      </c>
      <c r="T1617" s="36">
        <v>56351.45</v>
      </c>
    </row>
    <row r="1618" spans="1:20" x14ac:dyDescent="0.25">
      <c r="A1618" s="32" t="s">
        <v>507</v>
      </c>
      <c r="B1618" s="33" t="s">
        <v>1467</v>
      </c>
      <c r="C1618" s="34">
        <v>2012</v>
      </c>
      <c r="D1618" s="40" t="s">
        <v>541</v>
      </c>
      <c r="E1618" s="33" t="s">
        <v>1524</v>
      </c>
      <c r="F1618" s="33" t="s">
        <v>543</v>
      </c>
      <c r="G1618" s="36">
        <v>873115.1</v>
      </c>
      <c r="H1618" s="36">
        <v>820981.51</v>
      </c>
      <c r="I1618" s="37">
        <v>43.42</v>
      </c>
      <c r="J1618" s="38" t="s">
        <v>529</v>
      </c>
      <c r="K1618" s="35" t="s">
        <v>538</v>
      </c>
      <c r="L1618" s="33" t="s">
        <v>544</v>
      </c>
      <c r="M1618" s="39">
        <v>2.8479999999999999</v>
      </c>
      <c r="N1618" s="40" t="s">
        <v>538</v>
      </c>
      <c r="O1618" s="33" t="s">
        <v>544</v>
      </c>
      <c r="P1618" s="41">
        <v>2.85</v>
      </c>
      <c r="Q1618" s="35" t="s">
        <v>532</v>
      </c>
      <c r="R1618" s="45"/>
      <c r="S1618" s="36">
        <v>23663.33</v>
      </c>
      <c r="T1618" s="36">
        <v>9310.59</v>
      </c>
    </row>
    <row r="1619" spans="1:20" x14ac:dyDescent="0.25">
      <c r="A1619" s="32" t="s">
        <v>507</v>
      </c>
      <c r="B1619" s="33" t="s">
        <v>1467</v>
      </c>
      <c r="C1619" s="34">
        <v>2015</v>
      </c>
      <c r="D1619" s="40" t="s">
        <v>541</v>
      </c>
      <c r="E1619" s="33" t="s">
        <v>1485</v>
      </c>
      <c r="F1619" s="33" t="s">
        <v>543</v>
      </c>
      <c r="G1619" s="36">
        <v>146612.4</v>
      </c>
      <c r="H1619" s="36">
        <v>142415.20000000001</v>
      </c>
      <c r="I1619" s="37">
        <v>37.08</v>
      </c>
      <c r="J1619" s="38" t="s">
        <v>529</v>
      </c>
      <c r="K1619" s="35" t="s">
        <v>538</v>
      </c>
      <c r="L1619" s="33" t="s">
        <v>544</v>
      </c>
      <c r="M1619" s="39">
        <v>1.8440000000000001</v>
      </c>
      <c r="N1619" s="40" t="s">
        <v>538</v>
      </c>
      <c r="O1619" s="33" t="s">
        <v>544</v>
      </c>
      <c r="P1619" s="41">
        <v>1.86</v>
      </c>
      <c r="Q1619" s="35" t="s">
        <v>532</v>
      </c>
      <c r="R1619" s="45"/>
      <c r="S1619" s="36">
        <v>2688.54</v>
      </c>
      <c r="T1619" s="36">
        <v>2129.81</v>
      </c>
    </row>
    <row r="1620" spans="1:20" x14ac:dyDescent="0.25">
      <c r="A1620" s="32" t="s">
        <v>507</v>
      </c>
      <c r="B1620" s="57" t="s">
        <v>1467</v>
      </c>
      <c r="C1620" s="58">
        <v>2009</v>
      </c>
      <c r="D1620" s="59" t="s">
        <v>541</v>
      </c>
      <c r="E1620" s="57" t="s">
        <v>1525</v>
      </c>
      <c r="F1620" s="57" t="s">
        <v>543</v>
      </c>
      <c r="G1620" s="64">
        <v>806719.65</v>
      </c>
      <c r="H1620" s="64">
        <v>692519.11</v>
      </c>
      <c r="I1620" s="68">
        <v>30.33</v>
      </c>
      <c r="J1620" s="70" t="s">
        <v>529</v>
      </c>
      <c r="K1620" s="72" t="s">
        <v>538</v>
      </c>
      <c r="L1620" s="73" t="s">
        <v>544</v>
      </c>
      <c r="M1620" s="75">
        <v>2.573</v>
      </c>
      <c r="N1620" s="76" t="s">
        <v>538</v>
      </c>
      <c r="O1620" s="73" t="s">
        <v>544</v>
      </c>
      <c r="P1620" s="77">
        <v>2.85</v>
      </c>
      <c r="Q1620" s="79" t="s">
        <v>532</v>
      </c>
      <c r="R1620" s="81"/>
      <c r="S1620" s="85">
        <v>20130.36</v>
      </c>
      <c r="T1620" s="86">
        <v>13809.21</v>
      </c>
    </row>
    <row r="1621" spans="1:20" x14ac:dyDescent="0.25">
      <c r="A1621" s="32" t="s">
        <v>507</v>
      </c>
      <c r="B1621" s="56" t="s">
        <v>1467</v>
      </c>
      <c r="C1621" s="34">
        <v>2010</v>
      </c>
      <c r="D1621" s="35" t="s">
        <v>526</v>
      </c>
      <c r="E1621" s="56" t="s">
        <v>1515</v>
      </c>
      <c r="F1621" s="56" t="s">
        <v>543</v>
      </c>
      <c r="G1621" s="63">
        <v>241610.05</v>
      </c>
      <c r="H1621" s="63">
        <v>225958.62</v>
      </c>
      <c r="I1621" s="67">
        <v>41.58</v>
      </c>
      <c r="J1621" s="69" t="s">
        <v>529</v>
      </c>
      <c r="K1621" s="35" t="s">
        <v>538</v>
      </c>
      <c r="L1621" s="33" t="s">
        <v>544</v>
      </c>
      <c r="M1621" s="39">
        <v>1.774</v>
      </c>
      <c r="N1621" s="40" t="s">
        <v>538</v>
      </c>
      <c r="O1621" s="33" t="s">
        <v>544</v>
      </c>
      <c r="P1621" s="41">
        <v>2.0499999999999998</v>
      </c>
      <c r="Q1621" s="78" t="s">
        <v>532</v>
      </c>
      <c r="R1621" s="80"/>
      <c r="S1621" s="36">
        <v>4673.3100000000004</v>
      </c>
      <c r="T1621" s="36">
        <v>2007.6</v>
      </c>
    </row>
    <row r="1622" spans="1:20" x14ac:dyDescent="0.25">
      <c r="A1622" s="32" t="s">
        <v>507</v>
      </c>
      <c r="B1622" s="33" t="s">
        <v>1467</v>
      </c>
      <c r="C1622" s="34">
        <v>2009</v>
      </c>
      <c r="D1622" s="35" t="s">
        <v>526</v>
      </c>
      <c r="E1622" s="33" t="s">
        <v>1526</v>
      </c>
      <c r="F1622" s="33" t="s">
        <v>677</v>
      </c>
      <c r="G1622" s="36">
        <v>144730</v>
      </c>
      <c r="H1622" s="36">
        <v>137380.56</v>
      </c>
      <c r="I1622" s="37">
        <v>40.75</v>
      </c>
      <c r="J1622" s="38" t="s">
        <v>529</v>
      </c>
      <c r="K1622" s="35" t="s">
        <v>538</v>
      </c>
      <c r="L1622" s="33" t="s">
        <v>544</v>
      </c>
      <c r="M1622" s="39">
        <v>5.1269999999999998</v>
      </c>
      <c r="N1622" s="40" t="s">
        <v>538</v>
      </c>
      <c r="O1622" s="33" t="s">
        <v>544</v>
      </c>
      <c r="P1622" s="41">
        <v>5.13</v>
      </c>
      <c r="Q1622" s="35" t="s">
        <v>532</v>
      </c>
      <c r="R1622" s="45"/>
      <c r="S1622" s="36">
        <v>7098.37</v>
      </c>
      <c r="T1622" s="42">
        <v>989.24</v>
      </c>
    </row>
    <row r="1623" spans="1:20" x14ac:dyDescent="0.25">
      <c r="A1623" s="32" t="s">
        <v>507</v>
      </c>
      <c r="B1623" s="33" t="s">
        <v>1467</v>
      </c>
      <c r="C1623" s="34">
        <v>2009</v>
      </c>
      <c r="D1623" s="35" t="s">
        <v>526</v>
      </c>
      <c r="E1623" s="33" t="s">
        <v>1526</v>
      </c>
      <c r="F1623" s="33" t="s">
        <v>677</v>
      </c>
      <c r="G1623" s="36">
        <v>968578</v>
      </c>
      <c r="H1623" s="36">
        <v>810537.97</v>
      </c>
      <c r="I1623" s="37">
        <v>20.75</v>
      </c>
      <c r="J1623" s="38" t="s">
        <v>529</v>
      </c>
      <c r="K1623" s="35" t="s">
        <v>538</v>
      </c>
      <c r="L1623" s="33" t="s">
        <v>544</v>
      </c>
      <c r="M1623" s="39">
        <v>5.1269999999999998</v>
      </c>
      <c r="N1623" s="40" t="s">
        <v>538</v>
      </c>
      <c r="O1623" s="33" t="s">
        <v>544</v>
      </c>
      <c r="P1623" s="41">
        <v>5.13</v>
      </c>
      <c r="Q1623" s="35" t="s">
        <v>532</v>
      </c>
      <c r="R1623" s="45"/>
      <c r="S1623" s="36">
        <v>42671.87</v>
      </c>
      <c r="T1623" s="36">
        <v>21272.29</v>
      </c>
    </row>
    <row r="1624" spans="1:20" x14ac:dyDescent="0.25">
      <c r="A1624" s="32" t="s">
        <v>507</v>
      </c>
      <c r="B1624" s="33" t="s">
        <v>1467</v>
      </c>
      <c r="C1624" s="34">
        <v>2009</v>
      </c>
      <c r="D1624" s="40" t="s">
        <v>541</v>
      </c>
      <c r="E1624" s="33" t="s">
        <v>1518</v>
      </c>
      <c r="F1624" s="33" t="s">
        <v>543</v>
      </c>
      <c r="G1624" s="36">
        <v>176070</v>
      </c>
      <c r="H1624" s="36">
        <v>167869.75</v>
      </c>
      <c r="I1624" s="37">
        <v>41</v>
      </c>
      <c r="J1624" s="38" t="s">
        <v>529</v>
      </c>
      <c r="K1624" s="35" t="s">
        <v>538</v>
      </c>
      <c r="L1624" s="33" t="s">
        <v>544</v>
      </c>
      <c r="M1624" s="39">
        <v>2.3239999999999998</v>
      </c>
      <c r="N1624" s="40" t="s">
        <v>538</v>
      </c>
      <c r="O1624" s="33" t="s">
        <v>544</v>
      </c>
      <c r="P1624" s="41">
        <v>2.85</v>
      </c>
      <c r="Q1624" s="35" t="s">
        <v>532</v>
      </c>
      <c r="R1624" s="45"/>
      <c r="S1624" s="36">
        <v>4811.99</v>
      </c>
      <c r="T1624" s="42">
        <v>971.87</v>
      </c>
    </row>
    <row r="1625" spans="1:20" x14ac:dyDescent="0.25">
      <c r="A1625" s="32" t="s">
        <v>507</v>
      </c>
      <c r="B1625" s="33" t="s">
        <v>1467</v>
      </c>
      <c r="C1625" s="34">
        <v>2007</v>
      </c>
      <c r="D1625" s="35" t="s">
        <v>526</v>
      </c>
      <c r="E1625" s="33" t="s">
        <v>1527</v>
      </c>
      <c r="F1625" s="33" t="s">
        <v>553</v>
      </c>
      <c r="G1625" s="36">
        <v>1071873.6000000001</v>
      </c>
      <c r="H1625" s="36">
        <v>890144.14</v>
      </c>
      <c r="I1625" s="37">
        <v>21.58</v>
      </c>
      <c r="J1625" s="38" t="s">
        <v>529</v>
      </c>
      <c r="K1625" s="35" t="s">
        <v>538</v>
      </c>
      <c r="L1625" s="33" t="s">
        <v>544</v>
      </c>
      <c r="M1625" s="39">
        <v>4.3769999999999998</v>
      </c>
      <c r="N1625" s="40" t="s">
        <v>538</v>
      </c>
      <c r="O1625" s="33" t="s">
        <v>544</v>
      </c>
      <c r="P1625" s="41">
        <v>4.38</v>
      </c>
      <c r="Q1625" s="35" t="s">
        <v>532</v>
      </c>
      <c r="R1625" s="45"/>
      <c r="S1625" s="36">
        <v>40031.760000000002</v>
      </c>
      <c r="T1625" s="36">
        <v>23822.92</v>
      </c>
    </row>
    <row r="1626" spans="1:20" ht="25.5" x14ac:dyDescent="0.25">
      <c r="A1626" s="32" t="s">
        <v>507</v>
      </c>
      <c r="B1626" s="33" t="s">
        <v>1467</v>
      </c>
      <c r="C1626" s="34">
        <v>2016</v>
      </c>
      <c r="D1626" s="40" t="s">
        <v>541</v>
      </c>
      <c r="E1626" s="28" t="s">
        <v>1908</v>
      </c>
      <c r="F1626" s="33" t="s">
        <v>543</v>
      </c>
      <c r="G1626" s="36">
        <v>309434.95</v>
      </c>
      <c r="H1626" s="36">
        <v>297573.73</v>
      </c>
      <c r="I1626" s="37">
        <v>37.08</v>
      </c>
      <c r="J1626" s="38" t="s">
        <v>529</v>
      </c>
      <c r="K1626" s="35" t="s">
        <v>538</v>
      </c>
      <c r="L1626" s="33" t="s">
        <v>544</v>
      </c>
      <c r="M1626" s="39">
        <v>1.369</v>
      </c>
      <c r="N1626" s="40" t="s">
        <v>538</v>
      </c>
      <c r="O1626" s="33" t="s">
        <v>544</v>
      </c>
      <c r="P1626" s="41">
        <v>1.35</v>
      </c>
      <c r="Q1626" s="35" t="s">
        <v>532</v>
      </c>
      <c r="R1626" s="45"/>
      <c r="S1626" s="36">
        <v>4213.96</v>
      </c>
      <c r="T1626" s="36">
        <v>5940.97</v>
      </c>
    </row>
    <row r="1627" spans="1:20" x14ac:dyDescent="0.25">
      <c r="A1627" s="32" t="s">
        <v>507</v>
      </c>
      <c r="B1627" s="33" t="s">
        <v>1467</v>
      </c>
      <c r="C1627" s="34">
        <v>2010</v>
      </c>
      <c r="D1627" s="40" t="s">
        <v>541</v>
      </c>
      <c r="E1627" s="33" t="s">
        <v>1504</v>
      </c>
      <c r="F1627" s="33" t="s">
        <v>543</v>
      </c>
      <c r="G1627" s="36">
        <v>4700657.38</v>
      </c>
      <c r="H1627" s="36">
        <v>3852432.15</v>
      </c>
      <c r="I1627" s="37">
        <v>23.17</v>
      </c>
      <c r="J1627" s="38" t="s">
        <v>529</v>
      </c>
      <c r="K1627" s="35" t="s">
        <v>538</v>
      </c>
      <c r="L1627" s="33" t="s">
        <v>544</v>
      </c>
      <c r="M1627" s="39">
        <v>2.5379999999999998</v>
      </c>
      <c r="N1627" s="40" t="s">
        <v>538</v>
      </c>
      <c r="O1627" s="33" t="s">
        <v>544</v>
      </c>
      <c r="P1627" s="41">
        <v>2.54</v>
      </c>
      <c r="Q1627" s="35" t="s">
        <v>532</v>
      </c>
      <c r="R1627" s="45"/>
      <c r="S1627" s="36">
        <v>100787.16</v>
      </c>
      <c r="T1627" s="36">
        <v>115566.19</v>
      </c>
    </row>
    <row r="1628" spans="1:20" x14ac:dyDescent="0.25">
      <c r="A1628" s="32" t="s">
        <v>507</v>
      </c>
      <c r="B1628" s="33" t="s">
        <v>1467</v>
      </c>
      <c r="C1628" s="34">
        <v>2006</v>
      </c>
      <c r="D1628" s="40" t="s">
        <v>541</v>
      </c>
      <c r="E1628" s="33" t="s">
        <v>1528</v>
      </c>
      <c r="F1628" s="33" t="s">
        <v>543</v>
      </c>
      <c r="G1628" s="36">
        <v>182276.05</v>
      </c>
      <c r="H1628" s="36">
        <v>162765.95000000001</v>
      </c>
      <c r="I1628" s="37">
        <v>38.17</v>
      </c>
      <c r="J1628" s="38" t="s">
        <v>529</v>
      </c>
      <c r="K1628" s="35" t="s">
        <v>538</v>
      </c>
      <c r="L1628" s="33" t="s">
        <v>544</v>
      </c>
      <c r="M1628" s="39">
        <v>3.794</v>
      </c>
      <c r="N1628" s="40" t="s">
        <v>538</v>
      </c>
      <c r="O1628" s="33" t="s">
        <v>544</v>
      </c>
      <c r="P1628" s="41">
        <v>2.75</v>
      </c>
      <c r="Q1628" s="35" t="s">
        <v>532</v>
      </c>
      <c r="R1628" s="45"/>
      <c r="S1628" s="36">
        <v>4539.7700000000004</v>
      </c>
      <c r="T1628" s="36">
        <v>2316.35</v>
      </c>
    </row>
    <row r="1629" spans="1:20" x14ac:dyDescent="0.25">
      <c r="A1629" s="32" t="s">
        <v>507</v>
      </c>
      <c r="B1629" s="33" t="s">
        <v>1467</v>
      </c>
      <c r="C1629" s="34">
        <v>1992</v>
      </c>
      <c r="D1629" s="40" t="s">
        <v>541</v>
      </c>
      <c r="E1629" s="33" t="s">
        <v>1529</v>
      </c>
      <c r="F1629" s="33" t="s">
        <v>543</v>
      </c>
      <c r="G1629" s="36">
        <v>466251.9</v>
      </c>
      <c r="H1629" s="36">
        <v>158984.70000000001</v>
      </c>
      <c r="I1629" s="37">
        <v>5.25</v>
      </c>
      <c r="J1629" s="38" t="s">
        <v>529</v>
      </c>
      <c r="K1629" s="35" t="s">
        <v>538</v>
      </c>
      <c r="L1629" s="33" t="s">
        <v>544</v>
      </c>
      <c r="M1629" s="39">
        <v>5.5369999999999999</v>
      </c>
      <c r="N1629" s="40" t="s">
        <v>538</v>
      </c>
      <c r="O1629" s="33" t="s">
        <v>544</v>
      </c>
      <c r="P1629" s="41">
        <v>3.55</v>
      </c>
      <c r="Q1629" s="35" t="s">
        <v>532</v>
      </c>
      <c r="R1629" s="45"/>
      <c r="S1629" s="36">
        <v>6482.65</v>
      </c>
      <c r="T1629" s="36">
        <v>23625.13</v>
      </c>
    </row>
    <row r="1630" spans="1:20" ht="25.5" x14ac:dyDescent="0.25">
      <c r="A1630" s="32" t="s">
        <v>507</v>
      </c>
      <c r="B1630" s="33" t="s">
        <v>1467</v>
      </c>
      <c r="C1630" s="34">
        <v>1980</v>
      </c>
      <c r="D1630" s="35" t="s">
        <v>526</v>
      </c>
      <c r="E1630" s="33" t="s">
        <v>1530</v>
      </c>
      <c r="F1630" s="33" t="s">
        <v>543</v>
      </c>
      <c r="G1630" s="36">
        <v>62458.36</v>
      </c>
      <c r="H1630" s="36">
        <v>5616.18</v>
      </c>
      <c r="I1630" s="37">
        <v>1</v>
      </c>
      <c r="J1630" s="38" t="s">
        <v>529</v>
      </c>
      <c r="K1630" s="35" t="s">
        <v>530</v>
      </c>
      <c r="L1630" s="33" t="s">
        <v>531</v>
      </c>
      <c r="M1630" s="39">
        <v>2.91</v>
      </c>
      <c r="N1630" s="40" t="s">
        <v>530</v>
      </c>
      <c r="O1630" s="33" t="s">
        <v>531</v>
      </c>
      <c r="P1630" s="41">
        <v>3.35</v>
      </c>
      <c r="Q1630" s="35" t="s">
        <v>532</v>
      </c>
      <c r="R1630" s="45"/>
      <c r="S1630" s="42">
        <v>277.66000000000003</v>
      </c>
      <c r="T1630" s="36">
        <v>2672.32</v>
      </c>
    </row>
    <row r="1631" spans="1:20" x14ac:dyDescent="0.25">
      <c r="A1631" s="32" t="s">
        <v>507</v>
      </c>
      <c r="B1631" s="33" t="s">
        <v>1467</v>
      </c>
      <c r="C1631" s="34">
        <v>2010</v>
      </c>
      <c r="D1631" s="40" t="s">
        <v>541</v>
      </c>
      <c r="E1631" s="33" t="s">
        <v>1488</v>
      </c>
      <c r="F1631" s="33" t="s">
        <v>543</v>
      </c>
      <c r="G1631" s="36">
        <v>42734.45</v>
      </c>
      <c r="H1631" s="36">
        <v>39868.22</v>
      </c>
      <c r="I1631" s="37">
        <v>41.42</v>
      </c>
      <c r="J1631" s="38" t="s">
        <v>529</v>
      </c>
      <c r="K1631" s="35" t="s">
        <v>538</v>
      </c>
      <c r="L1631" s="33" t="s">
        <v>544</v>
      </c>
      <c r="M1631" s="39">
        <v>1.764</v>
      </c>
      <c r="N1631" s="40" t="s">
        <v>538</v>
      </c>
      <c r="O1631" s="33" t="s">
        <v>544</v>
      </c>
      <c r="P1631" s="41">
        <v>2.0499999999999998</v>
      </c>
      <c r="Q1631" s="35" t="s">
        <v>532</v>
      </c>
      <c r="R1631" s="45"/>
      <c r="S1631" s="42">
        <v>824.56</v>
      </c>
      <c r="T1631" s="42">
        <v>354.22</v>
      </c>
    </row>
    <row r="1632" spans="1:20" ht="25.5" x14ac:dyDescent="0.25">
      <c r="A1632" s="32" t="s">
        <v>507</v>
      </c>
      <c r="B1632" s="33" t="s">
        <v>1467</v>
      </c>
      <c r="C1632" s="34">
        <v>2017</v>
      </c>
      <c r="D1632" s="40" t="s">
        <v>541</v>
      </c>
      <c r="E1632" s="28" t="s">
        <v>1904</v>
      </c>
      <c r="F1632" s="33" t="s">
        <v>543</v>
      </c>
      <c r="G1632" s="36">
        <v>54084.25</v>
      </c>
      <c r="H1632" s="36">
        <v>53612.17</v>
      </c>
      <c r="I1632" s="37">
        <v>49.25</v>
      </c>
      <c r="J1632" s="38" t="s">
        <v>1067</v>
      </c>
      <c r="K1632" s="35" t="s">
        <v>538</v>
      </c>
      <c r="L1632" s="33" t="s">
        <v>544</v>
      </c>
      <c r="M1632" s="39">
        <v>0.55800000000000005</v>
      </c>
      <c r="N1632" s="40" t="s">
        <v>538</v>
      </c>
      <c r="O1632" s="33" t="s">
        <v>544</v>
      </c>
      <c r="P1632" s="41">
        <v>0.55000000000000004</v>
      </c>
      <c r="Q1632" s="35" t="s">
        <v>532</v>
      </c>
      <c r="R1632" s="45"/>
      <c r="S1632" s="42">
        <v>452.62</v>
      </c>
      <c r="T1632" s="42">
        <v>472.08</v>
      </c>
    </row>
    <row r="1633" spans="1:20" x14ac:dyDescent="0.25">
      <c r="A1633" s="32" t="s">
        <v>507</v>
      </c>
      <c r="B1633" s="33" t="s">
        <v>1467</v>
      </c>
      <c r="C1633" s="34">
        <v>2009</v>
      </c>
      <c r="D1633" s="40" t="s">
        <v>541</v>
      </c>
      <c r="E1633" s="33" t="s">
        <v>1487</v>
      </c>
      <c r="F1633" s="33" t="s">
        <v>677</v>
      </c>
      <c r="G1633" s="36">
        <v>1055369.1499999999</v>
      </c>
      <c r="H1633" s="36">
        <v>871821.19</v>
      </c>
      <c r="I1633" s="37">
        <v>22.92</v>
      </c>
      <c r="J1633" s="38" t="s">
        <v>529</v>
      </c>
      <c r="K1633" s="35" t="s">
        <v>538</v>
      </c>
      <c r="L1633" s="33" t="s">
        <v>544</v>
      </c>
      <c r="M1633" s="39">
        <v>2.4039999999999999</v>
      </c>
      <c r="N1633" s="40" t="s">
        <v>538</v>
      </c>
      <c r="O1633" s="33" t="s">
        <v>544</v>
      </c>
      <c r="P1633" s="41">
        <v>2.41</v>
      </c>
      <c r="Q1633" s="35" t="s">
        <v>532</v>
      </c>
      <c r="R1633" s="45"/>
      <c r="S1633" s="36">
        <v>21688.85</v>
      </c>
      <c r="T1633" s="36">
        <v>28131.06</v>
      </c>
    </row>
    <row r="1634" spans="1:20" x14ac:dyDescent="0.25">
      <c r="A1634" s="32" t="s">
        <v>507</v>
      </c>
      <c r="B1634" s="33" t="s">
        <v>1467</v>
      </c>
      <c r="C1634" s="34">
        <v>2017</v>
      </c>
      <c r="D1634" s="40" t="s">
        <v>541</v>
      </c>
      <c r="E1634" s="33" t="s">
        <v>1531</v>
      </c>
      <c r="F1634" s="33" t="s">
        <v>543</v>
      </c>
      <c r="G1634" s="36">
        <v>55000</v>
      </c>
      <c r="H1634" s="36">
        <v>51803.27</v>
      </c>
      <c r="I1634" s="37">
        <v>13.42</v>
      </c>
      <c r="J1634" s="38" t="s">
        <v>529</v>
      </c>
      <c r="K1634" s="35" t="s">
        <v>538</v>
      </c>
      <c r="L1634" s="33" t="s">
        <v>544</v>
      </c>
      <c r="M1634" s="39">
        <v>1.35</v>
      </c>
      <c r="N1634" s="40" t="s">
        <v>538</v>
      </c>
      <c r="O1634" s="33" t="s">
        <v>544</v>
      </c>
      <c r="P1634" s="41">
        <v>1.35</v>
      </c>
      <c r="Q1634" s="35" t="s">
        <v>532</v>
      </c>
      <c r="R1634" s="45"/>
      <c r="S1634" s="42">
        <v>742.5</v>
      </c>
      <c r="T1634" s="36">
        <v>3196.73</v>
      </c>
    </row>
    <row r="1635" spans="1:20" x14ac:dyDescent="0.25">
      <c r="A1635" s="32" t="s">
        <v>507</v>
      </c>
      <c r="B1635" s="33" t="s">
        <v>1467</v>
      </c>
      <c r="C1635" s="34">
        <v>2010</v>
      </c>
      <c r="D1635" s="40" t="s">
        <v>541</v>
      </c>
      <c r="E1635" s="33" t="s">
        <v>1517</v>
      </c>
      <c r="F1635" s="33" t="s">
        <v>543</v>
      </c>
      <c r="G1635" s="36">
        <v>96055.85</v>
      </c>
      <c r="H1635" s="36">
        <v>91528.43</v>
      </c>
      <c r="I1635" s="37">
        <v>42.58</v>
      </c>
      <c r="J1635" s="38" t="s">
        <v>529</v>
      </c>
      <c r="K1635" s="35" t="s">
        <v>538</v>
      </c>
      <c r="L1635" s="33" t="s">
        <v>544</v>
      </c>
      <c r="M1635" s="39">
        <v>1.0780000000000001</v>
      </c>
      <c r="N1635" s="40" t="s">
        <v>538</v>
      </c>
      <c r="O1635" s="33" t="s">
        <v>544</v>
      </c>
      <c r="P1635" s="41">
        <v>2.0499999999999998</v>
      </c>
      <c r="Q1635" s="35" t="s">
        <v>532</v>
      </c>
      <c r="R1635" s="45"/>
      <c r="S1635" s="36">
        <v>1891.99</v>
      </c>
      <c r="T1635" s="42">
        <v>764.1</v>
      </c>
    </row>
    <row r="1636" spans="1:20" x14ac:dyDescent="0.25">
      <c r="A1636" s="32" t="s">
        <v>507</v>
      </c>
      <c r="B1636" s="33" t="s">
        <v>1467</v>
      </c>
      <c r="C1636" s="34">
        <v>2009</v>
      </c>
      <c r="D1636" s="35" t="s">
        <v>526</v>
      </c>
      <c r="E1636" s="33" t="s">
        <v>1474</v>
      </c>
      <c r="F1636" s="33" t="s">
        <v>543</v>
      </c>
      <c r="G1636" s="36">
        <v>2716467</v>
      </c>
      <c r="H1636" s="36">
        <v>2438386.46</v>
      </c>
      <c r="I1636" s="37">
        <v>30.67</v>
      </c>
      <c r="J1636" s="38" t="s">
        <v>529</v>
      </c>
      <c r="K1636" s="35" t="s">
        <v>538</v>
      </c>
      <c r="L1636" s="33" t="s">
        <v>544</v>
      </c>
      <c r="M1636" s="39">
        <v>1.85</v>
      </c>
      <c r="N1636" s="40" t="s">
        <v>538</v>
      </c>
      <c r="O1636" s="33" t="s">
        <v>544</v>
      </c>
      <c r="P1636" s="41">
        <v>2.85</v>
      </c>
      <c r="Q1636" s="35" t="s">
        <v>532</v>
      </c>
      <c r="R1636" s="45"/>
      <c r="S1636" s="36">
        <v>70451.929999999993</v>
      </c>
      <c r="T1636" s="36">
        <v>33610.910000000003</v>
      </c>
    </row>
    <row r="1637" spans="1:20" ht="25.5" x14ac:dyDescent="0.25">
      <c r="A1637" s="32" t="s">
        <v>507</v>
      </c>
      <c r="B1637" s="33" t="s">
        <v>1467</v>
      </c>
      <c r="C1637" s="34">
        <v>2016</v>
      </c>
      <c r="D1637" s="40" t="s">
        <v>541</v>
      </c>
      <c r="E1637" s="28" t="s">
        <v>1908</v>
      </c>
      <c r="F1637" s="33" t="s">
        <v>543</v>
      </c>
      <c r="G1637" s="36">
        <v>126196.4</v>
      </c>
      <c r="H1637" s="36">
        <v>120521.29</v>
      </c>
      <c r="I1637" s="37">
        <v>37.08</v>
      </c>
      <c r="J1637" s="38" t="s">
        <v>529</v>
      </c>
      <c r="K1637" s="35" t="s">
        <v>538</v>
      </c>
      <c r="L1637" s="33" t="s">
        <v>544</v>
      </c>
      <c r="M1637" s="39">
        <v>0.55800000000000005</v>
      </c>
      <c r="N1637" s="40" t="s">
        <v>538</v>
      </c>
      <c r="O1637" s="33" t="s">
        <v>544</v>
      </c>
      <c r="P1637" s="41">
        <v>0.55000000000000004</v>
      </c>
      <c r="Q1637" s="35" t="s">
        <v>532</v>
      </c>
      <c r="R1637" s="45"/>
      <c r="S1637" s="42">
        <v>699.61</v>
      </c>
      <c r="T1637" s="36">
        <v>2839.52</v>
      </c>
    </row>
    <row r="1638" spans="1:20" x14ac:dyDescent="0.25">
      <c r="A1638" s="32" t="s">
        <v>507</v>
      </c>
      <c r="B1638" s="33" t="s">
        <v>1467</v>
      </c>
      <c r="C1638" s="34">
        <v>2009</v>
      </c>
      <c r="D1638" s="35" t="s">
        <v>526</v>
      </c>
      <c r="E1638" s="33" t="s">
        <v>1527</v>
      </c>
      <c r="F1638" s="33" t="s">
        <v>553</v>
      </c>
      <c r="G1638" s="36">
        <v>244462.4</v>
      </c>
      <c r="H1638" s="36">
        <v>229896.98</v>
      </c>
      <c r="I1638" s="37">
        <v>41.58</v>
      </c>
      <c r="J1638" s="38" t="s">
        <v>529</v>
      </c>
      <c r="K1638" s="35" t="s">
        <v>538</v>
      </c>
      <c r="L1638" s="33" t="s">
        <v>544</v>
      </c>
      <c r="M1638" s="39">
        <v>4.3769999999999998</v>
      </c>
      <c r="N1638" s="40" t="s">
        <v>538</v>
      </c>
      <c r="O1638" s="33" t="s">
        <v>544</v>
      </c>
      <c r="P1638" s="41">
        <v>4.38</v>
      </c>
      <c r="Q1638" s="35" t="s">
        <v>532</v>
      </c>
      <c r="R1638" s="45"/>
      <c r="S1638" s="36">
        <v>10153.120000000001</v>
      </c>
      <c r="T1638" s="36">
        <v>1909.38</v>
      </c>
    </row>
    <row r="1639" spans="1:20" x14ac:dyDescent="0.25">
      <c r="A1639" s="32" t="s">
        <v>507</v>
      </c>
      <c r="B1639" s="33" t="s">
        <v>1467</v>
      </c>
      <c r="C1639" s="34">
        <v>2007</v>
      </c>
      <c r="D1639" s="40" t="s">
        <v>541</v>
      </c>
      <c r="E1639" s="33" t="s">
        <v>1477</v>
      </c>
      <c r="F1639" s="33" t="s">
        <v>543</v>
      </c>
      <c r="G1639" s="36">
        <v>383164</v>
      </c>
      <c r="H1639" s="36">
        <v>356243.69</v>
      </c>
      <c r="I1639" s="37">
        <v>41</v>
      </c>
      <c r="J1639" s="38" t="s">
        <v>529</v>
      </c>
      <c r="K1639" s="35" t="s">
        <v>538</v>
      </c>
      <c r="L1639" s="33" t="s">
        <v>544</v>
      </c>
      <c r="M1639" s="39">
        <v>2.3820000000000001</v>
      </c>
      <c r="N1639" s="40" t="s">
        <v>538</v>
      </c>
      <c r="O1639" s="33" t="s">
        <v>544</v>
      </c>
      <c r="P1639" s="41">
        <v>3.63</v>
      </c>
      <c r="Q1639" s="35" t="s">
        <v>532</v>
      </c>
      <c r="R1639" s="45"/>
      <c r="S1639" s="36">
        <v>13062.15</v>
      </c>
      <c r="T1639" s="36">
        <v>3595.27</v>
      </c>
    </row>
    <row r="1640" spans="1:20" x14ac:dyDescent="0.25">
      <c r="A1640" s="32" t="s">
        <v>507</v>
      </c>
      <c r="B1640" s="33" t="s">
        <v>1467</v>
      </c>
      <c r="C1640" s="34">
        <v>2009</v>
      </c>
      <c r="D1640" s="40" t="s">
        <v>541</v>
      </c>
      <c r="E1640" s="33" t="s">
        <v>1522</v>
      </c>
      <c r="F1640" s="33" t="s">
        <v>543</v>
      </c>
      <c r="G1640" s="36">
        <v>136330.70000000001</v>
      </c>
      <c r="H1640" s="36">
        <v>123012.13</v>
      </c>
      <c r="I1640" s="37">
        <v>40.58</v>
      </c>
      <c r="J1640" s="38" t="s">
        <v>529</v>
      </c>
      <c r="K1640" s="35" t="s">
        <v>538</v>
      </c>
      <c r="L1640" s="33" t="s">
        <v>544</v>
      </c>
      <c r="M1640" s="39">
        <v>1.8839999999999999</v>
      </c>
      <c r="N1640" s="40" t="s">
        <v>538</v>
      </c>
      <c r="O1640" s="33" t="s">
        <v>544</v>
      </c>
      <c r="P1640" s="41">
        <v>2.85</v>
      </c>
      <c r="Q1640" s="35" t="s">
        <v>532</v>
      </c>
      <c r="R1640" s="45"/>
      <c r="S1640" s="36">
        <v>3550.72</v>
      </c>
      <c r="T1640" s="36">
        <v>1574.44</v>
      </c>
    </row>
    <row r="1641" spans="1:20" x14ac:dyDescent="0.25">
      <c r="A1641" s="32" t="s">
        <v>507</v>
      </c>
      <c r="B1641" s="57" t="s">
        <v>1467</v>
      </c>
      <c r="C1641" s="58">
        <v>1992</v>
      </c>
      <c r="D1641" s="59" t="s">
        <v>541</v>
      </c>
      <c r="E1641" s="57" t="s">
        <v>1532</v>
      </c>
      <c r="F1641" s="57" t="s">
        <v>543</v>
      </c>
      <c r="G1641" s="64">
        <v>386676.72</v>
      </c>
      <c r="H1641" s="64">
        <v>130809.65</v>
      </c>
      <c r="I1641" s="68">
        <v>5.25</v>
      </c>
      <c r="J1641" s="70" t="s">
        <v>529</v>
      </c>
      <c r="K1641" s="72" t="s">
        <v>538</v>
      </c>
      <c r="L1641" s="73" t="s">
        <v>544</v>
      </c>
      <c r="M1641" s="75">
        <v>5.4770000000000003</v>
      </c>
      <c r="N1641" s="76" t="s">
        <v>538</v>
      </c>
      <c r="O1641" s="73" t="s">
        <v>544</v>
      </c>
      <c r="P1641" s="77">
        <v>3.55</v>
      </c>
      <c r="Q1641" s="79" t="s">
        <v>532</v>
      </c>
      <c r="R1641" s="81"/>
      <c r="S1641" s="85">
        <v>5333.8</v>
      </c>
      <c r="T1641" s="86">
        <v>19438.32</v>
      </c>
    </row>
    <row r="1642" spans="1:20" x14ac:dyDescent="0.25">
      <c r="A1642" s="32" t="s">
        <v>507</v>
      </c>
      <c r="B1642" s="56" t="s">
        <v>1467</v>
      </c>
      <c r="C1642" s="34">
        <v>1988</v>
      </c>
      <c r="D1642" s="40" t="s">
        <v>541</v>
      </c>
      <c r="E1642" s="56" t="s">
        <v>698</v>
      </c>
      <c r="F1642" s="56" t="s">
        <v>543</v>
      </c>
      <c r="G1642" s="63">
        <v>37939.83</v>
      </c>
      <c r="H1642" s="63">
        <v>8074.44</v>
      </c>
      <c r="I1642" s="67">
        <v>3.75</v>
      </c>
      <c r="J1642" s="69" t="s">
        <v>529</v>
      </c>
      <c r="K1642" s="35" t="s">
        <v>538</v>
      </c>
      <c r="L1642" s="33" t="s">
        <v>544</v>
      </c>
      <c r="M1642" s="39">
        <v>4.2</v>
      </c>
      <c r="N1642" s="40" t="s">
        <v>538</v>
      </c>
      <c r="O1642" s="33" t="s">
        <v>544</v>
      </c>
      <c r="P1642" s="41">
        <v>2.7120000000000002</v>
      </c>
      <c r="Q1642" s="78" t="s">
        <v>532</v>
      </c>
      <c r="R1642" s="80"/>
      <c r="S1642" s="42">
        <v>494.14</v>
      </c>
      <c r="T1642" s="36">
        <v>1825.55</v>
      </c>
    </row>
    <row r="1643" spans="1:20" x14ac:dyDescent="0.25">
      <c r="A1643" s="32" t="s">
        <v>507</v>
      </c>
      <c r="B1643" s="33" t="s">
        <v>1467</v>
      </c>
      <c r="C1643" s="34">
        <v>1986</v>
      </c>
      <c r="D1643" s="40" t="s">
        <v>541</v>
      </c>
      <c r="E1643" s="33" t="s">
        <v>1533</v>
      </c>
      <c r="F1643" s="33" t="s">
        <v>543</v>
      </c>
      <c r="G1643" s="36">
        <v>246418.13</v>
      </c>
      <c r="H1643" s="36">
        <v>24398.9</v>
      </c>
      <c r="I1643" s="37">
        <v>1.42</v>
      </c>
      <c r="J1643" s="38" t="s">
        <v>529</v>
      </c>
      <c r="K1643" s="35" t="s">
        <v>538</v>
      </c>
      <c r="L1643" s="33" t="s">
        <v>544</v>
      </c>
      <c r="M1643" s="39">
        <v>3.82</v>
      </c>
      <c r="N1643" s="40" t="s">
        <v>538</v>
      </c>
      <c r="O1643" s="33" t="s">
        <v>544</v>
      </c>
      <c r="P1643" s="41">
        <v>2.0579999999999998</v>
      </c>
      <c r="Q1643" s="35" t="s">
        <v>532</v>
      </c>
      <c r="R1643" s="45"/>
      <c r="S1643" s="42">
        <v>749.42</v>
      </c>
      <c r="T1643" s="36">
        <v>12015.4</v>
      </c>
    </row>
    <row r="1644" spans="1:20" x14ac:dyDescent="0.25">
      <c r="A1644" s="32" t="s">
        <v>507</v>
      </c>
      <c r="B1644" s="33" t="s">
        <v>1467</v>
      </c>
      <c r="C1644" s="34">
        <v>1966</v>
      </c>
      <c r="D1644" s="35" t="s">
        <v>526</v>
      </c>
      <c r="E1644" s="33" t="s">
        <v>1510</v>
      </c>
      <c r="F1644" s="33" t="s">
        <v>543</v>
      </c>
      <c r="G1644" s="36">
        <v>47480.87</v>
      </c>
      <c r="H1644" s="42">
        <v>0</v>
      </c>
      <c r="I1644" s="37">
        <v>0</v>
      </c>
      <c r="J1644" s="38" t="s">
        <v>529</v>
      </c>
      <c r="K1644" s="35" t="s">
        <v>530</v>
      </c>
      <c r="L1644" s="33" t="s">
        <v>531</v>
      </c>
      <c r="M1644" s="39">
        <v>1.9770000000000001</v>
      </c>
      <c r="N1644" s="40" t="s">
        <v>530</v>
      </c>
      <c r="O1644" s="33" t="s">
        <v>531</v>
      </c>
      <c r="P1644" s="41">
        <v>2</v>
      </c>
      <c r="Q1644" s="35" t="s">
        <v>532</v>
      </c>
      <c r="R1644" s="45"/>
      <c r="S1644" s="42">
        <v>28.96</v>
      </c>
      <c r="T1644" s="36">
        <v>1448.07</v>
      </c>
    </row>
    <row r="1645" spans="1:20" ht="25.5" x14ac:dyDescent="0.25">
      <c r="A1645" s="32" t="s">
        <v>507</v>
      </c>
      <c r="B1645" s="33" t="s">
        <v>1467</v>
      </c>
      <c r="C1645" s="34">
        <v>2013</v>
      </c>
      <c r="D1645" s="40" t="s">
        <v>541</v>
      </c>
      <c r="E1645" s="33" t="s">
        <v>1534</v>
      </c>
      <c r="F1645" s="33" t="s">
        <v>543</v>
      </c>
      <c r="G1645" s="36">
        <v>580219.39</v>
      </c>
      <c r="H1645" s="36">
        <v>503766.45</v>
      </c>
      <c r="I1645" s="37">
        <v>25.83</v>
      </c>
      <c r="J1645" s="38" t="s">
        <v>529</v>
      </c>
      <c r="K1645" s="35" t="s">
        <v>538</v>
      </c>
      <c r="L1645" s="33" t="s">
        <v>544</v>
      </c>
      <c r="M1645" s="39">
        <v>1.5</v>
      </c>
      <c r="N1645" s="40" t="s">
        <v>538</v>
      </c>
      <c r="O1645" s="33" t="s">
        <v>544</v>
      </c>
      <c r="P1645" s="41">
        <v>1.5</v>
      </c>
      <c r="Q1645" s="35" t="s">
        <v>532</v>
      </c>
      <c r="R1645" s="45"/>
      <c r="S1645" s="36">
        <v>7792.74</v>
      </c>
      <c r="T1645" s="36">
        <v>15749.26</v>
      </c>
    </row>
    <row r="1646" spans="1:20" x14ac:dyDescent="0.25">
      <c r="A1646" s="32" t="s">
        <v>507</v>
      </c>
      <c r="B1646" s="33" t="s">
        <v>1467</v>
      </c>
      <c r="C1646" s="34">
        <v>2015</v>
      </c>
      <c r="D1646" s="40" t="s">
        <v>541</v>
      </c>
      <c r="E1646" s="33" t="s">
        <v>1484</v>
      </c>
      <c r="F1646" s="33" t="s">
        <v>543</v>
      </c>
      <c r="G1646" s="36">
        <v>112132.9</v>
      </c>
      <c r="H1646" s="36">
        <v>106568.62</v>
      </c>
      <c r="I1646" s="37">
        <v>46</v>
      </c>
      <c r="J1646" s="38" t="s">
        <v>529</v>
      </c>
      <c r="K1646" s="35" t="s">
        <v>538</v>
      </c>
      <c r="L1646" s="33" t="s">
        <v>544</v>
      </c>
      <c r="M1646" s="39">
        <v>0.81200000000000006</v>
      </c>
      <c r="N1646" s="40" t="s">
        <v>538</v>
      </c>
      <c r="O1646" s="33" t="s">
        <v>544</v>
      </c>
      <c r="P1646" s="41">
        <v>0.8</v>
      </c>
      <c r="Q1646" s="35" t="s">
        <v>532</v>
      </c>
      <c r="R1646" s="45"/>
      <c r="S1646" s="42">
        <v>879.6</v>
      </c>
      <c r="T1646" s="36">
        <v>1869.56</v>
      </c>
    </row>
    <row r="1647" spans="1:20" x14ac:dyDescent="0.25">
      <c r="A1647" s="32" t="s">
        <v>507</v>
      </c>
      <c r="B1647" s="33" t="s">
        <v>1467</v>
      </c>
      <c r="C1647" s="34">
        <v>2012</v>
      </c>
      <c r="D1647" s="40" t="s">
        <v>541</v>
      </c>
      <c r="E1647" s="33" t="s">
        <v>1524</v>
      </c>
      <c r="F1647" s="33" t="s">
        <v>543</v>
      </c>
      <c r="G1647" s="36">
        <v>2037268.2</v>
      </c>
      <c r="H1647" s="36">
        <v>1857151.94</v>
      </c>
      <c r="I1647" s="37">
        <v>33.42</v>
      </c>
      <c r="J1647" s="38" t="s">
        <v>529</v>
      </c>
      <c r="K1647" s="35" t="s">
        <v>538</v>
      </c>
      <c r="L1647" s="33" t="s">
        <v>544</v>
      </c>
      <c r="M1647" s="39">
        <v>2.8479999999999999</v>
      </c>
      <c r="N1647" s="40" t="s">
        <v>538</v>
      </c>
      <c r="O1647" s="33" t="s">
        <v>544</v>
      </c>
      <c r="P1647" s="41">
        <v>2.85</v>
      </c>
      <c r="Q1647" s="35" t="s">
        <v>532</v>
      </c>
      <c r="R1647" s="45"/>
      <c r="S1647" s="36">
        <v>53845.59</v>
      </c>
      <c r="T1647" s="36">
        <v>32167.14</v>
      </c>
    </row>
    <row r="1648" spans="1:20" ht="25.5" x14ac:dyDescent="0.25">
      <c r="A1648" s="32" t="s">
        <v>507</v>
      </c>
      <c r="B1648" s="33" t="s">
        <v>1467</v>
      </c>
      <c r="C1648" s="34">
        <v>2016</v>
      </c>
      <c r="D1648" s="40" t="s">
        <v>541</v>
      </c>
      <c r="E1648" s="28" t="s">
        <v>1912</v>
      </c>
      <c r="F1648" s="33" t="s">
        <v>543</v>
      </c>
      <c r="G1648" s="36">
        <v>124978.7</v>
      </c>
      <c r="H1648" s="36">
        <v>110307.76</v>
      </c>
      <c r="I1648" s="37">
        <v>12.67</v>
      </c>
      <c r="J1648" s="38" t="s">
        <v>529</v>
      </c>
      <c r="K1648" s="35" t="s">
        <v>538</v>
      </c>
      <c r="L1648" s="33" t="s">
        <v>544</v>
      </c>
      <c r="M1648" s="39">
        <v>1.35</v>
      </c>
      <c r="N1648" s="40" t="s">
        <v>538</v>
      </c>
      <c r="O1648" s="33" t="s">
        <v>544</v>
      </c>
      <c r="P1648" s="41">
        <v>1.35</v>
      </c>
      <c r="Q1648" s="35" t="s">
        <v>532</v>
      </c>
      <c r="R1648" s="45"/>
      <c r="S1648" s="36">
        <v>1589.15</v>
      </c>
      <c r="T1648" s="36">
        <v>7406.88</v>
      </c>
    </row>
    <row r="1649" spans="1:20" x14ac:dyDescent="0.25">
      <c r="A1649" s="32" t="s">
        <v>507</v>
      </c>
      <c r="B1649" s="33" t="s">
        <v>1467</v>
      </c>
      <c r="C1649" s="34">
        <v>2015</v>
      </c>
      <c r="D1649" s="40" t="s">
        <v>541</v>
      </c>
      <c r="E1649" s="33" t="s">
        <v>1485</v>
      </c>
      <c r="F1649" s="33" t="s">
        <v>543</v>
      </c>
      <c r="G1649" s="36">
        <v>419818.85</v>
      </c>
      <c r="H1649" s="36">
        <v>411971.03</v>
      </c>
      <c r="I1649" s="37">
        <v>47.08</v>
      </c>
      <c r="J1649" s="38" t="s">
        <v>529</v>
      </c>
      <c r="K1649" s="35" t="s">
        <v>538</v>
      </c>
      <c r="L1649" s="33" t="s">
        <v>544</v>
      </c>
      <c r="M1649" s="39">
        <v>1.847</v>
      </c>
      <c r="N1649" s="40" t="s">
        <v>538</v>
      </c>
      <c r="O1649" s="33" t="s">
        <v>544</v>
      </c>
      <c r="P1649" s="41">
        <v>1.86</v>
      </c>
      <c r="Q1649" s="35" t="s">
        <v>532</v>
      </c>
      <c r="R1649" s="45"/>
      <c r="S1649" s="36">
        <v>7736.86</v>
      </c>
      <c r="T1649" s="36">
        <v>3988.97</v>
      </c>
    </row>
    <row r="1650" spans="1:20" x14ac:dyDescent="0.25">
      <c r="A1650" s="32" t="s">
        <v>507</v>
      </c>
      <c r="B1650" s="33" t="s">
        <v>1467</v>
      </c>
      <c r="C1650" s="34">
        <v>2016</v>
      </c>
      <c r="D1650" s="40" t="s">
        <v>541</v>
      </c>
      <c r="E1650" s="33" t="s">
        <v>1486</v>
      </c>
      <c r="F1650" s="33" t="s">
        <v>543</v>
      </c>
      <c r="G1650" s="36">
        <v>1018597.8</v>
      </c>
      <c r="H1650" s="36">
        <v>988053.21</v>
      </c>
      <c r="I1650" s="37">
        <v>37.33</v>
      </c>
      <c r="J1650" s="38" t="s">
        <v>529</v>
      </c>
      <c r="K1650" s="35" t="s">
        <v>538</v>
      </c>
      <c r="L1650" s="33" t="s">
        <v>544</v>
      </c>
      <c r="M1650" s="39">
        <v>1.875</v>
      </c>
      <c r="N1650" s="40" t="s">
        <v>538</v>
      </c>
      <c r="O1650" s="33" t="s">
        <v>544</v>
      </c>
      <c r="P1650" s="41">
        <v>1.86</v>
      </c>
      <c r="Q1650" s="35" t="s">
        <v>532</v>
      </c>
      <c r="R1650" s="45"/>
      <c r="S1650" s="36">
        <v>18708.62</v>
      </c>
      <c r="T1650" s="36">
        <v>17786.59</v>
      </c>
    </row>
    <row r="1651" spans="1:20" ht="25.5" x14ac:dyDescent="0.25">
      <c r="A1651" s="32" t="s">
        <v>507</v>
      </c>
      <c r="B1651" s="33" t="s">
        <v>1467</v>
      </c>
      <c r="C1651" s="34">
        <v>2017</v>
      </c>
      <c r="D1651" s="40" t="s">
        <v>541</v>
      </c>
      <c r="E1651" s="28" t="s">
        <v>1913</v>
      </c>
      <c r="F1651" s="33" t="s">
        <v>543</v>
      </c>
      <c r="G1651" s="36">
        <v>326506.40000000002</v>
      </c>
      <c r="H1651" s="36">
        <v>307505.98</v>
      </c>
      <c r="I1651" s="37">
        <v>13.42</v>
      </c>
      <c r="J1651" s="38" t="s">
        <v>529</v>
      </c>
      <c r="K1651" s="35" t="s">
        <v>538</v>
      </c>
      <c r="L1651" s="33" t="s">
        <v>544</v>
      </c>
      <c r="M1651" s="39">
        <v>1.37</v>
      </c>
      <c r="N1651" s="40" t="s">
        <v>538</v>
      </c>
      <c r="O1651" s="33" t="s">
        <v>544</v>
      </c>
      <c r="P1651" s="41">
        <v>1.35</v>
      </c>
      <c r="Q1651" s="35" t="s">
        <v>532</v>
      </c>
      <c r="R1651" s="45"/>
      <c r="S1651" s="36">
        <v>4407.84</v>
      </c>
      <c r="T1651" s="36">
        <v>19000.419999999998</v>
      </c>
    </row>
    <row r="1652" spans="1:20" x14ac:dyDescent="0.25">
      <c r="A1652" s="32" t="s">
        <v>507</v>
      </c>
      <c r="B1652" s="33" t="s">
        <v>1467</v>
      </c>
      <c r="C1652" s="34">
        <v>2009</v>
      </c>
      <c r="D1652" s="40" t="s">
        <v>541</v>
      </c>
      <c r="E1652" s="33" t="s">
        <v>1469</v>
      </c>
      <c r="F1652" s="33" t="s">
        <v>568</v>
      </c>
      <c r="G1652" s="36">
        <v>119698</v>
      </c>
      <c r="H1652" s="36">
        <v>107108.32</v>
      </c>
      <c r="I1652" s="37">
        <v>40.92</v>
      </c>
      <c r="J1652" s="38" t="s">
        <v>529</v>
      </c>
      <c r="K1652" s="35" t="s">
        <v>538</v>
      </c>
      <c r="L1652" s="33" t="s">
        <v>544</v>
      </c>
      <c r="M1652" s="39">
        <v>2.3690000000000002</v>
      </c>
      <c r="N1652" s="40" t="s">
        <v>538</v>
      </c>
      <c r="O1652" s="33" t="s">
        <v>544</v>
      </c>
      <c r="P1652" s="41">
        <v>2.38</v>
      </c>
      <c r="Q1652" s="35" t="s">
        <v>532</v>
      </c>
      <c r="R1652" s="45"/>
      <c r="S1652" s="36">
        <v>2585.69</v>
      </c>
      <c r="T1652" s="36">
        <v>1534.02</v>
      </c>
    </row>
    <row r="1653" spans="1:20" x14ac:dyDescent="0.25">
      <c r="A1653" s="32" t="s">
        <v>507</v>
      </c>
      <c r="B1653" s="33" t="s">
        <v>1467</v>
      </c>
      <c r="C1653" s="34">
        <v>2010</v>
      </c>
      <c r="D1653" s="40" t="s">
        <v>541</v>
      </c>
      <c r="E1653" s="33" t="s">
        <v>1488</v>
      </c>
      <c r="F1653" s="33" t="s">
        <v>543</v>
      </c>
      <c r="G1653" s="36">
        <v>1440499.5</v>
      </c>
      <c r="H1653" s="36">
        <v>1314063.04</v>
      </c>
      <c r="I1653" s="37">
        <v>31.42</v>
      </c>
      <c r="J1653" s="38" t="s">
        <v>529</v>
      </c>
      <c r="K1653" s="35" t="s">
        <v>538</v>
      </c>
      <c r="L1653" s="33" t="s">
        <v>544</v>
      </c>
      <c r="M1653" s="39">
        <v>2.5179999999999998</v>
      </c>
      <c r="N1653" s="40" t="s">
        <v>538</v>
      </c>
      <c r="O1653" s="33" t="s">
        <v>544</v>
      </c>
      <c r="P1653" s="41">
        <v>2.85</v>
      </c>
      <c r="Q1653" s="35" t="s">
        <v>532</v>
      </c>
      <c r="R1653" s="45"/>
      <c r="S1653" s="36">
        <v>37930.99</v>
      </c>
      <c r="T1653" s="36">
        <v>16848.84</v>
      </c>
    </row>
    <row r="1654" spans="1:20" x14ac:dyDescent="0.25">
      <c r="A1654" s="32" t="s">
        <v>507</v>
      </c>
      <c r="B1654" s="33" t="s">
        <v>1467</v>
      </c>
      <c r="C1654" s="34">
        <v>2009</v>
      </c>
      <c r="D1654" s="40" t="s">
        <v>541</v>
      </c>
      <c r="E1654" s="33" t="s">
        <v>1518</v>
      </c>
      <c r="F1654" s="33" t="s">
        <v>543</v>
      </c>
      <c r="G1654" s="36">
        <v>1022105</v>
      </c>
      <c r="H1654" s="36">
        <v>930120.21</v>
      </c>
      <c r="I1654" s="37">
        <v>31</v>
      </c>
      <c r="J1654" s="38" t="s">
        <v>529</v>
      </c>
      <c r="K1654" s="35" t="s">
        <v>538</v>
      </c>
      <c r="L1654" s="33" t="s">
        <v>544</v>
      </c>
      <c r="M1654" s="39">
        <v>2.3199999999999998</v>
      </c>
      <c r="N1654" s="40" t="s">
        <v>538</v>
      </c>
      <c r="O1654" s="33" t="s">
        <v>544</v>
      </c>
      <c r="P1654" s="41">
        <v>2.85</v>
      </c>
      <c r="Q1654" s="35" t="s">
        <v>532</v>
      </c>
      <c r="R1654" s="45"/>
      <c r="S1654" s="36">
        <v>26848.32</v>
      </c>
      <c r="T1654" s="36">
        <v>11925.94</v>
      </c>
    </row>
    <row r="1655" spans="1:20" x14ac:dyDescent="0.25">
      <c r="A1655" s="32" t="s">
        <v>507</v>
      </c>
      <c r="B1655" s="33" t="s">
        <v>1467</v>
      </c>
      <c r="C1655" s="34">
        <v>2010</v>
      </c>
      <c r="D1655" s="35" t="s">
        <v>526</v>
      </c>
      <c r="E1655" s="33" t="s">
        <v>1479</v>
      </c>
      <c r="F1655" s="33" t="s">
        <v>568</v>
      </c>
      <c r="G1655" s="36">
        <v>1088935.6499999999</v>
      </c>
      <c r="H1655" s="36">
        <v>874924.97</v>
      </c>
      <c r="I1655" s="37">
        <v>21.42</v>
      </c>
      <c r="J1655" s="38" t="s">
        <v>529</v>
      </c>
      <c r="K1655" s="35" t="s">
        <v>538</v>
      </c>
      <c r="L1655" s="33" t="s">
        <v>544</v>
      </c>
      <c r="M1655" s="39">
        <v>2.585</v>
      </c>
      <c r="N1655" s="40" t="s">
        <v>538</v>
      </c>
      <c r="O1655" s="33" t="s">
        <v>544</v>
      </c>
      <c r="P1655" s="41">
        <v>2.6</v>
      </c>
      <c r="Q1655" s="35" t="s">
        <v>532</v>
      </c>
      <c r="R1655" s="45"/>
      <c r="S1655" s="36">
        <v>23507.65</v>
      </c>
      <c r="T1655" s="36">
        <v>29215.3</v>
      </c>
    </row>
    <row r="1656" spans="1:20" x14ac:dyDescent="0.25">
      <c r="A1656" s="32" t="s">
        <v>507</v>
      </c>
      <c r="B1656" s="33" t="s">
        <v>1535</v>
      </c>
      <c r="C1656" s="34">
        <v>2017</v>
      </c>
      <c r="D1656" s="40" t="s">
        <v>541</v>
      </c>
      <c r="E1656" s="33" t="s">
        <v>1536</v>
      </c>
      <c r="F1656" s="33" t="s">
        <v>543</v>
      </c>
      <c r="G1656" s="36">
        <v>1604376.95</v>
      </c>
      <c r="H1656" s="36">
        <v>1641165.25</v>
      </c>
      <c r="I1656" s="37">
        <v>60.17</v>
      </c>
      <c r="J1656" s="38" t="s">
        <v>529</v>
      </c>
      <c r="K1656" s="35" t="s">
        <v>538</v>
      </c>
      <c r="L1656" s="33" t="s">
        <v>544</v>
      </c>
      <c r="M1656" s="39">
        <v>1.1399999999999999</v>
      </c>
      <c r="N1656" s="40" t="s">
        <v>538</v>
      </c>
      <c r="O1656" s="33" t="s">
        <v>544</v>
      </c>
      <c r="P1656" s="41">
        <v>1.1399999999999999</v>
      </c>
      <c r="Q1656" s="35" t="s">
        <v>532</v>
      </c>
      <c r="R1656" s="45"/>
      <c r="S1656" s="36">
        <v>18709.28</v>
      </c>
      <c r="T1656" s="42">
        <v>0</v>
      </c>
    </row>
    <row r="1657" spans="1:20" ht="25.5" x14ac:dyDescent="0.25">
      <c r="A1657" s="32" t="s">
        <v>507</v>
      </c>
      <c r="B1657" s="33" t="s">
        <v>1535</v>
      </c>
      <c r="C1657" s="34">
        <v>2016</v>
      </c>
      <c r="D1657" s="40" t="s">
        <v>541</v>
      </c>
      <c r="E1657" s="28" t="s">
        <v>1914</v>
      </c>
      <c r="F1657" s="33" t="s">
        <v>543</v>
      </c>
      <c r="G1657" s="36">
        <v>1218868.75</v>
      </c>
      <c r="H1657" s="36">
        <v>1176801.31</v>
      </c>
      <c r="I1657" s="37">
        <v>37.5</v>
      </c>
      <c r="J1657" s="38" t="s">
        <v>529</v>
      </c>
      <c r="K1657" s="35" t="s">
        <v>538</v>
      </c>
      <c r="L1657" s="33" t="s">
        <v>544</v>
      </c>
      <c r="M1657" s="39">
        <v>1.887</v>
      </c>
      <c r="N1657" s="40" t="s">
        <v>538</v>
      </c>
      <c r="O1657" s="33" t="s">
        <v>544</v>
      </c>
      <c r="P1657" s="41">
        <v>1.86</v>
      </c>
      <c r="Q1657" s="35" t="s">
        <v>532</v>
      </c>
      <c r="R1657" s="45"/>
      <c r="S1657" s="36">
        <v>22916.52</v>
      </c>
      <c r="T1657" s="36">
        <v>21067.16</v>
      </c>
    </row>
    <row r="1658" spans="1:20" x14ac:dyDescent="0.25">
      <c r="A1658" s="32" t="s">
        <v>507</v>
      </c>
      <c r="B1658" s="33" t="s">
        <v>1535</v>
      </c>
      <c r="C1658" s="34">
        <v>2017</v>
      </c>
      <c r="D1658" s="40" t="s">
        <v>541</v>
      </c>
      <c r="E1658" s="33" t="s">
        <v>1536</v>
      </c>
      <c r="F1658" s="33" t="s">
        <v>543</v>
      </c>
      <c r="G1658" s="36">
        <v>758180.5</v>
      </c>
      <c r="H1658" s="36">
        <v>786647.11</v>
      </c>
      <c r="I1658" s="37">
        <v>40</v>
      </c>
      <c r="J1658" s="38" t="s">
        <v>529</v>
      </c>
      <c r="K1658" s="35" t="s">
        <v>538</v>
      </c>
      <c r="L1658" s="33" t="s">
        <v>544</v>
      </c>
      <c r="M1658" s="39">
        <v>1.87</v>
      </c>
      <c r="N1658" s="40" t="s">
        <v>538</v>
      </c>
      <c r="O1658" s="33" t="s">
        <v>544</v>
      </c>
      <c r="P1658" s="41">
        <v>1.86</v>
      </c>
      <c r="Q1658" s="35" t="s">
        <v>532</v>
      </c>
      <c r="R1658" s="45"/>
      <c r="S1658" s="36">
        <v>14631.64</v>
      </c>
      <c r="T1658" s="42">
        <v>0</v>
      </c>
    </row>
    <row r="1659" spans="1:20" ht="25.5" x14ac:dyDescent="0.25">
      <c r="A1659" s="32" t="s">
        <v>507</v>
      </c>
      <c r="B1659" s="33" t="s">
        <v>1535</v>
      </c>
      <c r="C1659" s="34">
        <v>2016</v>
      </c>
      <c r="D1659" s="40" t="s">
        <v>541</v>
      </c>
      <c r="E1659" s="28" t="s">
        <v>1914</v>
      </c>
      <c r="F1659" s="33" t="s">
        <v>543</v>
      </c>
      <c r="G1659" s="36">
        <v>2508929.5</v>
      </c>
      <c r="H1659" s="36">
        <v>2478434.66</v>
      </c>
      <c r="I1659" s="37">
        <v>57.5</v>
      </c>
      <c r="J1659" s="38" t="s">
        <v>529</v>
      </c>
      <c r="K1659" s="35" t="s">
        <v>538</v>
      </c>
      <c r="L1659" s="33" t="s">
        <v>544</v>
      </c>
      <c r="M1659" s="39">
        <v>1.887</v>
      </c>
      <c r="N1659" s="40" t="s">
        <v>538</v>
      </c>
      <c r="O1659" s="33" t="s">
        <v>544</v>
      </c>
      <c r="P1659" s="41">
        <v>1.86</v>
      </c>
      <c r="Q1659" s="35" t="s">
        <v>532</v>
      </c>
      <c r="R1659" s="45"/>
      <c r="S1659" s="36">
        <v>47698.63</v>
      </c>
      <c r="T1659" s="36">
        <v>15213.37</v>
      </c>
    </row>
    <row r="1660" spans="1:20" ht="25.5" x14ac:dyDescent="0.25">
      <c r="A1660" s="32" t="s">
        <v>507</v>
      </c>
      <c r="B1660" s="33" t="s">
        <v>1535</v>
      </c>
      <c r="C1660" s="34">
        <v>2016</v>
      </c>
      <c r="D1660" s="40" t="s">
        <v>541</v>
      </c>
      <c r="E1660" s="28" t="s">
        <v>1915</v>
      </c>
      <c r="F1660" s="33" t="s">
        <v>543</v>
      </c>
      <c r="G1660" s="36">
        <v>821678</v>
      </c>
      <c r="H1660" s="36">
        <v>793319</v>
      </c>
      <c r="I1660" s="37">
        <v>37.75</v>
      </c>
      <c r="J1660" s="38" t="s">
        <v>529</v>
      </c>
      <c r="K1660" s="35" t="s">
        <v>538</v>
      </c>
      <c r="L1660" s="33" t="s">
        <v>544</v>
      </c>
      <c r="M1660" s="39">
        <v>1.887</v>
      </c>
      <c r="N1660" s="40" t="s">
        <v>538</v>
      </c>
      <c r="O1660" s="33" t="s">
        <v>544</v>
      </c>
      <c r="P1660" s="41">
        <v>1.86</v>
      </c>
      <c r="Q1660" s="35" t="s">
        <v>532</v>
      </c>
      <c r="R1660" s="45"/>
      <c r="S1660" s="36">
        <v>15448.75</v>
      </c>
      <c r="T1660" s="36">
        <v>14202.04</v>
      </c>
    </row>
    <row r="1661" spans="1:20" ht="25.5" x14ac:dyDescent="0.25">
      <c r="A1661" s="32" t="s">
        <v>507</v>
      </c>
      <c r="B1661" s="33" t="s">
        <v>1535</v>
      </c>
      <c r="C1661" s="34">
        <v>2016</v>
      </c>
      <c r="D1661" s="40" t="s">
        <v>541</v>
      </c>
      <c r="E1661" s="28" t="s">
        <v>1915</v>
      </c>
      <c r="F1661" s="33" t="s">
        <v>543</v>
      </c>
      <c r="G1661" s="36">
        <v>760393.15</v>
      </c>
      <c r="H1661" s="36">
        <v>734149.31</v>
      </c>
      <c r="I1661" s="37">
        <v>37.75</v>
      </c>
      <c r="J1661" s="38" t="s">
        <v>529</v>
      </c>
      <c r="K1661" s="35" t="s">
        <v>538</v>
      </c>
      <c r="L1661" s="33" t="s">
        <v>544</v>
      </c>
      <c r="M1661" s="39">
        <v>1.887</v>
      </c>
      <c r="N1661" s="40" t="s">
        <v>538</v>
      </c>
      <c r="O1661" s="33" t="s">
        <v>544</v>
      </c>
      <c r="P1661" s="41">
        <v>1.86</v>
      </c>
      <c r="Q1661" s="35" t="s">
        <v>532</v>
      </c>
      <c r="R1661" s="45"/>
      <c r="S1661" s="36">
        <v>14296.51</v>
      </c>
      <c r="T1661" s="36">
        <v>13142.77</v>
      </c>
    </row>
    <row r="1662" spans="1:20" x14ac:dyDescent="0.25">
      <c r="A1662" s="32" t="s">
        <v>507</v>
      </c>
      <c r="B1662" s="57" t="s">
        <v>1535</v>
      </c>
      <c r="C1662" s="58">
        <v>2017</v>
      </c>
      <c r="D1662" s="59" t="s">
        <v>541</v>
      </c>
      <c r="E1662" s="57" t="s">
        <v>1536</v>
      </c>
      <c r="F1662" s="57" t="s">
        <v>543</v>
      </c>
      <c r="G1662" s="64">
        <v>1679717.6</v>
      </c>
      <c r="H1662" s="64">
        <v>1718233.46</v>
      </c>
      <c r="I1662" s="68">
        <v>60</v>
      </c>
      <c r="J1662" s="70" t="s">
        <v>529</v>
      </c>
      <c r="K1662" s="72" t="s">
        <v>538</v>
      </c>
      <c r="L1662" s="73" t="s">
        <v>544</v>
      </c>
      <c r="M1662" s="75">
        <v>1.1439999999999999</v>
      </c>
      <c r="N1662" s="76" t="s">
        <v>538</v>
      </c>
      <c r="O1662" s="73" t="s">
        <v>544</v>
      </c>
      <c r="P1662" s="77">
        <v>1.1399999999999999</v>
      </c>
      <c r="Q1662" s="79" t="s">
        <v>532</v>
      </c>
      <c r="R1662" s="81"/>
      <c r="S1662" s="85">
        <v>19587.86</v>
      </c>
      <c r="T1662" s="87">
        <v>0</v>
      </c>
    </row>
    <row r="1663" spans="1:20" ht="25.5" x14ac:dyDescent="0.25">
      <c r="A1663" s="32" t="s">
        <v>507</v>
      </c>
      <c r="B1663" s="56" t="s">
        <v>1535</v>
      </c>
      <c r="C1663" s="34">
        <v>2016</v>
      </c>
      <c r="D1663" s="40" t="s">
        <v>541</v>
      </c>
      <c r="E1663" s="61" t="s">
        <v>1914</v>
      </c>
      <c r="F1663" s="56" t="s">
        <v>543</v>
      </c>
      <c r="G1663" s="63">
        <v>1323802.7</v>
      </c>
      <c r="H1663" s="63">
        <v>1278113.6100000001</v>
      </c>
      <c r="I1663" s="67">
        <v>37.5</v>
      </c>
      <c r="J1663" s="69" t="s">
        <v>529</v>
      </c>
      <c r="K1663" s="35" t="s">
        <v>538</v>
      </c>
      <c r="L1663" s="33" t="s">
        <v>544</v>
      </c>
      <c r="M1663" s="39">
        <v>1.887</v>
      </c>
      <c r="N1663" s="40" t="s">
        <v>538</v>
      </c>
      <c r="O1663" s="33" t="s">
        <v>544</v>
      </c>
      <c r="P1663" s="41">
        <v>1.86</v>
      </c>
      <c r="Q1663" s="78" t="s">
        <v>532</v>
      </c>
      <c r="R1663" s="80"/>
      <c r="S1663" s="36">
        <v>24889.43</v>
      </c>
      <c r="T1663" s="36">
        <v>22880.86</v>
      </c>
    </row>
    <row r="1664" spans="1:20" ht="25.5" x14ac:dyDescent="0.25">
      <c r="A1664" s="32" t="s">
        <v>507</v>
      </c>
      <c r="B1664" s="33" t="s">
        <v>1535</v>
      </c>
      <c r="C1664" s="34">
        <v>2016</v>
      </c>
      <c r="D1664" s="40" t="s">
        <v>541</v>
      </c>
      <c r="E1664" s="28" t="s">
        <v>1915</v>
      </c>
      <c r="F1664" s="33" t="s">
        <v>543</v>
      </c>
      <c r="G1664" s="36">
        <v>906263.05</v>
      </c>
      <c r="H1664" s="36">
        <v>895247.86</v>
      </c>
      <c r="I1664" s="37">
        <v>57.75</v>
      </c>
      <c r="J1664" s="38" t="s">
        <v>529</v>
      </c>
      <c r="K1664" s="35" t="s">
        <v>538</v>
      </c>
      <c r="L1664" s="33" t="s">
        <v>544</v>
      </c>
      <c r="M1664" s="39">
        <v>1.887</v>
      </c>
      <c r="N1664" s="40" t="s">
        <v>538</v>
      </c>
      <c r="O1664" s="33" t="s">
        <v>544</v>
      </c>
      <c r="P1664" s="41">
        <v>1.86</v>
      </c>
      <c r="Q1664" s="35" t="s">
        <v>532</v>
      </c>
      <c r="R1664" s="45"/>
      <c r="S1664" s="36">
        <v>17229.47</v>
      </c>
      <c r="T1664" s="36">
        <v>5495.3</v>
      </c>
    </row>
    <row r="1665" spans="1:20" ht="25.5" x14ac:dyDescent="0.25">
      <c r="A1665" s="32" t="s">
        <v>507</v>
      </c>
      <c r="B1665" s="33" t="s">
        <v>1535</v>
      </c>
      <c r="C1665" s="34">
        <v>2016</v>
      </c>
      <c r="D1665" s="40" t="s">
        <v>541</v>
      </c>
      <c r="E1665" s="28" t="s">
        <v>1916</v>
      </c>
      <c r="F1665" s="33" t="s">
        <v>543</v>
      </c>
      <c r="G1665" s="36">
        <v>719400</v>
      </c>
      <c r="H1665" s="36">
        <v>719400</v>
      </c>
      <c r="I1665" s="37">
        <v>17.579999999999998</v>
      </c>
      <c r="J1665" s="38" t="s">
        <v>529</v>
      </c>
      <c r="K1665" s="35" t="s">
        <v>538</v>
      </c>
      <c r="L1665" s="33" t="s">
        <v>544</v>
      </c>
      <c r="M1665" s="39">
        <v>0.3</v>
      </c>
      <c r="N1665" s="40" t="s">
        <v>538</v>
      </c>
      <c r="O1665" s="33" t="s">
        <v>544</v>
      </c>
      <c r="P1665" s="41">
        <v>0.3</v>
      </c>
      <c r="Q1665" s="35" t="s">
        <v>532</v>
      </c>
      <c r="R1665" s="45"/>
      <c r="S1665" s="36">
        <v>2158.1999999999998</v>
      </c>
      <c r="T1665" s="42">
        <v>0</v>
      </c>
    </row>
    <row r="1666" spans="1:20" x14ac:dyDescent="0.25">
      <c r="A1666" s="32" t="s">
        <v>507</v>
      </c>
      <c r="B1666" s="33" t="s">
        <v>1535</v>
      </c>
      <c r="C1666" s="34">
        <v>2015</v>
      </c>
      <c r="D1666" s="35" t="s">
        <v>526</v>
      </c>
      <c r="E1666" s="33" t="s">
        <v>1537</v>
      </c>
      <c r="F1666" s="33" t="s">
        <v>568</v>
      </c>
      <c r="G1666" s="36">
        <v>178843.5</v>
      </c>
      <c r="H1666" s="36">
        <v>169516.7</v>
      </c>
      <c r="I1666" s="37">
        <v>37</v>
      </c>
      <c r="J1666" s="38" t="s">
        <v>529</v>
      </c>
      <c r="K1666" s="35" t="s">
        <v>538</v>
      </c>
      <c r="L1666" s="33" t="s">
        <v>544</v>
      </c>
      <c r="M1666" s="39">
        <v>1.835</v>
      </c>
      <c r="N1666" s="40" t="s">
        <v>538</v>
      </c>
      <c r="O1666" s="33" t="s">
        <v>544</v>
      </c>
      <c r="P1666" s="41">
        <v>1.86</v>
      </c>
      <c r="Q1666" s="35" t="s">
        <v>532</v>
      </c>
      <c r="R1666" s="45"/>
      <c r="S1666" s="36">
        <v>3211.91</v>
      </c>
      <c r="T1666" s="36">
        <v>3166.4</v>
      </c>
    </row>
    <row r="1667" spans="1:20" ht="25.5" x14ac:dyDescent="0.25">
      <c r="A1667" s="32" t="s">
        <v>507</v>
      </c>
      <c r="B1667" s="33" t="s">
        <v>1535</v>
      </c>
      <c r="C1667" s="34">
        <v>2018</v>
      </c>
      <c r="D1667" s="35" t="s">
        <v>526</v>
      </c>
      <c r="E1667" s="28" t="s">
        <v>1917</v>
      </c>
      <c r="F1667" s="33" t="s">
        <v>528</v>
      </c>
      <c r="G1667" s="36">
        <v>703146.95</v>
      </c>
      <c r="H1667" s="36">
        <v>703146.95</v>
      </c>
      <c r="I1667" s="37">
        <v>14</v>
      </c>
      <c r="J1667" s="38" t="s">
        <v>529</v>
      </c>
      <c r="K1667" s="35" t="s">
        <v>538</v>
      </c>
      <c r="L1667" s="33" t="s">
        <v>544</v>
      </c>
      <c r="M1667" s="39">
        <v>1.86</v>
      </c>
      <c r="N1667" s="40" t="s">
        <v>538</v>
      </c>
      <c r="O1667" s="33" t="s">
        <v>544</v>
      </c>
      <c r="P1667" s="41">
        <v>1.86</v>
      </c>
      <c r="Q1667" s="35" t="s">
        <v>532</v>
      </c>
      <c r="R1667" s="45"/>
      <c r="S1667" s="42">
        <v>0</v>
      </c>
      <c r="T1667" s="42">
        <v>0</v>
      </c>
    </row>
    <row r="1668" spans="1:20" x14ac:dyDescent="0.25">
      <c r="A1668" s="32" t="s">
        <v>507</v>
      </c>
      <c r="B1668" s="33" t="s">
        <v>1535</v>
      </c>
      <c r="C1668" s="34">
        <v>2015</v>
      </c>
      <c r="D1668" s="35" t="s">
        <v>526</v>
      </c>
      <c r="E1668" s="33" t="s">
        <v>1537</v>
      </c>
      <c r="F1668" s="33" t="s">
        <v>568</v>
      </c>
      <c r="G1668" s="36">
        <v>180795.45</v>
      </c>
      <c r="H1668" s="36">
        <v>174002.63</v>
      </c>
      <c r="I1668" s="37">
        <v>47</v>
      </c>
      <c r="J1668" s="38" t="s">
        <v>529</v>
      </c>
      <c r="K1668" s="35" t="s">
        <v>538</v>
      </c>
      <c r="L1668" s="33" t="s">
        <v>544</v>
      </c>
      <c r="M1668" s="39">
        <v>1.8420000000000001</v>
      </c>
      <c r="N1668" s="40" t="s">
        <v>538</v>
      </c>
      <c r="O1668" s="33" t="s">
        <v>544</v>
      </c>
      <c r="P1668" s="41">
        <v>1.86</v>
      </c>
      <c r="Q1668" s="35" t="s">
        <v>532</v>
      </c>
      <c r="R1668" s="45"/>
      <c r="S1668" s="36">
        <v>3279.34</v>
      </c>
      <c r="T1668" s="36">
        <v>2306.13</v>
      </c>
    </row>
    <row r="1669" spans="1:20" ht="25.5" x14ac:dyDescent="0.25">
      <c r="A1669" s="32" t="s">
        <v>507</v>
      </c>
      <c r="B1669" s="33" t="s">
        <v>1535</v>
      </c>
      <c r="C1669" s="34">
        <v>2015</v>
      </c>
      <c r="D1669" s="35" t="s">
        <v>526</v>
      </c>
      <c r="E1669" s="28" t="s">
        <v>1918</v>
      </c>
      <c r="F1669" s="33" t="s">
        <v>528</v>
      </c>
      <c r="G1669" s="36">
        <v>550058.30000000005</v>
      </c>
      <c r="H1669" s="36">
        <v>443459.41</v>
      </c>
      <c r="I1669" s="37">
        <v>9.58</v>
      </c>
      <c r="J1669" s="38" t="s">
        <v>529</v>
      </c>
      <c r="K1669" s="35" t="s">
        <v>530</v>
      </c>
      <c r="L1669" s="33" t="s">
        <v>531</v>
      </c>
      <c r="M1669" s="39">
        <v>3.306</v>
      </c>
      <c r="N1669" s="40" t="s">
        <v>530</v>
      </c>
      <c r="O1669" s="33" t="s">
        <v>531</v>
      </c>
      <c r="P1669" s="41">
        <v>3.4</v>
      </c>
      <c r="Q1669" s="35" t="s">
        <v>532</v>
      </c>
      <c r="R1669" s="45"/>
      <c r="S1669" s="36">
        <v>16326.35</v>
      </c>
      <c r="T1669" s="36">
        <v>36727.39</v>
      </c>
    </row>
    <row r="1670" spans="1:20" x14ac:dyDescent="0.25">
      <c r="A1670" s="32" t="s">
        <v>507</v>
      </c>
      <c r="B1670" s="33" t="s">
        <v>1535</v>
      </c>
      <c r="C1670" s="34">
        <v>2017</v>
      </c>
      <c r="D1670" s="40" t="s">
        <v>541</v>
      </c>
      <c r="E1670" s="33" t="s">
        <v>1536</v>
      </c>
      <c r="F1670" s="33" t="s">
        <v>543</v>
      </c>
      <c r="G1670" s="36">
        <v>1928064.05</v>
      </c>
      <c r="H1670" s="36">
        <v>1980473.17</v>
      </c>
      <c r="I1670" s="37">
        <v>40</v>
      </c>
      <c r="J1670" s="38" t="s">
        <v>529</v>
      </c>
      <c r="K1670" s="35" t="s">
        <v>538</v>
      </c>
      <c r="L1670" s="33" t="s">
        <v>544</v>
      </c>
      <c r="M1670" s="39">
        <v>1.37</v>
      </c>
      <c r="N1670" s="40" t="s">
        <v>538</v>
      </c>
      <c r="O1670" s="33" t="s">
        <v>544</v>
      </c>
      <c r="P1670" s="41">
        <v>1.35</v>
      </c>
      <c r="Q1670" s="35" t="s">
        <v>532</v>
      </c>
      <c r="R1670" s="45"/>
      <c r="S1670" s="36">
        <v>24569.32</v>
      </c>
      <c r="T1670" s="42">
        <v>0</v>
      </c>
    </row>
    <row r="1671" spans="1:20" x14ac:dyDescent="0.25">
      <c r="A1671" s="32" t="s">
        <v>507</v>
      </c>
      <c r="B1671" s="33" t="s">
        <v>1535</v>
      </c>
      <c r="C1671" s="34">
        <v>2017</v>
      </c>
      <c r="D1671" s="40" t="s">
        <v>541</v>
      </c>
      <c r="E1671" s="33" t="s">
        <v>1536</v>
      </c>
      <c r="F1671" s="33" t="s">
        <v>543</v>
      </c>
      <c r="G1671" s="36">
        <v>868022.65</v>
      </c>
      <c r="H1671" s="36">
        <v>887926.37</v>
      </c>
      <c r="I1671" s="37">
        <v>60</v>
      </c>
      <c r="J1671" s="38" t="s">
        <v>529</v>
      </c>
      <c r="K1671" s="35" t="s">
        <v>538</v>
      </c>
      <c r="L1671" s="33" t="s">
        <v>544</v>
      </c>
      <c r="M1671" s="39">
        <v>1.157</v>
      </c>
      <c r="N1671" s="40" t="s">
        <v>538</v>
      </c>
      <c r="O1671" s="33" t="s">
        <v>544</v>
      </c>
      <c r="P1671" s="41">
        <v>1.1399999999999999</v>
      </c>
      <c r="Q1671" s="35" t="s">
        <v>532</v>
      </c>
      <c r="R1671" s="45"/>
      <c r="S1671" s="36">
        <v>9302.69</v>
      </c>
      <c r="T1671" s="42">
        <v>0</v>
      </c>
    </row>
    <row r="1672" spans="1:20" x14ac:dyDescent="0.25">
      <c r="A1672" s="32" t="s">
        <v>507</v>
      </c>
      <c r="B1672" s="33" t="s">
        <v>1535</v>
      </c>
      <c r="C1672" s="34">
        <v>2017</v>
      </c>
      <c r="D1672" s="40" t="s">
        <v>541</v>
      </c>
      <c r="E1672" s="33" t="s">
        <v>1536</v>
      </c>
      <c r="F1672" s="33" t="s">
        <v>543</v>
      </c>
      <c r="G1672" s="36">
        <v>1461111.3</v>
      </c>
      <c r="H1672" s="36">
        <v>1477227.72</v>
      </c>
      <c r="I1672" s="37">
        <v>40.17</v>
      </c>
      <c r="J1672" s="38" t="s">
        <v>529</v>
      </c>
      <c r="K1672" s="35" t="s">
        <v>538</v>
      </c>
      <c r="L1672" s="33" t="s">
        <v>544</v>
      </c>
      <c r="M1672" s="39">
        <v>0.55800000000000005</v>
      </c>
      <c r="N1672" s="40" t="s">
        <v>538</v>
      </c>
      <c r="O1672" s="33" t="s">
        <v>544</v>
      </c>
      <c r="P1672" s="41">
        <v>0.55000000000000004</v>
      </c>
      <c r="Q1672" s="35" t="s">
        <v>532</v>
      </c>
      <c r="R1672" s="45"/>
      <c r="S1672" s="36">
        <v>8237.91</v>
      </c>
      <c r="T1672" s="42">
        <v>0</v>
      </c>
    </row>
    <row r="1673" spans="1:20" x14ac:dyDescent="0.25">
      <c r="A1673" s="32" t="s">
        <v>507</v>
      </c>
      <c r="B1673" s="33" t="s">
        <v>1535</v>
      </c>
      <c r="C1673" s="34">
        <v>2017</v>
      </c>
      <c r="D1673" s="40" t="s">
        <v>541</v>
      </c>
      <c r="E1673" s="33" t="s">
        <v>1536</v>
      </c>
      <c r="F1673" s="33" t="s">
        <v>543</v>
      </c>
      <c r="G1673" s="36">
        <v>264044.55</v>
      </c>
      <c r="H1673" s="36">
        <v>273958.36</v>
      </c>
      <c r="I1673" s="37">
        <v>40.17</v>
      </c>
      <c r="J1673" s="38" t="s">
        <v>529</v>
      </c>
      <c r="K1673" s="35" t="s">
        <v>538</v>
      </c>
      <c r="L1673" s="33" t="s">
        <v>544</v>
      </c>
      <c r="M1673" s="39">
        <v>1.887</v>
      </c>
      <c r="N1673" s="40" t="s">
        <v>538</v>
      </c>
      <c r="O1673" s="33" t="s">
        <v>544</v>
      </c>
      <c r="P1673" s="41">
        <v>1.86</v>
      </c>
      <c r="Q1673" s="35" t="s">
        <v>532</v>
      </c>
      <c r="R1673" s="45"/>
      <c r="S1673" s="36">
        <v>5167.0600000000004</v>
      </c>
      <c r="T1673" s="42">
        <v>0</v>
      </c>
    </row>
    <row r="1674" spans="1:20" ht="25.5" x14ac:dyDescent="0.25">
      <c r="A1674" s="32" t="s">
        <v>507</v>
      </c>
      <c r="B1674" s="33" t="s">
        <v>1535</v>
      </c>
      <c r="C1674" s="34">
        <v>2016</v>
      </c>
      <c r="D1674" s="35" t="s">
        <v>863</v>
      </c>
      <c r="E1674" s="28" t="s">
        <v>1919</v>
      </c>
      <c r="F1674" s="33" t="s">
        <v>543</v>
      </c>
      <c r="G1674" s="36">
        <v>5808496.0999999996</v>
      </c>
      <c r="H1674" s="36">
        <v>5808496.0999999996</v>
      </c>
      <c r="I1674" s="37">
        <v>27</v>
      </c>
      <c r="J1674" s="38" t="s">
        <v>529</v>
      </c>
      <c r="K1674" s="35" t="s">
        <v>538</v>
      </c>
      <c r="L1674" s="33" t="s">
        <v>544</v>
      </c>
      <c r="M1674" s="39">
        <v>1.349</v>
      </c>
      <c r="N1674" s="40" t="s">
        <v>538</v>
      </c>
      <c r="O1674" s="33" t="s">
        <v>544</v>
      </c>
      <c r="P1674" s="41">
        <v>1.35</v>
      </c>
      <c r="Q1674" s="35" t="s">
        <v>532</v>
      </c>
      <c r="R1674" s="45"/>
      <c r="S1674" s="36">
        <v>78414.7</v>
      </c>
      <c r="T1674" s="42">
        <v>0</v>
      </c>
    </row>
    <row r="1675" spans="1:20" ht="25.5" x14ac:dyDescent="0.25">
      <c r="A1675" s="32" t="s">
        <v>507</v>
      </c>
      <c r="B1675" s="33" t="s">
        <v>1535</v>
      </c>
      <c r="C1675" s="34">
        <v>2016</v>
      </c>
      <c r="D1675" s="40" t="s">
        <v>541</v>
      </c>
      <c r="E1675" s="28" t="s">
        <v>1916</v>
      </c>
      <c r="F1675" s="33" t="s">
        <v>543</v>
      </c>
      <c r="G1675" s="36">
        <v>844173.55</v>
      </c>
      <c r="H1675" s="36">
        <v>844173.55</v>
      </c>
      <c r="I1675" s="37">
        <v>17.579999999999998</v>
      </c>
      <c r="J1675" s="38" t="s">
        <v>529</v>
      </c>
      <c r="K1675" s="35" t="s">
        <v>538</v>
      </c>
      <c r="L1675" s="33" t="s">
        <v>544</v>
      </c>
      <c r="M1675" s="39">
        <v>1.35</v>
      </c>
      <c r="N1675" s="40" t="s">
        <v>538</v>
      </c>
      <c r="O1675" s="33" t="s">
        <v>544</v>
      </c>
      <c r="P1675" s="41">
        <v>1.35</v>
      </c>
      <c r="Q1675" s="35" t="s">
        <v>532</v>
      </c>
      <c r="R1675" s="45"/>
      <c r="S1675" s="36">
        <v>11396.34</v>
      </c>
      <c r="T1675" s="42">
        <v>0</v>
      </c>
    </row>
    <row r="1676" spans="1:20" x14ac:dyDescent="0.25">
      <c r="A1676" s="32" t="s">
        <v>507</v>
      </c>
      <c r="B1676" s="33" t="s">
        <v>1538</v>
      </c>
      <c r="C1676" s="34">
        <v>2015</v>
      </c>
      <c r="D1676" s="40" t="s">
        <v>541</v>
      </c>
      <c r="E1676" s="33" t="s">
        <v>1539</v>
      </c>
      <c r="F1676" s="33" t="s">
        <v>543</v>
      </c>
      <c r="G1676" s="36">
        <v>353624.7</v>
      </c>
      <c r="H1676" s="36">
        <v>330834</v>
      </c>
      <c r="I1676" s="37">
        <v>36.42</v>
      </c>
      <c r="J1676" s="38" t="s">
        <v>529</v>
      </c>
      <c r="K1676" s="35" t="s">
        <v>538</v>
      </c>
      <c r="L1676" s="33" t="s">
        <v>544</v>
      </c>
      <c r="M1676" s="39">
        <v>0.8</v>
      </c>
      <c r="N1676" s="40" t="s">
        <v>538</v>
      </c>
      <c r="O1676" s="33" t="s">
        <v>544</v>
      </c>
      <c r="P1676" s="41">
        <v>0.8</v>
      </c>
      <c r="Q1676" s="35" t="s">
        <v>532</v>
      </c>
      <c r="R1676" s="45"/>
      <c r="S1676" s="36">
        <v>2707.93</v>
      </c>
      <c r="T1676" s="36">
        <v>7657.51</v>
      </c>
    </row>
    <row r="1677" spans="1:20" x14ac:dyDescent="0.25">
      <c r="A1677" s="32" t="s">
        <v>507</v>
      </c>
      <c r="B1677" s="33" t="s">
        <v>1538</v>
      </c>
      <c r="C1677" s="34">
        <v>2012</v>
      </c>
      <c r="D1677" s="40" t="s">
        <v>541</v>
      </c>
      <c r="E1677" s="33" t="s">
        <v>1540</v>
      </c>
      <c r="F1677" s="33" t="s">
        <v>543</v>
      </c>
      <c r="G1677" s="36">
        <v>219137.6</v>
      </c>
      <c r="H1677" s="36">
        <v>138825.23000000001</v>
      </c>
      <c r="I1677" s="37">
        <v>8.58</v>
      </c>
      <c r="J1677" s="38" t="s">
        <v>529</v>
      </c>
      <c r="K1677" s="35" t="s">
        <v>530</v>
      </c>
      <c r="L1677" s="33" t="s">
        <v>531</v>
      </c>
      <c r="M1677" s="39">
        <v>1.899</v>
      </c>
      <c r="N1677" s="40" t="s">
        <v>530</v>
      </c>
      <c r="O1677" s="33" t="s">
        <v>531</v>
      </c>
      <c r="P1677" s="41">
        <v>1.9</v>
      </c>
      <c r="Q1677" s="35" t="s">
        <v>532</v>
      </c>
      <c r="R1677" s="45"/>
      <c r="S1677" s="36">
        <v>2904.12</v>
      </c>
      <c r="T1677" s="36">
        <v>14023.05</v>
      </c>
    </row>
    <row r="1678" spans="1:20" x14ac:dyDescent="0.25">
      <c r="A1678" s="32" t="s">
        <v>507</v>
      </c>
      <c r="B1678" s="33" t="s">
        <v>1538</v>
      </c>
      <c r="C1678" s="34">
        <v>2012</v>
      </c>
      <c r="D1678" s="40" t="s">
        <v>541</v>
      </c>
      <c r="E1678" s="33" t="s">
        <v>1541</v>
      </c>
      <c r="F1678" s="33" t="s">
        <v>543</v>
      </c>
      <c r="G1678" s="36">
        <v>37030.400000000001</v>
      </c>
      <c r="H1678" s="36">
        <v>24058.53</v>
      </c>
      <c r="I1678" s="37">
        <v>8.58</v>
      </c>
      <c r="J1678" s="38" t="s">
        <v>529</v>
      </c>
      <c r="K1678" s="35" t="s">
        <v>538</v>
      </c>
      <c r="L1678" s="33" t="s">
        <v>544</v>
      </c>
      <c r="M1678" s="39">
        <v>2.8479999999999999</v>
      </c>
      <c r="N1678" s="40" t="s">
        <v>538</v>
      </c>
      <c r="O1678" s="33" t="s">
        <v>544</v>
      </c>
      <c r="P1678" s="41">
        <v>2.85</v>
      </c>
      <c r="Q1678" s="35" t="s">
        <v>532</v>
      </c>
      <c r="R1678" s="45"/>
      <c r="S1678" s="42">
        <v>751.69</v>
      </c>
      <c r="T1678" s="36">
        <v>2316.66</v>
      </c>
    </row>
    <row r="1679" spans="1:20" x14ac:dyDescent="0.25">
      <c r="A1679" s="32" t="s">
        <v>507</v>
      </c>
      <c r="B1679" s="33" t="s">
        <v>1538</v>
      </c>
      <c r="C1679" s="34">
        <v>2009</v>
      </c>
      <c r="D1679" s="35" t="s">
        <v>526</v>
      </c>
      <c r="E1679" s="33" t="s">
        <v>1542</v>
      </c>
      <c r="F1679" s="33" t="s">
        <v>543</v>
      </c>
      <c r="G1679" s="36">
        <v>2905953.89</v>
      </c>
      <c r="H1679" s="36">
        <v>2612806.89</v>
      </c>
      <c r="I1679" s="37">
        <v>30.83</v>
      </c>
      <c r="J1679" s="38" t="s">
        <v>529</v>
      </c>
      <c r="K1679" s="35" t="s">
        <v>538</v>
      </c>
      <c r="L1679" s="33" t="s">
        <v>544</v>
      </c>
      <c r="M1679" s="39">
        <v>2.4390000000000001</v>
      </c>
      <c r="N1679" s="40" t="s">
        <v>538</v>
      </c>
      <c r="O1679" s="33" t="s">
        <v>544</v>
      </c>
      <c r="P1679" s="41">
        <v>3.4</v>
      </c>
      <c r="Q1679" s="35" t="s">
        <v>532</v>
      </c>
      <c r="R1679" s="45"/>
      <c r="S1679" s="36">
        <v>89929.78</v>
      </c>
      <c r="T1679" s="36">
        <v>32186.51</v>
      </c>
    </row>
    <row r="1680" spans="1:20" x14ac:dyDescent="0.25">
      <c r="A1680" s="32" t="s">
        <v>507</v>
      </c>
      <c r="B1680" s="33" t="s">
        <v>1538</v>
      </c>
      <c r="C1680" s="34">
        <v>2003</v>
      </c>
      <c r="D1680" s="40" t="s">
        <v>541</v>
      </c>
      <c r="E1680" s="33" t="s">
        <v>1543</v>
      </c>
      <c r="F1680" s="33" t="s">
        <v>543</v>
      </c>
      <c r="G1680" s="36">
        <v>1751911.22</v>
      </c>
      <c r="H1680" s="36">
        <v>1248607.8</v>
      </c>
      <c r="I1680" s="37">
        <v>21.83</v>
      </c>
      <c r="J1680" s="38" t="s">
        <v>529</v>
      </c>
      <c r="K1680" s="35" t="s">
        <v>538</v>
      </c>
      <c r="L1680" s="33" t="s">
        <v>544</v>
      </c>
      <c r="M1680" s="39">
        <v>2.6469999999999998</v>
      </c>
      <c r="N1680" s="40" t="s">
        <v>538</v>
      </c>
      <c r="O1680" s="33" t="s">
        <v>544</v>
      </c>
      <c r="P1680" s="41">
        <v>2.5</v>
      </c>
      <c r="Q1680" s="35" t="s">
        <v>532</v>
      </c>
      <c r="R1680" s="45"/>
      <c r="S1680" s="36">
        <v>32176.69</v>
      </c>
      <c r="T1680" s="36">
        <v>38459.9</v>
      </c>
    </row>
    <row r="1681" spans="1:20" x14ac:dyDescent="0.25">
      <c r="A1681" s="32" t="s">
        <v>507</v>
      </c>
      <c r="B1681" s="33" t="s">
        <v>1538</v>
      </c>
      <c r="C1681" s="34">
        <v>2009</v>
      </c>
      <c r="D1681" s="35" t="s">
        <v>526</v>
      </c>
      <c r="E1681" s="33" t="s">
        <v>1544</v>
      </c>
      <c r="F1681" s="33" t="s">
        <v>543</v>
      </c>
      <c r="G1681" s="36">
        <v>891322.43</v>
      </c>
      <c r="H1681" s="36">
        <v>283961.96000000002</v>
      </c>
      <c r="I1681" s="37">
        <v>3.67</v>
      </c>
      <c r="J1681" s="38" t="s">
        <v>529</v>
      </c>
      <c r="K1681" s="35" t="s">
        <v>538</v>
      </c>
      <c r="L1681" s="33" t="s">
        <v>544</v>
      </c>
      <c r="M1681" s="39">
        <v>2.8250000000000002</v>
      </c>
      <c r="N1681" s="40" t="s">
        <v>538</v>
      </c>
      <c r="O1681" s="33" t="s">
        <v>544</v>
      </c>
      <c r="P1681" s="41">
        <v>3.4</v>
      </c>
      <c r="Q1681" s="35" t="s">
        <v>532</v>
      </c>
      <c r="R1681" s="45"/>
      <c r="S1681" s="36">
        <v>12028.87</v>
      </c>
      <c r="T1681" s="36">
        <v>69828.38</v>
      </c>
    </row>
    <row r="1682" spans="1:20" x14ac:dyDescent="0.25">
      <c r="A1682" s="32" t="s">
        <v>507</v>
      </c>
      <c r="B1682" s="33" t="s">
        <v>1538</v>
      </c>
      <c r="C1682" s="34">
        <v>2009</v>
      </c>
      <c r="D1682" s="40" t="s">
        <v>541</v>
      </c>
      <c r="E1682" s="33" t="s">
        <v>1545</v>
      </c>
      <c r="F1682" s="33" t="s">
        <v>543</v>
      </c>
      <c r="G1682" s="36">
        <v>554400</v>
      </c>
      <c r="H1682" s="36">
        <v>443910.13</v>
      </c>
      <c r="I1682" s="37">
        <v>17.420000000000002</v>
      </c>
      <c r="J1682" s="38" t="s">
        <v>529</v>
      </c>
      <c r="K1682" s="35" t="s">
        <v>538</v>
      </c>
      <c r="L1682" s="33" t="s">
        <v>544</v>
      </c>
      <c r="M1682" s="39">
        <v>3.6219999999999999</v>
      </c>
      <c r="N1682" s="40" t="s">
        <v>538</v>
      </c>
      <c r="O1682" s="33" t="s">
        <v>544</v>
      </c>
      <c r="P1682" s="41">
        <v>2.85</v>
      </c>
      <c r="Q1682" s="35" t="s">
        <v>532</v>
      </c>
      <c r="R1682" s="45"/>
      <c r="S1682" s="36">
        <v>13146.82</v>
      </c>
      <c r="T1682" s="36">
        <v>17381.86</v>
      </c>
    </row>
    <row r="1683" spans="1:20" x14ac:dyDescent="0.25">
      <c r="A1683" s="32" t="s">
        <v>507</v>
      </c>
      <c r="B1683" s="57" t="s">
        <v>1538</v>
      </c>
      <c r="C1683" s="58">
        <v>1978</v>
      </c>
      <c r="D1683" s="60" t="s">
        <v>526</v>
      </c>
      <c r="E1683" s="57" t="s">
        <v>1546</v>
      </c>
      <c r="F1683" s="57" t="s">
        <v>543</v>
      </c>
      <c r="G1683" s="64">
        <v>123194.05</v>
      </c>
      <c r="H1683" s="66">
        <v>0</v>
      </c>
      <c r="I1683" s="68">
        <v>0</v>
      </c>
      <c r="J1683" s="70" t="s">
        <v>529</v>
      </c>
      <c r="K1683" s="72" t="s">
        <v>530</v>
      </c>
      <c r="L1683" s="73" t="s">
        <v>531</v>
      </c>
      <c r="M1683" s="75">
        <v>2.9980000000000002</v>
      </c>
      <c r="N1683" s="76" t="s">
        <v>530</v>
      </c>
      <c r="O1683" s="73" t="s">
        <v>531</v>
      </c>
      <c r="P1683" s="77">
        <v>3.6</v>
      </c>
      <c r="Q1683" s="79" t="s">
        <v>532</v>
      </c>
      <c r="R1683" s="81"/>
      <c r="S1683" s="84">
        <v>209.77</v>
      </c>
      <c r="T1683" s="86">
        <v>5828.62</v>
      </c>
    </row>
    <row r="1684" spans="1:20" x14ac:dyDescent="0.25">
      <c r="A1684" s="32" t="s">
        <v>507</v>
      </c>
      <c r="B1684" s="56" t="s">
        <v>1538</v>
      </c>
      <c r="C1684" s="34">
        <v>2015</v>
      </c>
      <c r="D1684" s="40" t="s">
        <v>541</v>
      </c>
      <c r="E1684" s="56" t="s">
        <v>1539</v>
      </c>
      <c r="F1684" s="56" t="s">
        <v>543</v>
      </c>
      <c r="G1684" s="63">
        <v>266445.84999999998</v>
      </c>
      <c r="H1684" s="63">
        <v>253276.03</v>
      </c>
      <c r="I1684" s="67">
        <v>46.42</v>
      </c>
      <c r="J1684" s="69" t="s">
        <v>529</v>
      </c>
      <c r="K1684" s="35" t="s">
        <v>538</v>
      </c>
      <c r="L1684" s="33" t="s">
        <v>544</v>
      </c>
      <c r="M1684" s="39">
        <v>0.8</v>
      </c>
      <c r="N1684" s="40" t="s">
        <v>538</v>
      </c>
      <c r="O1684" s="33" t="s">
        <v>544</v>
      </c>
      <c r="P1684" s="41">
        <v>0.8</v>
      </c>
      <c r="Q1684" s="78" t="s">
        <v>532</v>
      </c>
      <c r="R1684" s="80"/>
      <c r="S1684" s="36">
        <v>2061.61</v>
      </c>
      <c r="T1684" s="36">
        <v>4424.96</v>
      </c>
    </row>
    <row r="1685" spans="1:20" x14ac:dyDescent="0.25">
      <c r="A1685" s="32" t="s">
        <v>507</v>
      </c>
      <c r="B1685" s="33" t="s">
        <v>1538</v>
      </c>
      <c r="C1685" s="34">
        <v>2015</v>
      </c>
      <c r="D1685" s="40" t="s">
        <v>541</v>
      </c>
      <c r="E1685" s="33" t="s">
        <v>1539</v>
      </c>
      <c r="F1685" s="33" t="s">
        <v>543</v>
      </c>
      <c r="G1685" s="36">
        <v>808246.45</v>
      </c>
      <c r="H1685" s="36">
        <v>763799.51</v>
      </c>
      <c r="I1685" s="37">
        <v>36.42</v>
      </c>
      <c r="J1685" s="38" t="s">
        <v>529</v>
      </c>
      <c r="K1685" s="35" t="s">
        <v>538</v>
      </c>
      <c r="L1685" s="33" t="s">
        <v>544</v>
      </c>
      <c r="M1685" s="39">
        <v>1.6</v>
      </c>
      <c r="N1685" s="40" t="s">
        <v>538</v>
      </c>
      <c r="O1685" s="33" t="s">
        <v>544</v>
      </c>
      <c r="P1685" s="41">
        <v>1.6</v>
      </c>
      <c r="Q1685" s="35" t="s">
        <v>532</v>
      </c>
      <c r="R1685" s="45"/>
      <c r="S1685" s="36">
        <v>12461.61</v>
      </c>
      <c r="T1685" s="36">
        <v>15051.43</v>
      </c>
    </row>
    <row r="1686" spans="1:20" x14ac:dyDescent="0.25">
      <c r="A1686" s="32" t="s">
        <v>507</v>
      </c>
      <c r="B1686" s="33" t="s">
        <v>1538</v>
      </c>
      <c r="C1686" s="34">
        <v>2015</v>
      </c>
      <c r="D1686" s="40" t="s">
        <v>541</v>
      </c>
      <c r="E1686" s="33" t="s">
        <v>1539</v>
      </c>
      <c r="F1686" s="33" t="s">
        <v>528</v>
      </c>
      <c r="G1686" s="36">
        <v>204517.5</v>
      </c>
      <c r="H1686" s="36">
        <v>189817.3</v>
      </c>
      <c r="I1686" s="37">
        <v>25.67</v>
      </c>
      <c r="J1686" s="38" t="s">
        <v>529</v>
      </c>
      <c r="K1686" s="35" t="s">
        <v>530</v>
      </c>
      <c r="L1686" s="33" t="s">
        <v>531</v>
      </c>
      <c r="M1686" s="39">
        <v>4.3390000000000004</v>
      </c>
      <c r="N1686" s="40" t="s">
        <v>530</v>
      </c>
      <c r="O1686" s="33" t="s">
        <v>531</v>
      </c>
      <c r="P1686" s="41">
        <v>4.34</v>
      </c>
      <c r="Q1686" s="35" t="s">
        <v>532</v>
      </c>
      <c r="R1686" s="45"/>
      <c r="S1686" s="36">
        <v>8407.8799999999992</v>
      </c>
      <c r="T1686" s="36">
        <v>3912.46</v>
      </c>
    </row>
    <row r="1687" spans="1:20" x14ac:dyDescent="0.25">
      <c r="A1687" s="32" t="s">
        <v>507</v>
      </c>
      <c r="B1687" s="33" t="s">
        <v>1538</v>
      </c>
      <c r="C1687" s="34">
        <v>2009</v>
      </c>
      <c r="D1687" s="40" t="s">
        <v>541</v>
      </c>
      <c r="E1687" s="33" t="s">
        <v>1547</v>
      </c>
      <c r="F1687" s="33" t="s">
        <v>543</v>
      </c>
      <c r="G1687" s="36">
        <v>263353.98</v>
      </c>
      <c r="H1687" s="36">
        <v>143085.72</v>
      </c>
      <c r="I1687" s="37">
        <v>7.42</v>
      </c>
      <c r="J1687" s="38" t="s">
        <v>529</v>
      </c>
      <c r="K1687" s="35" t="s">
        <v>538</v>
      </c>
      <c r="L1687" s="33" t="s">
        <v>544</v>
      </c>
      <c r="M1687" s="39">
        <v>2.444</v>
      </c>
      <c r="N1687" s="40" t="s">
        <v>538</v>
      </c>
      <c r="O1687" s="33" t="s">
        <v>544</v>
      </c>
      <c r="P1687" s="41">
        <v>3.15</v>
      </c>
      <c r="Q1687" s="35" t="s">
        <v>532</v>
      </c>
      <c r="R1687" s="45"/>
      <c r="S1687" s="36">
        <v>4998.25</v>
      </c>
      <c r="T1687" s="36">
        <v>15588.84</v>
      </c>
    </row>
    <row r="1688" spans="1:20" x14ac:dyDescent="0.25">
      <c r="A1688" s="32" t="s">
        <v>507</v>
      </c>
      <c r="B1688" s="33" t="s">
        <v>1538</v>
      </c>
      <c r="C1688" s="34">
        <v>2009</v>
      </c>
      <c r="D1688" s="35" t="s">
        <v>526</v>
      </c>
      <c r="E1688" s="33" t="s">
        <v>1548</v>
      </c>
      <c r="F1688" s="33" t="s">
        <v>543</v>
      </c>
      <c r="G1688" s="36">
        <v>726365.66</v>
      </c>
      <c r="H1688" s="36">
        <v>446097.23</v>
      </c>
      <c r="I1688" s="37">
        <v>8.5</v>
      </c>
      <c r="J1688" s="38" t="s">
        <v>1067</v>
      </c>
      <c r="K1688" s="35" t="s">
        <v>538</v>
      </c>
      <c r="L1688" s="33" t="s">
        <v>1549</v>
      </c>
      <c r="M1688" s="39">
        <v>1.972</v>
      </c>
      <c r="N1688" s="40" t="s">
        <v>538</v>
      </c>
      <c r="O1688" s="33" t="s">
        <v>1549</v>
      </c>
      <c r="P1688" s="41">
        <v>3.6070000000000002</v>
      </c>
      <c r="Q1688" s="35" t="s">
        <v>532</v>
      </c>
      <c r="R1688" s="45"/>
      <c r="S1688" s="36">
        <v>18815.21</v>
      </c>
      <c r="T1688" s="36">
        <v>37948.21</v>
      </c>
    </row>
    <row r="1689" spans="1:20" x14ac:dyDescent="0.25">
      <c r="A1689" s="32" t="s">
        <v>507</v>
      </c>
      <c r="B1689" s="33" t="s">
        <v>1538</v>
      </c>
      <c r="C1689" s="34">
        <v>2011</v>
      </c>
      <c r="D1689" s="40" t="s">
        <v>541</v>
      </c>
      <c r="E1689" s="33" t="s">
        <v>1550</v>
      </c>
      <c r="F1689" s="33" t="s">
        <v>543</v>
      </c>
      <c r="G1689" s="36">
        <v>577216.19999999995</v>
      </c>
      <c r="H1689" s="36">
        <v>555738.93000000005</v>
      </c>
      <c r="I1689" s="37">
        <v>42.67</v>
      </c>
      <c r="J1689" s="38" t="s">
        <v>529</v>
      </c>
      <c r="K1689" s="35" t="s">
        <v>538</v>
      </c>
      <c r="L1689" s="33" t="s">
        <v>544</v>
      </c>
      <c r="M1689" s="39">
        <v>2.6280000000000001</v>
      </c>
      <c r="N1689" s="40" t="s">
        <v>538</v>
      </c>
      <c r="O1689" s="33" t="s">
        <v>544</v>
      </c>
      <c r="P1689" s="41">
        <v>2.85</v>
      </c>
      <c r="Q1689" s="35" t="s">
        <v>532</v>
      </c>
      <c r="R1689" s="45"/>
      <c r="S1689" s="36">
        <v>15945.96</v>
      </c>
      <c r="T1689" s="36">
        <v>3768.39</v>
      </c>
    </row>
    <row r="1690" spans="1:20" x14ac:dyDescent="0.25">
      <c r="A1690" s="32" t="s">
        <v>507</v>
      </c>
      <c r="B1690" s="33" t="s">
        <v>1538</v>
      </c>
      <c r="C1690" s="34">
        <v>2012</v>
      </c>
      <c r="D1690" s="40" t="s">
        <v>541</v>
      </c>
      <c r="E1690" s="33" t="s">
        <v>1551</v>
      </c>
      <c r="F1690" s="33" t="s">
        <v>543</v>
      </c>
      <c r="G1690" s="36">
        <v>294739.5</v>
      </c>
      <c r="H1690" s="36">
        <v>186719.58</v>
      </c>
      <c r="I1690" s="37">
        <v>8.58</v>
      </c>
      <c r="J1690" s="38" t="s">
        <v>529</v>
      </c>
      <c r="K1690" s="35" t="s">
        <v>530</v>
      </c>
      <c r="L1690" s="33" t="s">
        <v>531</v>
      </c>
      <c r="M1690" s="39">
        <v>1.899</v>
      </c>
      <c r="N1690" s="40" t="s">
        <v>530</v>
      </c>
      <c r="O1690" s="33" t="s">
        <v>531</v>
      </c>
      <c r="P1690" s="41">
        <v>1.9</v>
      </c>
      <c r="Q1690" s="35" t="s">
        <v>532</v>
      </c>
      <c r="R1690" s="45"/>
      <c r="S1690" s="36">
        <v>3906.03</v>
      </c>
      <c r="T1690" s="36">
        <v>18860.96</v>
      </c>
    </row>
    <row r="1691" spans="1:20" x14ac:dyDescent="0.25">
      <c r="A1691" s="32" t="s">
        <v>507</v>
      </c>
      <c r="B1691" s="33" t="s">
        <v>1538</v>
      </c>
      <c r="C1691" s="34">
        <v>2015</v>
      </c>
      <c r="D1691" s="40" t="s">
        <v>541</v>
      </c>
      <c r="E1691" s="33" t="s">
        <v>1539</v>
      </c>
      <c r="F1691" s="33" t="s">
        <v>543</v>
      </c>
      <c r="G1691" s="36">
        <v>703373</v>
      </c>
      <c r="H1691" s="36">
        <v>675056.7</v>
      </c>
      <c r="I1691" s="37">
        <v>46.42</v>
      </c>
      <c r="J1691" s="38" t="s">
        <v>529</v>
      </c>
      <c r="K1691" s="35" t="s">
        <v>538</v>
      </c>
      <c r="L1691" s="33" t="s">
        <v>544</v>
      </c>
      <c r="M1691" s="39">
        <v>1.6</v>
      </c>
      <c r="N1691" s="40" t="s">
        <v>538</v>
      </c>
      <c r="O1691" s="33" t="s">
        <v>544</v>
      </c>
      <c r="P1691" s="41">
        <v>1.6</v>
      </c>
      <c r="Q1691" s="35" t="s">
        <v>532</v>
      </c>
      <c r="R1691" s="45"/>
      <c r="S1691" s="36">
        <v>10954.33</v>
      </c>
      <c r="T1691" s="36">
        <v>9588.98</v>
      </c>
    </row>
    <row r="1692" spans="1:20" x14ac:dyDescent="0.25">
      <c r="A1692" s="32" t="s">
        <v>507</v>
      </c>
      <c r="B1692" s="33" t="s">
        <v>1538</v>
      </c>
      <c r="C1692" s="34">
        <v>2005</v>
      </c>
      <c r="D1692" s="40" t="s">
        <v>541</v>
      </c>
      <c r="E1692" s="33" t="s">
        <v>1552</v>
      </c>
      <c r="F1692" s="33" t="s">
        <v>568</v>
      </c>
      <c r="G1692" s="36">
        <v>131925.20000000001</v>
      </c>
      <c r="H1692" s="36">
        <v>92077.9</v>
      </c>
      <c r="I1692" s="37">
        <v>16.5</v>
      </c>
      <c r="J1692" s="38" t="s">
        <v>529</v>
      </c>
      <c r="K1692" s="35" t="s">
        <v>538</v>
      </c>
      <c r="L1692" s="33" t="s">
        <v>544</v>
      </c>
      <c r="M1692" s="39">
        <v>3.8170000000000002</v>
      </c>
      <c r="N1692" s="40" t="s">
        <v>538</v>
      </c>
      <c r="O1692" s="33" t="s">
        <v>544</v>
      </c>
      <c r="P1692" s="41">
        <v>3.82</v>
      </c>
      <c r="Q1692" s="35" t="s">
        <v>532</v>
      </c>
      <c r="R1692" s="45"/>
      <c r="S1692" s="36">
        <v>3662.57</v>
      </c>
      <c r="T1692" s="36">
        <v>3800.82</v>
      </c>
    </row>
    <row r="1693" spans="1:20" x14ac:dyDescent="0.25">
      <c r="A1693" s="32" t="s">
        <v>507</v>
      </c>
      <c r="B1693" s="33" t="s">
        <v>1538</v>
      </c>
      <c r="C1693" s="34">
        <v>2010</v>
      </c>
      <c r="D1693" s="40" t="s">
        <v>541</v>
      </c>
      <c r="E1693" s="33" t="s">
        <v>1553</v>
      </c>
      <c r="F1693" s="33" t="s">
        <v>543</v>
      </c>
      <c r="G1693" s="36">
        <v>110000</v>
      </c>
      <c r="H1693" s="36">
        <v>81003.7</v>
      </c>
      <c r="I1693" s="37">
        <v>12.08</v>
      </c>
      <c r="J1693" s="38" t="s">
        <v>529</v>
      </c>
      <c r="K1693" s="35" t="s">
        <v>538</v>
      </c>
      <c r="L1693" s="33" t="s">
        <v>544</v>
      </c>
      <c r="M1693" s="39">
        <v>2.3330000000000002</v>
      </c>
      <c r="N1693" s="40" t="s">
        <v>538</v>
      </c>
      <c r="O1693" s="33" t="s">
        <v>544</v>
      </c>
      <c r="P1693" s="41">
        <v>2.85</v>
      </c>
      <c r="Q1693" s="35" t="s">
        <v>532</v>
      </c>
      <c r="R1693" s="45"/>
      <c r="S1693" s="36">
        <v>2440.36</v>
      </c>
      <c r="T1693" s="36">
        <v>4622.87</v>
      </c>
    </row>
    <row r="1694" spans="1:20" x14ac:dyDescent="0.25">
      <c r="A1694" s="32" t="s">
        <v>507</v>
      </c>
      <c r="B1694" s="33" t="s">
        <v>1538</v>
      </c>
      <c r="C1694" s="34">
        <v>2016</v>
      </c>
      <c r="D1694" s="40" t="s">
        <v>541</v>
      </c>
      <c r="E1694" s="33" t="s">
        <v>1554</v>
      </c>
      <c r="F1694" s="33" t="s">
        <v>543</v>
      </c>
      <c r="G1694" s="36">
        <v>48576</v>
      </c>
      <c r="H1694" s="36">
        <v>46391.94</v>
      </c>
      <c r="I1694" s="37">
        <v>37.08</v>
      </c>
      <c r="J1694" s="38" t="s">
        <v>529</v>
      </c>
      <c r="K1694" s="35" t="s">
        <v>538</v>
      </c>
      <c r="L1694" s="33" t="s">
        <v>544</v>
      </c>
      <c r="M1694" s="39">
        <v>0.55000000000000004</v>
      </c>
      <c r="N1694" s="40" t="s">
        <v>538</v>
      </c>
      <c r="O1694" s="33" t="s">
        <v>544</v>
      </c>
      <c r="P1694" s="41">
        <v>0.55000000000000004</v>
      </c>
      <c r="Q1694" s="35" t="s">
        <v>532</v>
      </c>
      <c r="R1694" s="45"/>
      <c r="S1694" s="42">
        <v>261.18</v>
      </c>
      <c r="T1694" s="36">
        <v>1095.02</v>
      </c>
    </row>
    <row r="1695" spans="1:20" x14ac:dyDescent="0.25">
      <c r="A1695" s="32" t="s">
        <v>507</v>
      </c>
      <c r="B1695" s="33" t="s">
        <v>1538</v>
      </c>
      <c r="C1695" s="34">
        <v>2009</v>
      </c>
      <c r="D1695" s="35" t="s">
        <v>526</v>
      </c>
      <c r="E1695" s="33" t="s">
        <v>1547</v>
      </c>
      <c r="F1695" s="33" t="s">
        <v>543</v>
      </c>
      <c r="G1695" s="36">
        <v>69801.19</v>
      </c>
      <c r="H1695" s="36">
        <v>47203.21</v>
      </c>
      <c r="I1695" s="37">
        <v>9.5</v>
      </c>
      <c r="J1695" s="38" t="s">
        <v>1067</v>
      </c>
      <c r="K1695" s="35" t="s">
        <v>538</v>
      </c>
      <c r="L1695" s="33" t="s">
        <v>1549</v>
      </c>
      <c r="M1695" s="39">
        <v>1.85</v>
      </c>
      <c r="N1695" s="40" t="s">
        <v>538</v>
      </c>
      <c r="O1695" s="33" t="s">
        <v>1549</v>
      </c>
      <c r="P1695" s="41">
        <v>3.6070000000000002</v>
      </c>
      <c r="Q1695" s="35" t="s">
        <v>532</v>
      </c>
      <c r="R1695" s="45"/>
      <c r="S1695" s="36">
        <v>1787.46</v>
      </c>
      <c r="T1695" s="36">
        <v>3107.61</v>
      </c>
    </row>
    <row r="1696" spans="1:20" x14ac:dyDescent="0.25">
      <c r="A1696" s="32" t="s">
        <v>507</v>
      </c>
      <c r="B1696" s="33" t="s">
        <v>1538</v>
      </c>
      <c r="C1696" s="34">
        <v>2012</v>
      </c>
      <c r="D1696" s="40" t="s">
        <v>541</v>
      </c>
      <c r="E1696" s="33" t="s">
        <v>1541</v>
      </c>
      <c r="F1696" s="33" t="s">
        <v>543</v>
      </c>
      <c r="G1696" s="36">
        <v>178200</v>
      </c>
      <c r="H1696" s="36">
        <v>112890.96</v>
      </c>
      <c r="I1696" s="37">
        <v>8.58</v>
      </c>
      <c r="J1696" s="38" t="s">
        <v>529</v>
      </c>
      <c r="K1696" s="35" t="s">
        <v>530</v>
      </c>
      <c r="L1696" s="33" t="s">
        <v>531</v>
      </c>
      <c r="M1696" s="39">
        <v>1.899</v>
      </c>
      <c r="N1696" s="40" t="s">
        <v>530</v>
      </c>
      <c r="O1696" s="33" t="s">
        <v>531</v>
      </c>
      <c r="P1696" s="41">
        <v>1.9</v>
      </c>
      <c r="Q1696" s="35" t="s">
        <v>532</v>
      </c>
      <c r="R1696" s="45"/>
      <c r="S1696" s="36">
        <v>2361.59</v>
      </c>
      <c r="T1696" s="36">
        <v>11403.37</v>
      </c>
    </row>
    <row r="1697" spans="1:20" x14ac:dyDescent="0.25">
      <c r="A1697" s="32" t="s">
        <v>507</v>
      </c>
      <c r="B1697" s="33" t="s">
        <v>1538</v>
      </c>
      <c r="C1697" s="34">
        <v>2009</v>
      </c>
      <c r="D1697" s="35" t="s">
        <v>526</v>
      </c>
      <c r="E1697" s="33" t="s">
        <v>1555</v>
      </c>
      <c r="F1697" s="33" t="s">
        <v>543</v>
      </c>
      <c r="G1697" s="36">
        <v>171704.64</v>
      </c>
      <c r="H1697" s="36">
        <v>46439.71</v>
      </c>
      <c r="I1697" s="37">
        <v>2</v>
      </c>
      <c r="J1697" s="38" t="s">
        <v>1067</v>
      </c>
      <c r="K1697" s="35" t="s">
        <v>538</v>
      </c>
      <c r="L1697" s="33" t="s">
        <v>1549</v>
      </c>
      <c r="M1697" s="39">
        <v>0</v>
      </c>
      <c r="N1697" s="40" t="s">
        <v>538</v>
      </c>
      <c r="O1697" s="33" t="s">
        <v>1549</v>
      </c>
      <c r="P1697" s="41">
        <v>3.6070000000000002</v>
      </c>
      <c r="Q1697" s="35" t="s">
        <v>532</v>
      </c>
      <c r="R1697" s="45"/>
      <c r="S1697" s="36">
        <v>5319.78</v>
      </c>
      <c r="T1697" s="36">
        <v>16960.810000000001</v>
      </c>
    </row>
    <row r="1698" spans="1:20" x14ac:dyDescent="0.25">
      <c r="A1698" s="32" t="s">
        <v>507</v>
      </c>
      <c r="B1698" s="33" t="s">
        <v>1538</v>
      </c>
      <c r="C1698" s="34">
        <v>2009</v>
      </c>
      <c r="D1698" s="35" t="s">
        <v>526</v>
      </c>
      <c r="E1698" s="33" t="s">
        <v>1556</v>
      </c>
      <c r="F1698" s="33" t="s">
        <v>543</v>
      </c>
      <c r="G1698" s="36">
        <v>100516.21</v>
      </c>
      <c r="H1698" s="36">
        <v>12038.93</v>
      </c>
      <c r="I1698" s="37">
        <v>0.5</v>
      </c>
      <c r="J1698" s="38" t="s">
        <v>529</v>
      </c>
      <c r="K1698" s="35" t="s">
        <v>530</v>
      </c>
      <c r="L1698" s="33" t="s">
        <v>531</v>
      </c>
      <c r="M1698" s="39">
        <v>3.1</v>
      </c>
      <c r="N1698" s="40" t="s">
        <v>530</v>
      </c>
      <c r="O1698" s="33" t="s">
        <v>531</v>
      </c>
      <c r="P1698" s="41">
        <v>3.1</v>
      </c>
      <c r="Q1698" s="35" t="s">
        <v>532</v>
      </c>
      <c r="R1698" s="45"/>
      <c r="S1698" s="42">
        <v>731.5</v>
      </c>
      <c r="T1698" s="36">
        <v>11557.74</v>
      </c>
    </row>
    <row r="1699" spans="1:20" x14ac:dyDescent="0.25">
      <c r="A1699" s="32" t="s">
        <v>507</v>
      </c>
      <c r="B1699" s="33" t="s">
        <v>1538</v>
      </c>
      <c r="C1699" s="34">
        <v>2011</v>
      </c>
      <c r="D1699" s="40" t="s">
        <v>541</v>
      </c>
      <c r="E1699" s="33" t="s">
        <v>1550</v>
      </c>
      <c r="F1699" s="33" t="s">
        <v>543</v>
      </c>
      <c r="G1699" s="36">
        <v>2248995.1</v>
      </c>
      <c r="H1699" s="36">
        <v>2082191.92</v>
      </c>
      <c r="I1699" s="37">
        <v>32.67</v>
      </c>
      <c r="J1699" s="38" t="s">
        <v>529</v>
      </c>
      <c r="K1699" s="35" t="s">
        <v>538</v>
      </c>
      <c r="L1699" s="33" t="s">
        <v>544</v>
      </c>
      <c r="M1699" s="39">
        <v>2.6339999999999999</v>
      </c>
      <c r="N1699" s="40" t="s">
        <v>538</v>
      </c>
      <c r="O1699" s="33" t="s">
        <v>544</v>
      </c>
      <c r="P1699" s="41">
        <v>2.85</v>
      </c>
      <c r="Q1699" s="35" t="s">
        <v>532</v>
      </c>
      <c r="R1699" s="45"/>
      <c r="S1699" s="36">
        <v>60135.56</v>
      </c>
      <c r="T1699" s="36">
        <v>27827.71</v>
      </c>
    </row>
    <row r="1700" spans="1:20" ht="25.5" x14ac:dyDescent="0.25">
      <c r="A1700" s="32" t="s">
        <v>506</v>
      </c>
      <c r="B1700" s="33" t="s">
        <v>595</v>
      </c>
      <c r="C1700" s="34">
        <v>2003</v>
      </c>
      <c r="D1700" s="40" t="s">
        <v>541</v>
      </c>
      <c r="E1700" s="33" t="s">
        <v>596</v>
      </c>
      <c r="F1700" s="33" t="s">
        <v>543</v>
      </c>
      <c r="G1700" s="36">
        <v>1050000</v>
      </c>
      <c r="H1700" s="36">
        <v>682386.86</v>
      </c>
      <c r="I1700" s="37">
        <v>12</v>
      </c>
      <c r="J1700" s="38" t="s">
        <v>529</v>
      </c>
      <c r="K1700" s="35" t="s">
        <v>538</v>
      </c>
      <c r="L1700" s="33" t="s">
        <v>544</v>
      </c>
      <c r="M1700" s="39">
        <v>2.6930000000000001</v>
      </c>
      <c r="N1700" s="40" t="s">
        <v>538</v>
      </c>
      <c r="O1700" s="33" t="s">
        <v>544</v>
      </c>
      <c r="P1700" s="41">
        <v>2.5</v>
      </c>
      <c r="Q1700" s="35" t="s">
        <v>532</v>
      </c>
      <c r="R1700" s="45"/>
      <c r="S1700" s="36">
        <v>18109.23</v>
      </c>
      <c r="T1700" s="36">
        <v>41982.15</v>
      </c>
    </row>
    <row r="1701" spans="1:20" ht="25.5" x14ac:dyDescent="0.25">
      <c r="A1701" s="32" t="s">
        <v>506</v>
      </c>
      <c r="B1701" s="33" t="s">
        <v>595</v>
      </c>
      <c r="C1701" s="34">
        <v>2003</v>
      </c>
      <c r="D1701" s="40" t="s">
        <v>541</v>
      </c>
      <c r="E1701" s="33" t="s">
        <v>597</v>
      </c>
      <c r="F1701" s="33" t="s">
        <v>543</v>
      </c>
      <c r="G1701" s="36">
        <v>1700000</v>
      </c>
      <c r="H1701" s="36">
        <v>838055.76</v>
      </c>
      <c r="I1701" s="37">
        <v>7</v>
      </c>
      <c r="J1701" s="38" t="s">
        <v>529</v>
      </c>
      <c r="K1701" s="35" t="s">
        <v>538</v>
      </c>
      <c r="L1701" s="33" t="s">
        <v>544</v>
      </c>
      <c r="M1701" s="39">
        <v>2.7440000000000002</v>
      </c>
      <c r="N1701" s="40" t="s">
        <v>538</v>
      </c>
      <c r="O1701" s="33" t="s">
        <v>544</v>
      </c>
      <c r="P1701" s="41">
        <v>2.5</v>
      </c>
      <c r="Q1701" s="35" t="s">
        <v>532</v>
      </c>
      <c r="R1701" s="45"/>
      <c r="S1701" s="36">
        <v>23291.15</v>
      </c>
      <c r="T1701" s="36">
        <v>93590.27</v>
      </c>
    </row>
    <row r="1702" spans="1:20" ht="25.5" x14ac:dyDescent="0.25">
      <c r="A1702" s="32" t="s">
        <v>506</v>
      </c>
      <c r="B1702" s="33" t="s">
        <v>595</v>
      </c>
      <c r="C1702" s="34">
        <v>2004</v>
      </c>
      <c r="D1702" s="40" t="s">
        <v>541</v>
      </c>
      <c r="E1702" s="33" t="s">
        <v>597</v>
      </c>
      <c r="F1702" s="33" t="s">
        <v>543</v>
      </c>
      <c r="G1702" s="36">
        <v>2000000</v>
      </c>
      <c r="H1702" s="36">
        <v>970320.52</v>
      </c>
      <c r="I1702" s="37">
        <v>7.5</v>
      </c>
      <c r="J1702" s="38" t="s">
        <v>529</v>
      </c>
      <c r="K1702" s="35" t="s">
        <v>538</v>
      </c>
      <c r="L1702" s="33" t="s">
        <v>544</v>
      </c>
      <c r="M1702" s="39">
        <v>2.4790000000000001</v>
      </c>
      <c r="N1702" s="40" t="s">
        <v>538</v>
      </c>
      <c r="O1702" s="33" t="s">
        <v>544</v>
      </c>
      <c r="P1702" s="41">
        <v>2.5</v>
      </c>
      <c r="Q1702" s="35" t="s">
        <v>532</v>
      </c>
      <c r="R1702" s="45"/>
      <c r="S1702" s="36">
        <v>26967.040000000001</v>
      </c>
      <c r="T1702" s="36">
        <v>108360.99</v>
      </c>
    </row>
    <row r="1703" spans="1:20" x14ac:dyDescent="0.25">
      <c r="A1703" s="32" t="s">
        <v>505</v>
      </c>
      <c r="B1703" s="33" t="s">
        <v>547</v>
      </c>
      <c r="C1703" s="34">
        <v>2015</v>
      </c>
      <c r="D1703" s="35" t="s">
        <v>526</v>
      </c>
      <c r="E1703" s="33" t="s">
        <v>548</v>
      </c>
      <c r="F1703" s="33" t="s">
        <v>537</v>
      </c>
      <c r="G1703" s="36">
        <v>192500</v>
      </c>
      <c r="H1703" s="36">
        <v>148380.06</v>
      </c>
      <c r="I1703" s="37">
        <v>9.92</v>
      </c>
      <c r="J1703" s="40" t="s">
        <v>549</v>
      </c>
      <c r="K1703" s="35" t="s">
        <v>530</v>
      </c>
      <c r="L1703" s="33" t="s">
        <v>531</v>
      </c>
      <c r="M1703" s="39">
        <v>2.1</v>
      </c>
      <c r="N1703" s="40" t="s">
        <v>530</v>
      </c>
      <c r="O1703" s="33" t="s">
        <v>531</v>
      </c>
      <c r="P1703" s="41">
        <v>2.0499999999999998</v>
      </c>
      <c r="Q1703" s="35" t="s">
        <v>532</v>
      </c>
      <c r="R1703" s="45"/>
      <c r="S1703" s="36">
        <v>3233.34</v>
      </c>
      <c r="T1703" s="36">
        <v>13234.26</v>
      </c>
    </row>
    <row r="1704" spans="1:20" ht="25.5" x14ac:dyDescent="0.25">
      <c r="A1704" s="32" t="s">
        <v>506</v>
      </c>
      <c r="B1704" s="57" t="s">
        <v>547</v>
      </c>
      <c r="C1704" s="58">
        <v>2004</v>
      </c>
      <c r="D1704" s="60" t="s">
        <v>526</v>
      </c>
      <c r="E1704" s="57" t="s">
        <v>598</v>
      </c>
      <c r="F1704" s="57" t="s">
        <v>537</v>
      </c>
      <c r="G1704" s="64">
        <v>343750</v>
      </c>
      <c r="H1704" s="64">
        <v>17701.810000000001</v>
      </c>
      <c r="I1704" s="68">
        <v>0.5</v>
      </c>
      <c r="J1704" s="71" t="s">
        <v>549</v>
      </c>
      <c r="K1704" s="72" t="s">
        <v>530</v>
      </c>
      <c r="L1704" s="73" t="s">
        <v>531</v>
      </c>
      <c r="M1704" s="75">
        <v>4.3789999999999996</v>
      </c>
      <c r="N1704" s="76" t="s">
        <v>530</v>
      </c>
      <c r="O1704" s="73" t="s">
        <v>531</v>
      </c>
      <c r="P1704" s="77">
        <v>2.34</v>
      </c>
      <c r="Q1704" s="79" t="s">
        <v>532</v>
      </c>
      <c r="R1704" s="81"/>
      <c r="S1704" s="84">
        <v>793.14</v>
      </c>
      <c r="T1704" s="86">
        <v>29789.94</v>
      </c>
    </row>
    <row r="1705" spans="1:20" ht="25.5" x14ac:dyDescent="0.25">
      <c r="A1705" s="32" t="s">
        <v>506</v>
      </c>
      <c r="B1705" s="56" t="s">
        <v>547</v>
      </c>
      <c r="C1705" s="34">
        <v>2003</v>
      </c>
      <c r="D1705" s="35" t="s">
        <v>526</v>
      </c>
      <c r="E1705" s="56" t="s">
        <v>599</v>
      </c>
      <c r="F1705" s="56" t="s">
        <v>528</v>
      </c>
      <c r="G1705" s="63">
        <v>1650000</v>
      </c>
      <c r="H1705" s="65">
        <v>0</v>
      </c>
      <c r="I1705" s="67">
        <v>0</v>
      </c>
      <c r="J1705" s="69" t="s">
        <v>554</v>
      </c>
      <c r="K1705" s="35" t="s">
        <v>530</v>
      </c>
      <c r="L1705" s="33" t="s">
        <v>531</v>
      </c>
      <c r="M1705" s="39">
        <v>4.7320000000000002</v>
      </c>
      <c r="N1705" s="40" t="s">
        <v>530</v>
      </c>
      <c r="O1705" s="33" t="s">
        <v>531</v>
      </c>
      <c r="P1705" s="41">
        <v>4.6500000000000004</v>
      </c>
      <c r="Q1705" s="78" t="s">
        <v>532</v>
      </c>
      <c r="R1705" s="80"/>
      <c r="S1705" s="36">
        <v>4356.59</v>
      </c>
      <c r="T1705" s="36">
        <v>149042.88</v>
      </c>
    </row>
    <row r="1706" spans="1:20" ht="25.5" x14ac:dyDescent="0.25">
      <c r="A1706" s="32" t="s">
        <v>506</v>
      </c>
      <c r="B1706" s="33" t="s">
        <v>547</v>
      </c>
      <c r="C1706" s="34">
        <v>2004</v>
      </c>
      <c r="D1706" s="35" t="s">
        <v>526</v>
      </c>
      <c r="E1706" s="33" t="s">
        <v>600</v>
      </c>
      <c r="F1706" s="33" t="s">
        <v>601</v>
      </c>
      <c r="G1706" s="36">
        <v>343750</v>
      </c>
      <c r="H1706" s="36">
        <v>18019.38</v>
      </c>
      <c r="I1706" s="37">
        <v>0.5</v>
      </c>
      <c r="J1706" s="40" t="s">
        <v>549</v>
      </c>
      <c r="K1706" s="35" t="s">
        <v>530</v>
      </c>
      <c r="L1706" s="33" t="s">
        <v>531</v>
      </c>
      <c r="M1706" s="39">
        <v>4.4909999999999997</v>
      </c>
      <c r="N1706" s="40" t="s">
        <v>530</v>
      </c>
      <c r="O1706" s="33" t="s">
        <v>531</v>
      </c>
      <c r="P1706" s="41">
        <v>4.4000000000000004</v>
      </c>
      <c r="Q1706" s="35" t="s">
        <v>532</v>
      </c>
      <c r="R1706" s="45"/>
      <c r="S1706" s="36">
        <v>1508.72</v>
      </c>
      <c r="T1706" s="36">
        <v>29836.84</v>
      </c>
    </row>
    <row r="1707" spans="1:20" ht="25.5" x14ac:dyDescent="0.25">
      <c r="A1707" s="32" t="s">
        <v>506</v>
      </c>
      <c r="B1707" s="33" t="s">
        <v>547</v>
      </c>
      <c r="C1707" s="34">
        <v>2010</v>
      </c>
      <c r="D1707" s="35" t="s">
        <v>526</v>
      </c>
      <c r="E1707" s="33" t="s">
        <v>602</v>
      </c>
      <c r="F1707" s="33" t="s">
        <v>537</v>
      </c>
      <c r="G1707" s="36">
        <v>2750000</v>
      </c>
      <c r="H1707" s="36">
        <v>1624638.09</v>
      </c>
      <c r="I1707" s="37">
        <v>7.83</v>
      </c>
      <c r="J1707" s="40" t="s">
        <v>549</v>
      </c>
      <c r="K1707" s="35" t="s">
        <v>530</v>
      </c>
      <c r="L1707" s="33" t="s">
        <v>531</v>
      </c>
      <c r="M1707" s="39">
        <v>3.5950000000000002</v>
      </c>
      <c r="N1707" s="40" t="s">
        <v>530</v>
      </c>
      <c r="O1707" s="33" t="s">
        <v>531</v>
      </c>
      <c r="P1707" s="41">
        <v>2.8</v>
      </c>
      <c r="Q1707" s="35" t="s">
        <v>532</v>
      </c>
      <c r="R1707" s="45"/>
      <c r="S1707" s="36">
        <v>48243.68</v>
      </c>
      <c r="T1707" s="36">
        <v>180796.66</v>
      </c>
    </row>
    <row r="1708" spans="1:20" ht="25.5" x14ac:dyDescent="0.25">
      <c r="A1708" s="32" t="s">
        <v>506</v>
      </c>
      <c r="B1708" s="33" t="s">
        <v>547</v>
      </c>
      <c r="C1708" s="34">
        <v>2010</v>
      </c>
      <c r="D1708" s="35" t="s">
        <v>526</v>
      </c>
      <c r="E1708" s="33" t="s">
        <v>603</v>
      </c>
      <c r="F1708" s="33" t="s">
        <v>537</v>
      </c>
      <c r="G1708" s="36">
        <v>632500</v>
      </c>
      <c r="H1708" s="36">
        <v>326131.25</v>
      </c>
      <c r="I1708" s="37">
        <v>6.83</v>
      </c>
      <c r="J1708" s="40" t="s">
        <v>549</v>
      </c>
      <c r="K1708" s="35" t="s">
        <v>530</v>
      </c>
      <c r="L1708" s="33" t="s">
        <v>531</v>
      </c>
      <c r="M1708" s="39">
        <v>3.8679999999999999</v>
      </c>
      <c r="N1708" s="40" t="s">
        <v>530</v>
      </c>
      <c r="O1708" s="33" t="s">
        <v>531</v>
      </c>
      <c r="P1708" s="41">
        <v>1.82</v>
      </c>
      <c r="Q1708" s="35" t="s">
        <v>532</v>
      </c>
      <c r="R1708" s="45"/>
      <c r="S1708" s="36">
        <v>6368.63</v>
      </c>
      <c r="T1708" s="36">
        <v>43848.21</v>
      </c>
    </row>
    <row r="1709" spans="1:20" ht="25.5" x14ac:dyDescent="0.25">
      <c r="A1709" s="32" t="s">
        <v>506</v>
      </c>
      <c r="B1709" s="33" t="s">
        <v>604</v>
      </c>
      <c r="C1709" s="34">
        <v>2018</v>
      </c>
      <c r="D1709" s="35" t="s">
        <v>526</v>
      </c>
      <c r="E1709" s="33" t="s">
        <v>605</v>
      </c>
      <c r="F1709" s="33" t="s">
        <v>528</v>
      </c>
      <c r="G1709" s="36">
        <v>599500</v>
      </c>
      <c r="H1709" s="36">
        <v>578375.30000000005</v>
      </c>
      <c r="I1709" s="37">
        <v>19.079999999999998</v>
      </c>
      <c r="J1709" s="40" t="s">
        <v>549</v>
      </c>
      <c r="K1709" s="35" t="s">
        <v>530</v>
      </c>
      <c r="L1709" s="33" t="s">
        <v>531</v>
      </c>
      <c r="M1709" s="39">
        <v>1.7390000000000001</v>
      </c>
      <c r="N1709" s="40" t="s">
        <v>530</v>
      </c>
      <c r="O1709" s="33" t="s">
        <v>531</v>
      </c>
      <c r="P1709" s="41">
        <v>1.7</v>
      </c>
      <c r="Q1709" s="35" t="s">
        <v>532</v>
      </c>
      <c r="R1709" s="45"/>
      <c r="S1709" s="36">
        <v>8441.25</v>
      </c>
      <c r="T1709" s="36">
        <v>21124.720000000001</v>
      </c>
    </row>
    <row r="1710" spans="1:20" x14ac:dyDescent="0.25">
      <c r="A1710" s="32" t="s">
        <v>507</v>
      </c>
      <c r="B1710" s="33" t="s">
        <v>1557</v>
      </c>
      <c r="C1710" s="34">
        <v>2004</v>
      </c>
      <c r="D1710" s="35" t="s">
        <v>526</v>
      </c>
      <c r="E1710" s="33" t="s">
        <v>1558</v>
      </c>
      <c r="F1710" s="33" t="s">
        <v>543</v>
      </c>
      <c r="G1710" s="36">
        <v>297360.75</v>
      </c>
      <c r="H1710" s="36">
        <v>39809.919999999998</v>
      </c>
      <c r="I1710" s="37">
        <v>1</v>
      </c>
      <c r="J1710" s="38" t="s">
        <v>529</v>
      </c>
      <c r="K1710" s="35" t="s">
        <v>530</v>
      </c>
      <c r="L1710" s="33" t="s">
        <v>531</v>
      </c>
      <c r="M1710" s="39">
        <v>1</v>
      </c>
      <c r="N1710" s="40" t="s">
        <v>530</v>
      </c>
      <c r="O1710" s="33" t="s">
        <v>531</v>
      </c>
      <c r="P1710" s="41">
        <v>1</v>
      </c>
      <c r="Q1710" s="35" t="s">
        <v>532</v>
      </c>
      <c r="R1710" s="45"/>
      <c r="S1710" s="42">
        <v>594.20000000000005</v>
      </c>
      <c r="T1710" s="36">
        <v>19609.86</v>
      </c>
    </row>
    <row r="1711" spans="1:20" x14ac:dyDescent="0.25">
      <c r="A1711" s="32" t="s">
        <v>507</v>
      </c>
      <c r="B1711" s="33" t="s">
        <v>1557</v>
      </c>
      <c r="C1711" s="34">
        <v>2006</v>
      </c>
      <c r="D1711" s="40" t="s">
        <v>541</v>
      </c>
      <c r="E1711" s="33" t="s">
        <v>1559</v>
      </c>
      <c r="F1711" s="33" t="s">
        <v>543</v>
      </c>
      <c r="G1711" s="36">
        <v>486750</v>
      </c>
      <c r="H1711" s="36">
        <v>239847.07</v>
      </c>
      <c r="I1711" s="37">
        <v>7.58</v>
      </c>
      <c r="J1711" s="38" t="s">
        <v>529</v>
      </c>
      <c r="K1711" s="35" t="s">
        <v>538</v>
      </c>
      <c r="L1711" s="33" t="s">
        <v>544</v>
      </c>
      <c r="M1711" s="39">
        <v>3.6960000000000002</v>
      </c>
      <c r="N1711" s="40" t="s">
        <v>538</v>
      </c>
      <c r="O1711" s="33" t="s">
        <v>544</v>
      </c>
      <c r="P1711" s="41">
        <v>3.25</v>
      </c>
      <c r="Q1711" s="35" t="s">
        <v>532</v>
      </c>
      <c r="R1711" s="45"/>
      <c r="S1711" s="36">
        <v>8625.17</v>
      </c>
      <c r="T1711" s="36">
        <v>25542.58</v>
      </c>
    </row>
    <row r="1712" spans="1:20" x14ac:dyDescent="0.25">
      <c r="A1712" s="32" t="s">
        <v>507</v>
      </c>
      <c r="B1712" s="33" t="s">
        <v>1557</v>
      </c>
      <c r="C1712" s="34">
        <v>2004</v>
      </c>
      <c r="D1712" s="35" t="s">
        <v>526</v>
      </c>
      <c r="E1712" s="33" t="s">
        <v>1558</v>
      </c>
      <c r="F1712" s="33" t="s">
        <v>543</v>
      </c>
      <c r="G1712" s="36">
        <v>8887.85</v>
      </c>
      <c r="H1712" s="36">
        <v>2143.16</v>
      </c>
      <c r="I1712" s="37">
        <v>3</v>
      </c>
      <c r="J1712" s="38" t="s">
        <v>529</v>
      </c>
      <c r="K1712" s="35" t="s">
        <v>530</v>
      </c>
      <c r="L1712" s="33" t="s">
        <v>531</v>
      </c>
      <c r="M1712" s="39">
        <v>1.196</v>
      </c>
      <c r="N1712" s="40" t="s">
        <v>530</v>
      </c>
      <c r="O1712" s="33" t="s">
        <v>531</v>
      </c>
      <c r="P1712" s="41">
        <v>1.2</v>
      </c>
      <c r="Q1712" s="35" t="s">
        <v>532</v>
      </c>
      <c r="R1712" s="45"/>
      <c r="S1712" s="42">
        <v>31.96</v>
      </c>
      <c r="T1712" s="42">
        <v>520</v>
      </c>
    </row>
    <row r="1713" spans="1:20" x14ac:dyDescent="0.25">
      <c r="A1713" s="32" t="s">
        <v>507</v>
      </c>
      <c r="B1713" s="33" t="s">
        <v>1557</v>
      </c>
      <c r="C1713" s="34">
        <v>2004</v>
      </c>
      <c r="D1713" s="35" t="s">
        <v>526</v>
      </c>
      <c r="E1713" s="33" t="s">
        <v>1558</v>
      </c>
      <c r="F1713" s="33" t="s">
        <v>543</v>
      </c>
      <c r="G1713" s="36">
        <v>50460.05</v>
      </c>
      <c r="H1713" s="36">
        <v>6755.43</v>
      </c>
      <c r="I1713" s="37">
        <v>1.75</v>
      </c>
      <c r="J1713" s="38" t="s">
        <v>529</v>
      </c>
      <c r="K1713" s="35" t="s">
        <v>530</v>
      </c>
      <c r="L1713" s="33" t="s">
        <v>531</v>
      </c>
      <c r="M1713" s="39">
        <v>1.0009999999999999</v>
      </c>
      <c r="N1713" s="40" t="s">
        <v>530</v>
      </c>
      <c r="O1713" s="33" t="s">
        <v>531</v>
      </c>
      <c r="P1713" s="41">
        <v>1</v>
      </c>
      <c r="Q1713" s="35" t="s">
        <v>532</v>
      </c>
      <c r="R1713" s="45"/>
      <c r="S1713" s="42">
        <v>100.83</v>
      </c>
      <c r="T1713" s="36">
        <v>3327.66</v>
      </c>
    </row>
    <row r="1714" spans="1:20" x14ac:dyDescent="0.25">
      <c r="A1714" s="32" t="s">
        <v>507</v>
      </c>
      <c r="B1714" s="33" t="s">
        <v>1557</v>
      </c>
      <c r="C1714" s="34">
        <v>2004</v>
      </c>
      <c r="D1714" s="35" t="s">
        <v>526</v>
      </c>
      <c r="E1714" s="33" t="s">
        <v>1558</v>
      </c>
      <c r="F1714" s="33" t="s">
        <v>543</v>
      </c>
      <c r="G1714" s="36">
        <v>14142.96</v>
      </c>
      <c r="H1714" s="36">
        <v>3984.83</v>
      </c>
      <c r="I1714" s="37">
        <v>4</v>
      </c>
      <c r="J1714" s="38" t="s">
        <v>529</v>
      </c>
      <c r="K1714" s="35" t="s">
        <v>530</v>
      </c>
      <c r="L1714" s="33" t="s">
        <v>531</v>
      </c>
      <c r="M1714" s="39">
        <v>1</v>
      </c>
      <c r="N1714" s="40" t="s">
        <v>530</v>
      </c>
      <c r="O1714" s="33" t="s">
        <v>531</v>
      </c>
      <c r="P1714" s="41">
        <v>1</v>
      </c>
      <c r="Q1714" s="35" t="s">
        <v>532</v>
      </c>
      <c r="R1714" s="45"/>
      <c r="S1714" s="42">
        <v>47.58</v>
      </c>
      <c r="T1714" s="42">
        <v>773.44</v>
      </c>
    </row>
    <row r="1715" spans="1:20" x14ac:dyDescent="0.25">
      <c r="A1715" s="32" t="s">
        <v>507</v>
      </c>
      <c r="B1715" s="33" t="s">
        <v>1557</v>
      </c>
      <c r="C1715" s="34">
        <v>2004</v>
      </c>
      <c r="D1715" s="40" t="s">
        <v>541</v>
      </c>
      <c r="E1715" s="33" t="s">
        <v>1560</v>
      </c>
      <c r="F1715" s="33" t="s">
        <v>543</v>
      </c>
      <c r="G1715" s="36">
        <v>3511817.46</v>
      </c>
      <c r="H1715" s="36">
        <v>1975458.23</v>
      </c>
      <c r="I1715" s="37">
        <v>10.5</v>
      </c>
      <c r="J1715" s="38" t="s">
        <v>529</v>
      </c>
      <c r="K1715" s="35" t="s">
        <v>538</v>
      </c>
      <c r="L1715" s="33" t="s">
        <v>544</v>
      </c>
      <c r="M1715" s="39">
        <v>3.944</v>
      </c>
      <c r="N1715" s="40" t="s">
        <v>538</v>
      </c>
      <c r="O1715" s="33" t="s">
        <v>544</v>
      </c>
      <c r="P1715" s="41">
        <v>3.55</v>
      </c>
      <c r="Q1715" s="35" t="s">
        <v>532</v>
      </c>
      <c r="R1715" s="45"/>
      <c r="S1715" s="36">
        <v>75362.28</v>
      </c>
      <c r="T1715" s="36">
        <v>147422.88</v>
      </c>
    </row>
    <row r="1716" spans="1:20" ht="25.5" x14ac:dyDescent="0.25">
      <c r="A1716" s="32" t="s">
        <v>507</v>
      </c>
      <c r="B1716" s="33" t="s">
        <v>1557</v>
      </c>
      <c r="C1716" s="34">
        <v>2012</v>
      </c>
      <c r="D1716" s="40" t="s">
        <v>541</v>
      </c>
      <c r="E1716" s="33" t="s">
        <v>1561</v>
      </c>
      <c r="F1716" s="33" t="s">
        <v>543</v>
      </c>
      <c r="G1716" s="36">
        <v>1040918.8</v>
      </c>
      <c r="H1716" s="36">
        <v>835614.01</v>
      </c>
      <c r="I1716" s="37">
        <v>17.670000000000002</v>
      </c>
      <c r="J1716" s="38" t="s">
        <v>529</v>
      </c>
      <c r="K1716" s="35" t="s">
        <v>538</v>
      </c>
      <c r="L1716" s="33" t="s">
        <v>544</v>
      </c>
      <c r="M1716" s="39">
        <v>3.45</v>
      </c>
      <c r="N1716" s="40" t="s">
        <v>538</v>
      </c>
      <c r="O1716" s="33" t="s">
        <v>544</v>
      </c>
      <c r="P1716" s="41">
        <v>3.5</v>
      </c>
      <c r="Q1716" s="35" t="s">
        <v>532</v>
      </c>
      <c r="R1716" s="46"/>
      <c r="S1716" s="36">
        <v>29958.639999999999</v>
      </c>
      <c r="T1716" s="36">
        <v>32441.03</v>
      </c>
    </row>
    <row r="1717" spans="1:20" x14ac:dyDescent="0.25">
      <c r="A1717" s="32" t="s">
        <v>507</v>
      </c>
      <c r="B1717" s="33" t="s">
        <v>1557</v>
      </c>
      <c r="C1717" s="34">
        <v>2004</v>
      </c>
      <c r="D1717" s="35" t="s">
        <v>526</v>
      </c>
      <c r="E1717" s="33" t="s">
        <v>1558</v>
      </c>
      <c r="F1717" s="33" t="s">
        <v>543</v>
      </c>
      <c r="G1717" s="36">
        <v>38936.339999999997</v>
      </c>
      <c r="H1717" s="36">
        <v>7358.32</v>
      </c>
      <c r="I1717" s="37">
        <v>2.75</v>
      </c>
      <c r="J1717" s="38" t="s">
        <v>529</v>
      </c>
      <c r="K1717" s="35" t="s">
        <v>530</v>
      </c>
      <c r="L1717" s="33" t="s">
        <v>531</v>
      </c>
      <c r="M1717" s="39">
        <v>0.998</v>
      </c>
      <c r="N1717" s="40" t="s">
        <v>530</v>
      </c>
      <c r="O1717" s="33" t="s">
        <v>531</v>
      </c>
      <c r="P1717" s="41">
        <v>1</v>
      </c>
      <c r="Q1717" s="35" t="s">
        <v>532</v>
      </c>
      <c r="R1717" s="45"/>
      <c r="S1717" s="42">
        <v>97.63</v>
      </c>
      <c r="T1717" s="36">
        <v>2404.34</v>
      </c>
    </row>
    <row r="1718" spans="1:20" x14ac:dyDescent="0.25">
      <c r="A1718" s="32" t="s">
        <v>507</v>
      </c>
      <c r="B1718" s="33" t="s">
        <v>1557</v>
      </c>
      <c r="C1718" s="34">
        <v>2006</v>
      </c>
      <c r="D1718" s="40" t="s">
        <v>541</v>
      </c>
      <c r="E1718" s="33" t="s">
        <v>1562</v>
      </c>
      <c r="F1718" s="33" t="s">
        <v>543</v>
      </c>
      <c r="G1718" s="36">
        <v>5305522</v>
      </c>
      <c r="H1718" s="36">
        <v>4818254.08</v>
      </c>
      <c r="I1718" s="37">
        <v>29.33</v>
      </c>
      <c r="J1718" s="38" t="s">
        <v>529</v>
      </c>
      <c r="K1718" s="35" t="s">
        <v>538</v>
      </c>
      <c r="L1718" s="33" t="s">
        <v>544</v>
      </c>
      <c r="M1718" s="39">
        <v>4.4669999999999996</v>
      </c>
      <c r="N1718" s="40" t="s">
        <v>538</v>
      </c>
      <c r="O1718" s="33" t="s">
        <v>544</v>
      </c>
      <c r="P1718" s="41">
        <v>3.25</v>
      </c>
      <c r="Q1718" s="35" t="s">
        <v>532</v>
      </c>
      <c r="R1718" s="45"/>
      <c r="S1718" s="36">
        <v>159654.1</v>
      </c>
      <c r="T1718" s="36">
        <v>94179.8</v>
      </c>
    </row>
    <row r="1719" spans="1:20" ht="25.5" x14ac:dyDescent="0.25">
      <c r="A1719" s="32" t="s">
        <v>506</v>
      </c>
      <c r="B1719" s="33" t="s">
        <v>626</v>
      </c>
      <c r="C1719" s="34">
        <v>2016</v>
      </c>
      <c r="D1719" s="40" t="s">
        <v>541</v>
      </c>
      <c r="E1719" s="28" t="s">
        <v>1730</v>
      </c>
      <c r="F1719" s="33" t="s">
        <v>543</v>
      </c>
      <c r="G1719" s="36">
        <v>2500000</v>
      </c>
      <c r="H1719" s="36">
        <v>2329308.0099999998</v>
      </c>
      <c r="I1719" s="37">
        <v>22.83</v>
      </c>
      <c r="J1719" s="38" t="s">
        <v>529</v>
      </c>
      <c r="K1719" s="35" t="s">
        <v>538</v>
      </c>
      <c r="L1719" s="33" t="s">
        <v>544</v>
      </c>
      <c r="M1719" s="39">
        <v>1.37</v>
      </c>
      <c r="N1719" s="40" t="s">
        <v>538</v>
      </c>
      <c r="O1719" s="33" t="s">
        <v>544</v>
      </c>
      <c r="P1719" s="41">
        <v>1.35</v>
      </c>
      <c r="Q1719" s="35" t="s">
        <v>532</v>
      </c>
      <c r="R1719" s="45"/>
      <c r="S1719" s="36">
        <v>33536.65</v>
      </c>
      <c r="T1719" s="36">
        <v>85680.67</v>
      </c>
    </row>
    <row r="1720" spans="1:20" ht="25.5" x14ac:dyDescent="0.25">
      <c r="A1720" s="32" t="s">
        <v>506</v>
      </c>
      <c r="B1720" s="33" t="s">
        <v>606</v>
      </c>
      <c r="C1720" s="34">
        <v>2012</v>
      </c>
      <c r="D1720" s="40" t="s">
        <v>541</v>
      </c>
      <c r="E1720" s="33" t="s">
        <v>607</v>
      </c>
      <c r="F1720" s="33" t="s">
        <v>543</v>
      </c>
      <c r="G1720" s="36">
        <v>1750000</v>
      </c>
      <c r="H1720" s="36">
        <v>1750000</v>
      </c>
      <c r="I1720" s="37">
        <v>8.58</v>
      </c>
      <c r="J1720" s="38" t="s">
        <v>529</v>
      </c>
      <c r="K1720" s="35" t="s">
        <v>538</v>
      </c>
      <c r="L1720" s="33" t="s">
        <v>544</v>
      </c>
      <c r="M1720" s="39">
        <v>3.2480000000000002</v>
      </c>
      <c r="N1720" s="40" t="s">
        <v>538</v>
      </c>
      <c r="O1720" s="33" t="s">
        <v>544</v>
      </c>
      <c r="P1720" s="41">
        <v>3.25</v>
      </c>
      <c r="Q1720" s="35" t="s">
        <v>532</v>
      </c>
      <c r="R1720" s="45"/>
      <c r="S1720" s="36">
        <v>56875</v>
      </c>
      <c r="T1720" s="42">
        <v>0</v>
      </c>
    </row>
    <row r="1721" spans="1:20" ht="25.5" x14ac:dyDescent="0.25">
      <c r="A1721" s="32" t="s">
        <v>507</v>
      </c>
      <c r="B1721" s="33" t="s">
        <v>1563</v>
      </c>
      <c r="C1721" s="34">
        <v>2015</v>
      </c>
      <c r="D1721" s="40" t="s">
        <v>541</v>
      </c>
      <c r="E1721" s="33" t="s">
        <v>1564</v>
      </c>
      <c r="F1721" s="33" t="s">
        <v>543</v>
      </c>
      <c r="G1721" s="36">
        <v>1077724.45</v>
      </c>
      <c r="H1721" s="36">
        <v>997726.38</v>
      </c>
      <c r="I1721" s="37">
        <v>26.17</v>
      </c>
      <c r="J1721" s="38" t="s">
        <v>529</v>
      </c>
      <c r="K1721" s="35" t="s">
        <v>538</v>
      </c>
      <c r="L1721" s="33" t="s">
        <v>544</v>
      </c>
      <c r="M1721" s="39">
        <v>2.11</v>
      </c>
      <c r="N1721" s="40" t="s">
        <v>538</v>
      </c>
      <c r="O1721" s="33" t="s">
        <v>544</v>
      </c>
      <c r="P1721" s="41">
        <v>2.11</v>
      </c>
      <c r="Q1721" s="35" t="s">
        <v>532</v>
      </c>
      <c r="R1721" s="45"/>
      <c r="S1721" s="36">
        <v>21626.47</v>
      </c>
      <c r="T1721" s="36">
        <v>27224.720000000001</v>
      </c>
    </row>
    <row r="1722" spans="1:20" ht="25.5" x14ac:dyDescent="0.25">
      <c r="A1722" s="32" t="s">
        <v>506</v>
      </c>
      <c r="B1722" s="33" t="s">
        <v>608</v>
      </c>
      <c r="C1722" s="34">
        <v>2000</v>
      </c>
      <c r="D1722" s="33" t="s">
        <v>609</v>
      </c>
      <c r="E1722" s="28" t="s">
        <v>1728</v>
      </c>
      <c r="F1722" s="33" t="s">
        <v>568</v>
      </c>
      <c r="G1722" s="36">
        <v>472591.96</v>
      </c>
      <c r="H1722" s="36">
        <v>173700.52</v>
      </c>
      <c r="I1722" s="37">
        <v>5.83</v>
      </c>
      <c r="J1722" s="38" t="s">
        <v>529</v>
      </c>
      <c r="K1722" s="35" t="s">
        <v>538</v>
      </c>
      <c r="L1722" s="33" t="s">
        <v>544</v>
      </c>
      <c r="M1722" s="39">
        <v>3.2080000000000002</v>
      </c>
      <c r="N1722" s="40" t="s">
        <v>538</v>
      </c>
      <c r="O1722" s="33" t="s">
        <v>544</v>
      </c>
      <c r="P1722" s="41">
        <v>1.25</v>
      </c>
      <c r="Q1722" s="35" t="s">
        <v>532</v>
      </c>
      <c r="R1722" s="45"/>
      <c r="S1722" s="36">
        <v>2473.17</v>
      </c>
      <c r="T1722" s="36">
        <v>24152.86</v>
      </c>
    </row>
    <row r="1723" spans="1:20" ht="25.5" x14ac:dyDescent="0.25">
      <c r="A1723" s="32" t="s">
        <v>506</v>
      </c>
      <c r="B1723" s="33" t="s">
        <v>608</v>
      </c>
      <c r="C1723" s="34">
        <v>2003</v>
      </c>
      <c r="D1723" s="35" t="s">
        <v>526</v>
      </c>
      <c r="E1723" s="33" t="s">
        <v>610</v>
      </c>
      <c r="F1723" s="33" t="s">
        <v>528</v>
      </c>
      <c r="G1723" s="36">
        <v>1766002.83</v>
      </c>
      <c r="H1723" s="36">
        <v>1002669.52</v>
      </c>
      <c r="I1723" s="37">
        <v>12</v>
      </c>
      <c r="J1723" s="38" t="s">
        <v>529</v>
      </c>
      <c r="K1723" s="35" t="s">
        <v>538</v>
      </c>
      <c r="L1723" s="33" t="s">
        <v>592</v>
      </c>
      <c r="M1723" s="39">
        <v>3.0289999999999999</v>
      </c>
      <c r="N1723" s="40" t="s">
        <v>538</v>
      </c>
      <c r="O1723" s="33" t="s">
        <v>592</v>
      </c>
      <c r="P1723" s="41">
        <v>3.03</v>
      </c>
      <c r="Q1723" s="35" t="s">
        <v>532</v>
      </c>
      <c r="R1723" s="45"/>
      <c r="S1723" s="36">
        <v>32265.43</v>
      </c>
      <c r="T1723" s="36">
        <v>62196.11</v>
      </c>
    </row>
    <row r="1724" spans="1:20" ht="25.5" x14ac:dyDescent="0.25">
      <c r="A1724" s="32" t="s">
        <v>506</v>
      </c>
      <c r="B1724" s="33" t="s">
        <v>608</v>
      </c>
      <c r="C1724" s="34">
        <v>2007</v>
      </c>
      <c r="D1724" s="35" t="s">
        <v>526</v>
      </c>
      <c r="E1724" s="33" t="s">
        <v>611</v>
      </c>
      <c r="F1724" s="33" t="s">
        <v>568</v>
      </c>
      <c r="G1724" s="36">
        <v>3208298.5</v>
      </c>
      <c r="H1724" s="36">
        <v>2990880.55</v>
      </c>
      <c r="I1724" s="37">
        <v>30.67</v>
      </c>
      <c r="J1724" s="38" t="s">
        <v>554</v>
      </c>
      <c r="K1724" s="35" t="s">
        <v>569</v>
      </c>
      <c r="L1724" s="33" t="s">
        <v>571</v>
      </c>
      <c r="M1724" s="39">
        <v>5.1749999999999998</v>
      </c>
      <c r="N1724" s="40" t="s">
        <v>569</v>
      </c>
      <c r="O1724" s="33" t="s">
        <v>571</v>
      </c>
      <c r="P1724" s="41">
        <v>5.08</v>
      </c>
      <c r="Q1724" s="35" t="s">
        <v>532</v>
      </c>
      <c r="R1724" s="45"/>
      <c r="S1724" s="36">
        <v>153200.54999999999</v>
      </c>
      <c r="T1724" s="36">
        <v>39555.81</v>
      </c>
    </row>
    <row r="1725" spans="1:20" ht="25.5" x14ac:dyDescent="0.25">
      <c r="A1725" s="32" t="s">
        <v>506</v>
      </c>
      <c r="B1725" s="57" t="s">
        <v>608</v>
      </c>
      <c r="C1725" s="58">
        <v>2007</v>
      </c>
      <c r="D1725" s="60" t="s">
        <v>526</v>
      </c>
      <c r="E1725" s="57" t="s">
        <v>612</v>
      </c>
      <c r="F1725" s="57" t="s">
        <v>568</v>
      </c>
      <c r="G1725" s="64">
        <v>2825864.5</v>
      </c>
      <c r="H1725" s="64">
        <v>2634363.0499999998</v>
      </c>
      <c r="I1725" s="68">
        <v>30.5</v>
      </c>
      <c r="J1725" s="70" t="s">
        <v>554</v>
      </c>
      <c r="K1725" s="72" t="s">
        <v>538</v>
      </c>
      <c r="L1725" s="73" t="s">
        <v>613</v>
      </c>
      <c r="M1725" s="75">
        <v>5.04</v>
      </c>
      <c r="N1725" s="76" t="s">
        <v>538</v>
      </c>
      <c r="O1725" s="73" t="s">
        <v>613</v>
      </c>
      <c r="P1725" s="77">
        <v>4.9480000000000004</v>
      </c>
      <c r="Q1725" s="79" t="s">
        <v>532</v>
      </c>
      <c r="R1725" s="81"/>
      <c r="S1725" s="85">
        <v>131432.54</v>
      </c>
      <c r="T1725" s="86">
        <v>34840.71</v>
      </c>
    </row>
    <row r="1726" spans="1:20" ht="25.5" x14ac:dyDescent="0.25">
      <c r="A1726" s="32" t="s">
        <v>506</v>
      </c>
      <c r="B1726" s="56" t="s">
        <v>608</v>
      </c>
      <c r="C1726" s="34">
        <v>2007</v>
      </c>
      <c r="D1726" s="35" t="s">
        <v>526</v>
      </c>
      <c r="E1726" s="56" t="s">
        <v>614</v>
      </c>
      <c r="F1726" s="56" t="s">
        <v>568</v>
      </c>
      <c r="G1726" s="63">
        <v>3208298.5</v>
      </c>
      <c r="H1726" s="63">
        <v>3060351.02</v>
      </c>
      <c r="I1726" s="67">
        <v>30.75</v>
      </c>
      <c r="J1726" s="69" t="s">
        <v>554</v>
      </c>
      <c r="K1726" s="35" t="s">
        <v>538</v>
      </c>
      <c r="L1726" s="33" t="s">
        <v>613</v>
      </c>
      <c r="M1726" s="39">
        <v>5.3810000000000002</v>
      </c>
      <c r="N1726" s="40" t="s">
        <v>538</v>
      </c>
      <c r="O1726" s="33" t="s">
        <v>613</v>
      </c>
      <c r="P1726" s="41">
        <v>5.2030000000000003</v>
      </c>
      <c r="Q1726" s="78" t="s">
        <v>532</v>
      </c>
      <c r="R1726" s="80"/>
      <c r="S1726" s="36">
        <v>162762.45000000001</v>
      </c>
      <c r="T1726" s="36">
        <v>39832.82</v>
      </c>
    </row>
    <row r="1727" spans="1:20" ht="25.5" x14ac:dyDescent="0.25">
      <c r="A1727" s="32" t="s">
        <v>506</v>
      </c>
      <c r="B1727" s="33" t="s">
        <v>608</v>
      </c>
      <c r="C1727" s="34">
        <v>2007</v>
      </c>
      <c r="D1727" s="35" t="s">
        <v>526</v>
      </c>
      <c r="E1727" s="33" t="s">
        <v>615</v>
      </c>
      <c r="F1727" s="33" t="s">
        <v>568</v>
      </c>
      <c r="G1727" s="36">
        <v>2825864.5</v>
      </c>
      <c r="H1727" s="36">
        <v>2695552.59</v>
      </c>
      <c r="I1727" s="37">
        <v>30.75</v>
      </c>
      <c r="J1727" s="38" t="s">
        <v>554</v>
      </c>
      <c r="K1727" s="35" t="s">
        <v>538</v>
      </c>
      <c r="L1727" s="33" t="s">
        <v>613</v>
      </c>
      <c r="M1727" s="39">
        <v>5.3170000000000002</v>
      </c>
      <c r="N1727" s="40" t="s">
        <v>538</v>
      </c>
      <c r="O1727" s="33" t="s">
        <v>613</v>
      </c>
      <c r="P1727" s="41">
        <v>5.2030000000000003</v>
      </c>
      <c r="Q1727" s="35" t="s">
        <v>532</v>
      </c>
      <c r="R1727" s="45"/>
      <c r="S1727" s="36">
        <v>141397.72</v>
      </c>
      <c r="T1727" s="36">
        <v>35084.69</v>
      </c>
    </row>
    <row r="1728" spans="1:20" ht="25.5" x14ac:dyDescent="0.25">
      <c r="A1728" s="32" t="s">
        <v>506</v>
      </c>
      <c r="B1728" s="33" t="s">
        <v>608</v>
      </c>
      <c r="C1728" s="34">
        <v>2003</v>
      </c>
      <c r="D1728" s="35" t="s">
        <v>526</v>
      </c>
      <c r="E1728" s="33" t="s">
        <v>616</v>
      </c>
      <c r="F1728" s="33" t="s">
        <v>528</v>
      </c>
      <c r="G1728" s="36">
        <v>594095.71</v>
      </c>
      <c r="H1728" s="36">
        <v>323243.52000000002</v>
      </c>
      <c r="I1728" s="37">
        <v>11.33</v>
      </c>
      <c r="J1728" s="38" t="s">
        <v>529</v>
      </c>
      <c r="K1728" s="35" t="s">
        <v>538</v>
      </c>
      <c r="L1728" s="33" t="s">
        <v>592</v>
      </c>
      <c r="M1728" s="39">
        <v>3.0310000000000001</v>
      </c>
      <c r="N1728" s="40" t="s">
        <v>538</v>
      </c>
      <c r="O1728" s="33" t="s">
        <v>592</v>
      </c>
      <c r="P1728" s="41">
        <v>3.03</v>
      </c>
      <c r="Q1728" s="35" t="s">
        <v>532</v>
      </c>
      <c r="R1728" s="45"/>
      <c r="S1728" s="36">
        <v>10462.969999999999</v>
      </c>
      <c r="T1728" s="36">
        <v>22068.94</v>
      </c>
    </row>
    <row r="1729" spans="1:20" ht="25.5" x14ac:dyDescent="0.25">
      <c r="A1729" s="32" t="s">
        <v>506</v>
      </c>
      <c r="B1729" s="33" t="s">
        <v>608</v>
      </c>
      <c r="C1729" s="34">
        <v>2009</v>
      </c>
      <c r="D1729" s="35" t="s">
        <v>526</v>
      </c>
      <c r="E1729" s="33" t="s">
        <v>615</v>
      </c>
      <c r="F1729" s="33" t="s">
        <v>568</v>
      </c>
      <c r="G1729" s="36">
        <v>150000</v>
      </c>
      <c r="H1729" s="36">
        <v>136223.01</v>
      </c>
      <c r="I1729" s="37">
        <v>30.08</v>
      </c>
      <c r="J1729" s="38" t="s">
        <v>554</v>
      </c>
      <c r="K1729" s="35" t="s">
        <v>538</v>
      </c>
      <c r="L1729" s="33" t="s">
        <v>613</v>
      </c>
      <c r="M1729" s="39">
        <v>2.431</v>
      </c>
      <c r="N1729" s="40" t="s">
        <v>538</v>
      </c>
      <c r="O1729" s="33" t="s">
        <v>613</v>
      </c>
      <c r="P1729" s="41">
        <v>2.4</v>
      </c>
      <c r="Q1729" s="35" t="s">
        <v>532</v>
      </c>
      <c r="R1729" s="45"/>
      <c r="S1729" s="36">
        <v>3314.98</v>
      </c>
      <c r="T1729" s="36">
        <v>3031.96</v>
      </c>
    </row>
    <row r="1730" spans="1:20" ht="25.5" x14ac:dyDescent="0.25">
      <c r="A1730" s="32" t="s">
        <v>506</v>
      </c>
      <c r="B1730" s="33" t="s">
        <v>608</v>
      </c>
      <c r="C1730" s="34">
        <v>2007</v>
      </c>
      <c r="D1730" s="35" t="s">
        <v>526</v>
      </c>
      <c r="E1730" s="33" t="s">
        <v>617</v>
      </c>
      <c r="F1730" s="33" t="s">
        <v>568</v>
      </c>
      <c r="G1730" s="36">
        <v>1964363</v>
      </c>
      <c r="H1730" s="36">
        <v>1833240.95</v>
      </c>
      <c r="I1730" s="37">
        <v>30.5</v>
      </c>
      <c r="J1730" s="38" t="s">
        <v>554</v>
      </c>
      <c r="K1730" s="35" t="s">
        <v>538</v>
      </c>
      <c r="L1730" s="33" t="s">
        <v>613</v>
      </c>
      <c r="M1730" s="39">
        <v>5.0419999999999998</v>
      </c>
      <c r="N1730" s="40" t="s">
        <v>538</v>
      </c>
      <c r="O1730" s="33" t="s">
        <v>613</v>
      </c>
      <c r="P1730" s="41">
        <v>4.9530000000000003</v>
      </c>
      <c r="Q1730" s="35" t="s">
        <v>532</v>
      </c>
      <c r="R1730" s="45"/>
      <c r="S1730" s="36">
        <v>91544.98</v>
      </c>
      <c r="T1730" s="36">
        <v>23898.61</v>
      </c>
    </row>
    <row r="1731" spans="1:20" ht="25.5" x14ac:dyDescent="0.25">
      <c r="A1731" s="32" t="s">
        <v>506</v>
      </c>
      <c r="B1731" s="33" t="s">
        <v>608</v>
      </c>
      <c r="C1731" s="34">
        <v>2003</v>
      </c>
      <c r="D1731" s="35" t="s">
        <v>526</v>
      </c>
      <c r="E1731" s="33" t="s">
        <v>618</v>
      </c>
      <c r="F1731" s="33" t="s">
        <v>528</v>
      </c>
      <c r="G1731" s="36">
        <v>411295.17</v>
      </c>
      <c r="H1731" s="36">
        <v>223782.93</v>
      </c>
      <c r="I1731" s="37">
        <v>11.17</v>
      </c>
      <c r="J1731" s="38" t="s">
        <v>529</v>
      </c>
      <c r="K1731" s="35" t="s">
        <v>538</v>
      </c>
      <c r="L1731" s="33" t="s">
        <v>592</v>
      </c>
      <c r="M1731" s="39">
        <v>3.03</v>
      </c>
      <c r="N1731" s="40" t="s">
        <v>538</v>
      </c>
      <c r="O1731" s="33" t="s">
        <v>592</v>
      </c>
      <c r="P1731" s="41">
        <v>3.03</v>
      </c>
      <c r="Q1731" s="35" t="s">
        <v>532</v>
      </c>
      <c r="R1731" s="45"/>
      <c r="S1731" s="36">
        <v>7243.56</v>
      </c>
      <c r="T1731" s="36">
        <v>15278.43</v>
      </c>
    </row>
    <row r="1732" spans="1:20" ht="25.5" x14ac:dyDescent="0.25">
      <c r="A1732" s="32" t="s">
        <v>506</v>
      </c>
      <c r="B1732" s="33" t="s">
        <v>608</v>
      </c>
      <c r="C1732" s="34">
        <v>2003</v>
      </c>
      <c r="D1732" s="35" t="s">
        <v>526</v>
      </c>
      <c r="E1732" s="33" t="s">
        <v>619</v>
      </c>
      <c r="F1732" s="33" t="s">
        <v>528</v>
      </c>
      <c r="G1732" s="36">
        <v>557217.47</v>
      </c>
      <c r="H1732" s="42">
        <v>0</v>
      </c>
      <c r="I1732" s="37">
        <v>0</v>
      </c>
      <c r="J1732" s="38" t="s">
        <v>529</v>
      </c>
      <c r="K1732" s="35" t="s">
        <v>530</v>
      </c>
      <c r="L1732" s="33" t="s">
        <v>531</v>
      </c>
      <c r="M1732" s="39">
        <v>4.4859999999999998</v>
      </c>
      <c r="N1732" s="40" t="s">
        <v>530</v>
      </c>
      <c r="O1732" s="33" t="s">
        <v>531</v>
      </c>
      <c r="P1732" s="41">
        <v>4.4800000000000004</v>
      </c>
      <c r="Q1732" s="35" t="s">
        <v>532</v>
      </c>
      <c r="R1732" s="45"/>
      <c r="S1732" s="36">
        <v>2221.71</v>
      </c>
      <c r="T1732" s="36">
        <v>49591.63</v>
      </c>
    </row>
    <row r="1733" spans="1:20" ht="25.5" x14ac:dyDescent="0.25">
      <c r="A1733" s="32" t="s">
        <v>506</v>
      </c>
      <c r="B1733" s="33" t="s">
        <v>608</v>
      </c>
      <c r="C1733" s="34">
        <v>2009</v>
      </c>
      <c r="D1733" s="35" t="s">
        <v>526</v>
      </c>
      <c r="E1733" s="33" t="s">
        <v>614</v>
      </c>
      <c r="F1733" s="33" t="s">
        <v>568</v>
      </c>
      <c r="G1733" s="36">
        <v>150000</v>
      </c>
      <c r="H1733" s="36">
        <v>136223.01</v>
      </c>
      <c r="I1733" s="37">
        <v>30.08</v>
      </c>
      <c r="J1733" s="38" t="s">
        <v>554</v>
      </c>
      <c r="K1733" s="35" t="s">
        <v>538</v>
      </c>
      <c r="L1733" s="33" t="s">
        <v>613</v>
      </c>
      <c r="M1733" s="39">
        <v>2.431</v>
      </c>
      <c r="N1733" s="40" t="s">
        <v>538</v>
      </c>
      <c r="O1733" s="33" t="s">
        <v>613</v>
      </c>
      <c r="P1733" s="41">
        <v>2.4</v>
      </c>
      <c r="Q1733" s="35" t="s">
        <v>532</v>
      </c>
      <c r="R1733" s="45"/>
      <c r="S1733" s="36">
        <v>3314.98</v>
      </c>
      <c r="T1733" s="36">
        <v>3031.96</v>
      </c>
    </row>
    <row r="1734" spans="1:20" ht="25.5" x14ac:dyDescent="0.25">
      <c r="A1734" s="32" t="s">
        <v>506</v>
      </c>
      <c r="B1734" s="33" t="s">
        <v>608</v>
      </c>
      <c r="C1734" s="34">
        <v>2001</v>
      </c>
      <c r="D1734" s="35" t="s">
        <v>526</v>
      </c>
      <c r="E1734" s="33" t="s">
        <v>620</v>
      </c>
      <c r="F1734" s="33" t="s">
        <v>568</v>
      </c>
      <c r="G1734" s="36">
        <v>1090010.48</v>
      </c>
      <c r="H1734" s="36">
        <v>803521.93</v>
      </c>
      <c r="I1734" s="37">
        <v>18</v>
      </c>
      <c r="J1734" s="38" t="s">
        <v>529</v>
      </c>
      <c r="K1734" s="35" t="s">
        <v>538</v>
      </c>
      <c r="L1734" s="33" t="s">
        <v>621</v>
      </c>
      <c r="M1734" s="39">
        <v>4.7160000000000002</v>
      </c>
      <c r="N1734" s="40" t="s">
        <v>538</v>
      </c>
      <c r="O1734" s="33" t="s">
        <v>621</v>
      </c>
      <c r="P1734" s="41">
        <v>4.718</v>
      </c>
      <c r="Q1734" s="35" t="s">
        <v>532</v>
      </c>
      <c r="R1734" s="45"/>
      <c r="S1734" s="36">
        <v>39062.76</v>
      </c>
      <c r="T1734" s="36">
        <v>24517.37</v>
      </c>
    </row>
    <row r="1735" spans="1:20" ht="25.5" x14ac:dyDescent="0.25">
      <c r="A1735" s="32" t="s">
        <v>506</v>
      </c>
      <c r="B1735" s="33" t="s">
        <v>608</v>
      </c>
      <c r="C1735" s="34">
        <v>2007</v>
      </c>
      <c r="D1735" s="35" t="s">
        <v>526</v>
      </c>
      <c r="E1735" s="33" t="s">
        <v>622</v>
      </c>
      <c r="F1735" s="33" t="s">
        <v>568</v>
      </c>
      <c r="G1735" s="36">
        <v>500000</v>
      </c>
      <c r="H1735" s="36">
        <v>455980.23</v>
      </c>
      <c r="I1735" s="37">
        <v>30.75</v>
      </c>
      <c r="J1735" s="38" t="s">
        <v>554</v>
      </c>
      <c r="K1735" s="35" t="s">
        <v>538</v>
      </c>
      <c r="L1735" s="33" t="s">
        <v>613</v>
      </c>
      <c r="M1735" s="39">
        <v>1.0609999999999999</v>
      </c>
      <c r="N1735" s="40" t="s">
        <v>538</v>
      </c>
      <c r="O1735" s="33" t="s">
        <v>613</v>
      </c>
      <c r="P1735" s="41">
        <v>0.68</v>
      </c>
      <c r="Q1735" s="35" t="s">
        <v>532</v>
      </c>
      <c r="R1735" s="45"/>
      <c r="S1735" s="36">
        <v>3169.46</v>
      </c>
      <c r="T1735" s="36">
        <v>5934.95</v>
      </c>
    </row>
    <row r="1736" spans="1:20" ht="25.5" x14ac:dyDescent="0.25">
      <c r="A1736" s="32" t="s">
        <v>506</v>
      </c>
      <c r="B1736" s="33" t="s">
        <v>608</v>
      </c>
      <c r="C1736" s="34">
        <v>2007</v>
      </c>
      <c r="D1736" s="35" t="s">
        <v>526</v>
      </c>
      <c r="E1736" s="28" t="s">
        <v>1729</v>
      </c>
      <c r="F1736" s="33" t="s">
        <v>568</v>
      </c>
      <c r="G1736" s="36">
        <v>98000000</v>
      </c>
      <c r="H1736" s="36">
        <v>90774017.739999995</v>
      </c>
      <c r="I1736" s="37">
        <v>38.33</v>
      </c>
      <c r="J1736" s="38" t="s">
        <v>529</v>
      </c>
      <c r="K1736" s="35" t="s">
        <v>530</v>
      </c>
      <c r="L1736" s="33" t="s">
        <v>531</v>
      </c>
      <c r="M1736" s="39">
        <v>4.694</v>
      </c>
      <c r="N1736" s="40" t="s">
        <v>530</v>
      </c>
      <c r="O1736" s="33" t="s">
        <v>531</v>
      </c>
      <c r="P1736" s="41">
        <v>4.6900000000000004</v>
      </c>
      <c r="Q1736" s="35" t="s">
        <v>532</v>
      </c>
      <c r="R1736" s="45"/>
      <c r="S1736" s="29" t="s">
        <v>1970</v>
      </c>
      <c r="T1736" s="36">
        <v>817482.17</v>
      </c>
    </row>
    <row r="1737" spans="1:20" x14ac:dyDescent="0.25">
      <c r="A1737" s="32" t="s">
        <v>507</v>
      </c>
      <c r="B1737" s="33" t="s">
        <v>608</v>
      </c>
      <c r="C1737" s="34">
        <v>2016</v>
      </c>
      <c r="D1737" s="40" t="s">
        <v>541</v>
      </c>
      <c r="E1737" s="33" t="s">
        <v>1565</v>
      </c>
      <c r="F1737" s="33" t="s">
        <v>543</v>
      </c>
      <c r="G1737" s="36">
        <v>678780.3</v>
      </c>
      <c r="H1737" s="36">
        <v>694334.87</v>
      </c>
      <c r="I1737" s="37">
        <v>38.83</v>
      </c>
      <c r="J1737" s="38" t="s">
        <v>529</v>
      </c>
      <c r="K1737" s="35" t="s">
        <v>538</v>
      </c>
      <c r="L1737" s="33" t="s">
        <v>544</v>
      </c>
      <c r="M1737" s="39">
        <v>1.972</v>
      </c>
      <c r="N1737" s="40" t="s">
        <v>538</v>
      </c>
      <c r="O1737" s="33" t="s">
        <v>544</v>
      </c>
      <c r="P1737" s="41">
        <v>1.86</v>
      </c>
      <c r="Q1737" s="35" t="s">
        <v>532</v>
      </c>
      <c r="R1737" s="45"/>
      <c r="S1737" s="36">
        <v>13099.34</v>
      </c>
      <c r="T1737" s="36">
        <v>9930.89</v>
      </c>
    </row>
    <row r="1738" spans="1:20" x14ac:dyDescent="0.25">
      <c r="A1738" s="32" t="s">
        <v>507</v>
      </c>
      <c r="B1738" s="33" t="s">
        <v>608</v>
      </c>
      <c r="C1738" s="34">
        <v>2014</v>
      </c>
      <c r="D1738" s="40" t="s">
        <v>541</v>
      </c>
      <c r="E1738" s="33" t="s">
        <v>1566</v>
      </c>
      <c r="F1738" s="33" t="s">
        <v>543</v>
      </c>
      <c r="G1738" s="36">
        <v>191274.05</v>
      </c>
      <c r="H1738" s="36">
        <v>181467.36</v>
      </c>
      <c r="I1738" s="37">
        <v>36.17</v>
      </c>
      <c r="J1738" s="38" t="s">
        <v>529</v>
      </c>
      <c r="K1738" s="35" t="s">
        <v>538</v>
      </c>
      <c r="L1738" s="33" t="s">
        <v>544</v>
      </c>
      <c r="M1738" s="39">
        <v>0.79</v>
      </c>
      <c r="N1738" s="40" t="s">
        <v>538</v>
      </c>
      <c r="O1738" s="33" t="s">
        <v>544</v>
      </c>
      <c r="P1738" s="41">
        <v>0.8</v>
      </c>
      <c r="Q1738" s="35" t="s">
        <v>532</v>
      </c>
      <c r="R1738" s="45"/>
      <c r="S1738" s="36">
        <v>1481.39</v>
      </c>
      <c r="T1738" s="36">
        <v>3706.28</v>
      </c>
    </row>
    <row r="1739" spans="1:20" x14ac:dyDescent="0.25">
      <c r="A1739" s="32" t="s">
        <v>507</v>
      </c>
      <c r="B1739" s="33" t="s">
        <v>608</v>
      </c>
      <c r="C1739" s="34">
        <v>2007</v>
      </c>
      <c r="D1739" s="40" t="s">
        <v>541</v>
      </c>
      <c r="E1739" s="33" t="s">
        <v>1567</v>
      </c>
      <c r="F1739" s="33" t="s">
        <v>543</v>
      </c>
      <c r="G1739" s="36">
        <v>2598091.65</v>
      </c>
      <c r="H1739" s="36">
        <v>2248906.7400000002</v>
      </c>
      <c r="I1739" s="37">
        <v>20.92</v>
      </c>
      <c r="J1739" s="38" t="s">
        <v>529</v>
      </c>
      <c r="K1739" s="35" t="s">
        <v>538</v>
      </c>
      <c r="L1739" s="33" t="s">
        <v>544</v>
      </c>
      <c r="M1739" s="39">
        <v>2.8180000000000001</v>
      </c>
      <c r="N1739" s="40" t="s">
        <v>538</v>
      </c>
      <c r="O1739" s="33" t="s">
        <v>544</v>
      </c>
      <c r="P1739" s="41">
        <v>3.63</v>
      </c>
      <c r="Q1739" s="35" t="s">
        <v>532</v>
      </c>
      <c r="R1739" s="45"/>
      <c r="S1739" s="36">
        <v>84201.23</v>
      </c>
      <c r="T1739" s="36">
        <v>70686.37</v>
      </c>
    </row>
    <row r="1740" spans="1:20" x14ac:dyDescent="0.25">
      <c r="A1740" s="32" t="s">
        <v>507</v>
      </c>
      <c r="B1740" s="33" t="s">
        <v>608</v>
      </c>
      <c r="C1740" s="34">
        <v>1999</v>
      </c>
      <c r="D1740" s="35" t="s">
        <v>526</v>
      </c>
      <c r="E1740" s="33" t="s">
        <v>1568</v>
      </c>
      <c r="F1740" s="33" t="s">
        <v>528</v>
      </c>
      <c r="G1740" s="36">
        <v>411612.35</v>
      </c>
      <c r="H1740" s="36">
        <v>247201.96</v>
      </c>
      <c r="I1740" s="37">
        <v>12.17</v>
      </c>
      <c r="J1740" s="38" t="s">
        <v>529</v>
      </c>
      <c r="K1740" s="35" t="s">
        <v>538</v>
      </c>
      <c r="L1740" s="33" t="s">
        <v>1569</v>
      </c>
      <c r="M1740" s="39">
        <v>4.6319999999999997</v>
      </c>
      <c r="N1740" s="40" t="s">
        <v>538</v>
      </c>
      <c r="O1740" s="33" t="s">
        <v>1569</v>
      </c>
      <c r="P1740" s="41">
        <v>4</v>
      </c>
      <c r="Q1740" s="35" t="s">
        <v>532</v>
      </c>
      <c r="R1740" s="45"/>
      <c r="S1740" s="36">
        <v>10459.91</v>
      </c>
      <c r="T1740" s="36">
        <v>14295.82</v>
      </c>
    </row>
    <row r="1741" spans="1:20" x14ac:dyDescent="0.25">
      <c r="A1741" s="32" t="s">
        <v>507</v>
      </c>
      <c r="B1741" s="33" t="s">
        <v>608</v>
      </c>
      <c r="C1741" s="34">
        <v>1999</v>
      </c>
      <c r="D1741" s="35" t="s">
        <v>526</v>
      </c>
      <c r="E1741" s="33" t="s">
        <v>1570</v>
      </c>
      <c r="F1741" s="33" t="s">
        <v>528</v>
      </c>
      <c r="G1741" s="36">
        <v>1715051.45</v>
      </c>
      <c r="H1741" s="36">
        <v>1086387.3600000001</v>
      </c>
      <c r="I1741" s="37">
        <v>12</v>
      </c>
      <c r="J1741" s="38" t="s">
        <v>529</v>
      </c>
      <c r="K1741" s="35" t="s">
        <v>538</v>
      </c>
      <c r="L1741" s="33" t="s">
        <v>1569</v>
      </c>
      <c r="M1741" s="39">
        <v>4.5730000000000004</v>
      </c>
      <c r="N1741" s="40" t="s">
        <v>538</v>
      </c>
      <c r="O1741" s="33" t="s">
        <v>1569</v>
      </c>
      <c r="P1741" s="41">
        <v>4</v>
      </c>
      <c r="Q1741" s="35" t="s">
        <v>532</v>
      </c>
      <c r="R1741" s="45"/>
      <c r="S1741" s="36">
        <v>45835.32</v>
      </c>
      <c r="T1741" s="36">
        <v>59495.519999999997</v>
      </c>
    </row>
    <row r="1742" spans="1:20" x14ac:dyDescent="0.25">
      <c r="A1742" s="32" t="s">
        <v>507</v>
      </c>
      <c r="B1742" s="33" t="s">
        <v>608</v>
      </c>
      <c r="C1742" s="34">
        <v>2010</v>
      </c>
      <c r="D1742" s="35" t="s">
        <v>526</v>
      </c>
      <c r="E1742" s="33" t="s">
        <v>1571</v>
      </c>
      <c r="F1742" s="33" t="s">
        <v>568</v>
      </c>
      <c r="G1742" s="36">
        <v>597861</v>
      </c>
      <c r="H1742" s="36">
        <v>558371.57999999996</v>
      </c>
      <c r="I1742" s="37">
        <v>40.83</v>
      </c>
      <c r="J1742" s="38" t="s">
        <v>529</v>
      </c>
      <c r="K1742" s="35" t="s">
        <v>538</v>
      </c>
      <c r="L1742" s="33" t="s">
        <v>544</v>
      </c>
      <c r="M1742" s="39">
        <v>2.8980000000000001</v>
      </c>
      <c r="N1742" s="40" t="s">
        <v>538</v>
      </c>
      <c r="O1742" s="33" t="s">
        <v>544</v>
      </c>
      <c r="P1742" s="41">
        <v>2.9</v>
      </c>
      <c r="Q1742" s="35" t="s">
        <v>532</v>
      </c>
      <c r="R1742" s="45"/>
      <c r="S1742" s="36">
        <v>16397.54</v>
      </c>
      <c r="T1742" s="36">
        <v>7060.75</v>
      </c>
    </row>
    <row r="1743" spans="1:20" x14ac:dyDescent="0.25">
      <c r="A1743" s="32" t="s">
        <v>507</v>
      </c>
      <c r="B1743" s="33" t="s">
        <v>608</v>
      </c>
      <c r="C1743" s="34">
        <v>2006</v>
      </c>
      <c r="D1743" s="35" t="s">
        <v>526</v>
      </c>
      <c r="E1743" s="33" t="s">
        <v>1572</v>
      </c>
      <c r="F1743" s="33" t="s">
        <v>543</v>
      </c>
      <c r="G1743" s="36">
        <v>1704832</v>
      </c>
      <c r="H1743" s="36">
        <v>1593679.96</v>
      </c>
      <c r="I1743" s="37">
        <v>38.25</v>
      </c>
      <c r="J1743" s="38" t="s">
        <v>529</v>
      </c>
      <c r="K1743" s="35" t="s">
        <v>538</v>
      </c>
      <c r="L1743" s="33" t="s">
        <v>544</v>
      </c>
      <c r="M1743" s="39">
        <v>3.8149999999999999</v>
      </c>
      <c r="N1743" s="40" t="s">
        <v>538</v>
      </c>
      <c r="O1743" s="33" t="s">
        <v>544</v>
      </c>
      <c r="P1743" s="41">
        <v>3.25</v>
      </c>
      <c r="Q1743" s="35" t="s">
        <v>532</v>
      </c>
      <c r="R1743" s="45"/>
      <c r="S1743" s="36">
        <v>52363.65</v>
      </c>
      <c r="T1743" s="36">
        <v>17509.419999999998</v>
      </c>
    </row>
    <row r="1744" spans="1:20" x14ac:dyDescent="0.25">
      <c r="A1744" s="32" t="s">
        <v>507</v>
      </c>
      <c r="B1744" s="33" t="s">
        <v>608</v>
      </c>
      <c r="C1744" s="34">
        <v>2006</v>
      </c>
      <c r="D1744" s="35" t="s">
        <v>526</v>
      </c>
      <c r="E1744" s="33" t="s">
        <v>788</v>
      </c>
      <c r="F1744" s="33" t="s">
        <v>543</v>
      </c>
      <c r="G1744" s="36">
        <v>2364110</v>
      </c>
      <c r="H1744" s="36">
        <v>1942122.6</v>
      </c>
      <c r="I1744" s="37">
        <v>23.25</v>
      </c>
      <c r="J1744" s="38" t="s">
        <v>529</v>
      </c>
      <c r="K1744" s="35" t="s">
        <v>538</v>
      </c>
      <c r="L1744" s="33" t="s">
        <v>544</v>
      </c>
      <c r="M1744" s="39">
        <v>3.3839999999999999</v>
      </c>
      <c r="N1744" s="40" t="s">
        <v>538</v>
      </c>
      <c r="O1744" s="33" t="s">
        <v>544</v>
      </c>
      <c r="P1744" s="41">
        <v>2.75</v>
      </c>
      <c r="Q1744" s="35" t="s">
        <v>532</v>
      </c>
      <c r="R1744" s="45"/>
      <c r="S1744" s="36">
        <v>54885.24</v>
      </c>
      <c r="T1744" s="36">
        <v>53704.31</v>
      </c>
    </row>
    <row r="1745" spans="1:20" ht="25.5" x14ac:dyDescent="0.25">
      <c r="A1745" s="32" t="s">
        <v>507</v>
      </c>
      <c r="B1745" s="33" t="s">
        <v>608</v>
      </c>
      <c r="C1745" s="34">
        <v>2008</v>
      </c>
      <c r="D1745" s="40" t="s">
        <v>541</v>
      </c>
      <c r="E1745" s="28" t="s">
        <v>1920</v>
      </c>
      <c r="F1745" s="33" t="s">
        <v>568</v>
      </c>
      <c r="G1745" s="36">
        <v>623858.4</v>
      </c>
      <c r="H1745" s="42">
        <v>0</v>
      </c>
      <c r="I1745" s="37">
        <v>0</v>
      </c>
      <c r="J1745" s="38" t="s">
        <v>529</v>
      </c>
      <c r="K1745" s="35" t="s">
        <v>538</v>
      </c>
      <c r="L1745" s="33" t="s">
        <v>544</v>
      </c>
      <c r="M1745" s="39">
        <v>5.1159999999999997</v>
      </c>
      <c r="N1745" s="40" t="s">
        <v>538</v>
      </c>
      <c r="O1745" s="33" t="s">
        <v>544</v>
      </c>
      <c r="P1745" s="41">
        <v>0.75</v>
      </c>
      <c r="Q1745" s="35" t="s">
        <v>532</v>
      </c>
      <c r="R1745" s="45"/>
      <c r="S1745" s="36">
        <v>1230.3800000000001</v>
      </c>
      <c r="T1745" s="36">
        <v>592178.71</v>
      </c>
    </row>
    <row r="1746" spans="1:20" ht="25.5" x14ac:dyDescent="0.25">
      <c r="A1746" s="32" t="s">
        <v>507</v>
      </c>
      <c r="B1746" s="57" t="s">
        <v>608</v>
      </c>
      <c r="C1746" s="58">
        <v>1998</v>
      </c>
      <c r="D1746" s="59" t="s">
        <v>541</v>
      </c>
      <c r="E1746" s="62" t="s">
        <v>1921</v>
      </c>
      <c r="F1746" s="57" t="s">
        <v>543</v>
      </c>
      <c r="G1746" s="64">
        <v>99127.81</v>
      </c>
      <c r="H1746" s="64">
        <v>52424.88</v>
      </c>
      <c r="I1746" s="68">
        <v>12.33</v>
      </c>
      <c r="J1746" s="70" t="s">
        <v>529</v>
      </c>
      <c r="K1746" s="72" t="s">
        <v>538</v>
      </c>
      <c r="L1746" s="73" t="s">
        <v>544</v>
      </c>
      <c r="M1746" s="75">
        <v>4.0330000000000004</v>
      </c>
      <c r="N1746" s="76" t="s">
        <v>538</v>
      </c>
      <c r="O1746" s="73" t="s">
        <v>544</v>
      </c>
      <c r="P1746" s="77">
        <v>3.05</v>
      </c>
      <c r="Q1746" s="79" t="s">
        <v>532</v>
      </c>
      <c r="R1746" s="81"/>
      <c r="S1746" s="85">
        <v>1700.04</v>
      </c>
      <c r="T1746" s="86">
        <v>3314.11</v>
      </c>
    </row>
    <row r="1747" spans="1:20" x14ac:dyDescent="0.25">
      <c r="A1747" s="32" t="s">
        <v>507</v>
      </c>
      <c r="B1747" s="56" t="s">
        <v>608</v>
      </c>
      <c r="C1747" s="34">
        <v>1993</v>
      </c>
      <c r="D1747" s="40" t="s">
        <v>541</v>
      </c>
      <c r="E1747" s="56" t="s">
        <v>1573</v>
      </c>
      <c r="F1747" s="56" t="s">
        <v>543</v>
      </c>
      <c r="G1747" s="63">
        <v>1343946.63</v>
      </c>
      <c r="H1747" s="65">
        <v>0</v>
      </c>
      <c r="I1747" s="67">
        <v>0</v>
      </c>
      <c r="J1747" s="69" t="s">
        <v>529</v>
      </c>
      <c r="K1747" s="35" t="s">
        <v>538</v>
      </c>
      <c r="L1747" s="33" t="s">
        <v>544</v>
      </c>
      <c r="M1747" s="39">
        <v>5.048</v>
      </c>
      <c r="N1747" s="40" t="s">
        <v>538</v>
      </c>
      <c r="O1747" s="33" t="s">
        <v>544</v>
      </c>
      <c r="P1747" s="41">
        <v>0.75</v>
      </c>
      <c r="Q1747" s="78" t="s">
        <v>532</v>
      </c>
      <c r="R1747" s="80"/>
      <c r="S1747" s="36">
        <v>4838.9399999999996</v>
      </c>
      <c r="T1747" s="36">
        <v>687343.85</v>
      </c>
    </row>
    <row r="1748" spans="1:20" ht="25.5" x14ac:dyDescent="0.25">
      <c r="A1748" s="32" t="s">
        <v>507</v>
      </c>
      <c r="B1748" s="33" t="s">
        <v>608</v>
      </c>
      <c r="C1748" s="34">
        <v>1999</v>
      </c>
      <c r="D1748" s="40" t="s">
        <v>541</v>
      </c>
      <c r="E1748" s="28" t="s">
        <v>1922</v>
      </c>
      <c r="F1748" s="33" t="s">
        <v>543</v>
      </c>
      <c r="G1748" s="36">
        <v>214990.62</v>
      </c>
      <c r="H1748" s="36">
        <v>128301.33</v>
      </c>
      <c r="I1748" s="37">
        <v>13.17</v>
      </c>
      <c r="J1748" s="38" t="s">
        <v>529</v>
      </c>
      <c r="K1748" s="35" t="s">
        <v>538</v>
      </c>
      <c r="L1748" s="33" t="s">
        <v>544</v>
      </c>
      <c r="M1748" s="39">
        <v>4.2060000000000004</v>
      </c>
      <c r="N1748" s="40" t="s">
        <v>538</v>
      </c>
      <c r="O1748" s="33" t="s">
        <v>544</v>
      </c>
      <c r="P1748" s="41">
        <v>3.55</v>
      </c>
      <c r="Q1748" s="35" t="s">
        <v>532</v>
      </c>
      <c r="R1748" s="45"/>
      <c r="S1748" s="36">
        <v>4808.96</v>
      </c>
      <c r="T1748" s="36">
        <v>7162.32</v>
      </c>
    </row>
    <row r="1749" spans="1:20" x14ac:dyDescent="0.25">
      <c r="A1749" s="32" t="s">
        <v>507</v>
      </c>
      <c r="B1749" s="33" t="s">
        <v>608</v>
      </c>
      <c r="C1749" s="34">
        <v>1996</v>
      </c>
      <c r="D1749" s="40" t="s">
        <v>541</v>
      </c>
      <c r="E1749" s="33" t="s">
        <v>1574</v>
      </c>
      <c r="F1749" s="33" t="s">
        <v>543</v>
      </c>
      <c r="G1749" s="36">
        <v>43459.05</v>
      </c>
      <c r="H1749" s="36">
        <v>22548.799999999999</v>
      </c>
      <c r="I1749" s="37">
        <v>10.08</v>
      </c>
      <c r="J1749" s="38" t="s">
        <v>529</v>
      </c>
      <c r="K1749" s="35" t="s">
        <v>538</v>
      </c>
      <c r="L1749" s="33" t="s">
        <v>544</v>
      </c>
      <c r="M1749" s="39">
        <v>3.8519999999999999</v>
      </c>
      <c r="N1749" s="40" t="s">
        <v>538</v>
      </c>
      <c r="O1749" s="33" t="s">
        <v>544</v>
      </c>
      <c r="P1749" s="41">
        <v>3.05</v>
      </c>
      <c r="Q1749" s="35" t="s">
        <v>532</v>
      </c>
      <c r="R1749" s="45"/>
      <c r="S1749" s="42">
        <v>738.7</v>
      </c>
      <c r="T1749" s="36">
        <v>1670.79</v>
      </c>
    </row>
    <row r="1750" spans="1:20" x14ac:dyDescent="0.25">
      <c r="A1750" s="32" t="s">
        <v>507</v>
      </c>
      <c r="B1750" s="33" t="s">
        <v>608</v>
      </c>
      <c r="C1750" s="34">
        <v>1988</v>
      </c>
      <c r="D1750" s="40" t="s">
        <v>541</v>
      </c>
      <c r="E1750" s="33" t="s">
        <v>1575</v>
      </c>
      <c r="F1750" s="33" t="s">
        <v>543</v>
      </c>
      <c r="G1750" s="36">
        <v>1784841.84</v>
      </c>
      <c r="H1750" s="42">
        <v>0</v>
      </c>
      <c r="I1750" s="37">
        <v>0</v>
      </c>
      <c r="J1750" s="38" t="s">
        <v>529</v>
      </c>
      <c r="K1750" s="35" t="s">
        <v>538</v>
      </c>
      <c r="L1750" s="33" t="s">
        <v>544</v>
      </c>
      <c r="M1750" s="39">
        <v>4.7140000000000004</v>
      </c>
      <c r="N1750" s="40" t="s">
        <v>538</v>
      </c>
      <c r="O1750" s="33" t="s">
        <v>544</v>
      </c>
      <c r="P1750" s="41">
        <v>0.75</v>
      </c>
      <c r="Q1750" s="35" t="s">
        <v>532</v>
      </c>
      <c r="R1750" s="45"/>
      <c r="S1750" s="36">
        <v>1881.93</v>
      </c>
      <c r="T1750" s="36">
        <v>707424.56</v>
      </c>
    </row>
    <row r="1751" spans="1:20" x14ac:dyDescent="0.25">
      <c r="A1751" s="32" t="s">
        <v>507</v>
      </c>
      <c r="B1751" s="33" t="s">
        <v>608</v>
      </c>
      <c r="C1751" s="34">
        <v>1988</v>
      </c>
      <c r="D1751" s="40" t="s">
        <v>541</v>
      </c>
      <c r="E1751" s="33" t="s">
        <v>1576</v>
      </c>
      <c r="F1751" s="33" t="s">
        <v>543</v>
      </c>
      <c r="G1751" s="36">
        <v>877453.86</v>
      </c>
      <c r="H1751" s="42">
        <v>0</v>
      </c>
      <c r="I1751" s="37">
        <v>0</v>
      </c>
      <c r="J1751" s="38" t="s">
        <v>529</v>
      </c>
      <c r="K1751" s="35" t="s">
        <v>538</v>
      </c>
      <c r="L1751" s="33" t="s">
        <v>544</v>
      </c>
      <c r="M1751" s="39">
        <v>4.7119999999999997</v>
      </c>
      <c r="N1751" s="40" t="s">
        <v>538</v>
      </c>
      <c r="O1751" s="33" t="s">
        <v>544</v>
      </c>
      <c r="P1751" s="41">
        <v>0.75</v>
      </c>
      <c r="Q1751" s="35" t="s">
        <v>532</v>
      </c>
      <c r="R1751" s="45"/>
      <c r="S1751" s="36">
        <v>1785.81</v>
      </c>
      <c r="T1751" s="36">
        <v>346043.98</v>
      </c>
    </row>
    <row r="1752" spans="1:20" ht="25.5" x14ac:dyDescent="0.25">
      <c r="A1752" s="32" t="s">
        <v>507</v>
      </c>
      <c r="B1752" s="33" t="s">
        <v>608</v>
      </c>
      <c r="C1752" s="34">
        <v>2016</v>
      </c>
      <c r="D1752" s="40" t="s">
        <v>541</v>
      </c>
      <c r="E1752" s="28" t="s">
        <v>1923</v>
      </c>
      <c r="F1752" s="33" t="s">
        <v>543</v>
      </c>
      <c r="G1752" s="36">
        <v>837189</v>
      </c>
      <c r="H1752" s="36">
        <v>812566.1</v>
      </c>
      <c r="I1752" s="37">
        <v>37.5</v>
      </c>
      <c r="J1752" s="38" t="s">
        <v>529</v>
      </c>
      <c r="K1752" s="35" t="s">
        <v>538</v>
      </c>
      <c r="L1752" s="33" t="s">
        <v>544</v>
      </c>
      <c r="M1752" s="39">
        <v>0.55000000000000004</v>
      </c>
      <c r="N1752" s="40" t="s">
        <v>538</v>
      </c>
      <c r="O1752" s="33" t="s">
        <v>544</v>
      </c>
      <c r="P1752" s="41">
        <v>0.55000000000000004</v>
      </c>
      <c r="Q1752" s="35" t="s">
        <v>532</v>
      </c>
      <c r="R1752" s="45"/>
      <c r="S1752" s="36">
        <v>4562.7700000000004</v>
      </c>
      <c r="T1752" s="36">
        <v>17028.64</v>
      </c>
    </row>
    <row r="1753" spans="1:20" x14ac:dyDescent="0.25">
      <c r="A1753" s="32" t="s">
        <v>507</v>
      </c>
      <c r="B1753" s="33" t="s">
        <v>608</v>
      </c>
      <c r="C1753" s="34">
        <v>2016</v>
      </c>
      <c r="D1753" s="40" t="s">
        <v>541</v>
      </c>
      <c r="E1753" s="33" t="s">
        <v>1577</v>
      </c>
      <c r="F1753" s="33" t="s">
        <v>543</v>
      </c>
      <c r="G1753" s="36">
        <v>1249923</v>
      </c>
      <c r="H1753" s="36">
        <v>1247362.03</v>
      </c>
      <c r="I1753" s="37">
        <v>47.5</v>
      </c>
      <c r="J1753" s="38" t="s">
        <v>529</v>
      </c>
      <c r="K1753" s="35" t="s">
        <v>538</v>
      </c>
      <c r="L1753" s="33" t="s">
        <v>544</v>
      </c>
      <c r="M1753" s="39">
        <v>1.35</v>
      </c>
      <c r="N1753" s="40" t="s">
        <v>538</v>
      </c>
      <c r="O1753" s="33" t="s">
        <v>544</v>
      </c>
      <c r="P1753" s="41">
        <v>1.35</v>
      </c>
      <c r="Q1753" s="35" t="s">
        <v>532</v>
      </c>
      <c r="R1753" s="45"/>
      <c r="S1753" s="36">
        <v>17087.66</v>
      </c>
      <c r="T1753" s="36">
        <v>18390.830000000002</v>
      </c>
    </row>
    <row r="1754" spans="1:20" x14ac:dyDescent="0.25">
      <c r="A1754" s="32" t="s">
        <v>507</v>
      </c>
      <c r="B1754" s="33" t="s">
        <v>608</v>
      </c>
      <c r="C1754" s="34">
        <v>2016</v>
      </c>
      <c r="D1754" s="40" t="s">
        <v>541</v>
      </c>
      <c r="E1754" s="33" t="s">
        <v>1577</v>
      </c>
      <c r="F1754" s="33" t="s">
        <v>543</v>
      </c>
      <c r="G1754" s="36">
        <v>628121</v>
      </c>
      <c r="H1754" s="36">
        <v>612850.01</v>
      </c>
      <c r="I1754" s="37">
        <v>47.5</v>
      </c>
      <c r="J1754" s="38" t="s">
        <v>529</v>
      </c>
      <c r="K1754" s="35" t="s">
        <v>538</v>
      </c>
      <c r="L1754" s="33" t="s">
        <v>544</v>
      </c>
      <c r="M1754" s="39">
        <v>0.55000000000000004</v>
      </c>
      <c r="N1754" s="40" t="s">
        <v>538</v>
      </c>
      <c r="O1754" s="33" t="s">
        <v>544</v>
      </c>
      <c r="P1754" s="41">
        <v>0.55000000000000004</v>
      </c>
      <c r="Q1754" s="35" t="s">
        <v>532</v>
      </c>
      <c r="R1754" s="45"/>
      <c r="S1754" s="36">
        <v>3431.89</v>
      </c>
      <c r="T1754" s="36">
        <v>11130.1</v>
      </c>
    </row>
    <row r="1755" spans="1:20" x14ac:dyDescent="0.25">
      <c r="A1755" s="32" t="s">
        <v>507</v>
      </c>
      <c r="B1755" s="33" t="s">
        <v>608</v>
      </c>
      <c r="C1755" s="34">
        <v>2016</v>
      </c>
      <c r="D1755" s="40" t="s">
        <v>541</v>
      </c>
      <c r="E1755" s="33" t="s">
        <v>1577</v>
      </c>
      <c r="F1755" s="33" t="s">
        <v>543</v>
      </c>
      <c r="G1755" s="36">
        <v>2012560</v>
      </c>
      <c r="H1755" s="36">
        <v>2028344.92</v>
      </c>
      <c r="I1755" s="37">
        <v>37.5</v>
      </c>
      <c r="J1755" s="38" t="s">
        <v>529</v>
      </c>
      <c r="K1755" s="35" t="s">
        <v>538</v>
      </c>
      <c r="L1755" s="33" t="s">
        <v>544</v>
      </c>
      <c r="M1755" s="39">
        <v>1.86</v>
      </c>
      <c r="N1755" s="40" t="s">
        <v>538</v>
      </c>
      <c r="O1755" s="33" t="s">
        <v>544</v>
      </c>
      <c r="P1755" s="41">
        <v>1.86</v>
      </c>
      <c r="Q1755" s="35" t="s">
        <v>532</v>
      </c>
      <c r="R1755" s="45"/>
      <c r="S1755" s="36">
        <v>38291.42</v>
      </c>
      <c r="T1755" s="36">
        <v>30333.84</v>
      </c>
    </row>
    <row r="1756" spans="1:20" ht="25.5" x14ac:dyDescent="0.25">
      <c r="A1756" s="32" t="s">
        <v>507</v>
      </c>
      <c r="B1756" s="33" t="s">
        <v>608</v>
      </c>
      <c r="C1756" s="34">
        <v>1988</v>
      </c>
      <c r="D1756" s="40" t="s">
        <v>541</v>
      </c>
      <c r="E1756" s="28" t="s">
        <v>1924</v>
      </c>
      <c r="F1756" s="33" t="s">
        <v>543</v>
      </c>
      <c r="G1756" s="36">
        <v>2252253.73</v>
      </c>
      <c r="H1756" s="36">
        <v>796204.21</v>
      </c>
      <c r="I1756" s="37">
        <v>6.17</v>
      </c>
      <c r="J1756" s="38" t="s">
        <v>529</v>
      </c>
      <c r="K1756" s="35" t="s">
        <v>538</v>
      </c>
      <c r="L1756" s="33" t="s">
        <v>544</v>
      </c>
      <c r="M1756" s="39">
        <v>4.7119999999999997</v>
      </c>
      <c r="N1756" s="40" t="s">
        <v>538</v>
      </c>
      <c r="O1756" s="33" t="s">
        <v>544</v>
      </c>
      <c r="P1756" s="41">
        <v>2.77</v>
      </c>
      <c r="Q1756" s="35" t="s">
        <v>532</v>
      </c>
      <c r="R1756" s="45"/>
      <c r="S1756" s="36">
        <v>37488.230000000003</v>
      </c>
      <c r="T1756" s="36">
        <v>92023.55</v>
      </c>
    </row>
    <row r="1757" spans="1:20" x14ac:dyDescent="0.25">
      <c r="A1757" s="32" t="s">
        <v>507</v>
      </c>
      <c r="B1757" s="33" t="s">
        <v>608</v>
      </c>
      <c r="C1757" s="34">
        <v>1981</v>
      </c>
      <c r="D1757" s="40" t="s">
        <v>541</v>
      </c>
      <c r="E1757" s="33" t="s">
        <v>1578</v>
      </c>
      <c r="F1757" s="33" t="s">
        <v>543</v>
      </c>
      <c r="G1757" s="36">
        <v>213125.1</v>
      </c>
      <c r="H1757" s="42">
        <v>0</v>
      </c>
      <c r="I1757" s="37">
        <v>0</v>
      </c>
      <c r="J1757" s="38" t="s">
        <v>529</v>
      </c>
      <c r="K1757" s="35" t="s">
        <v>538</v>
      </c>
      <c r="L1757" s="33" t="s">
        <v>544</v>
      </c>
      <c r="M1757" s="39">
        <v>5.048</v>
      </c>
      <c r="N1757" s="40" t="s">
        <v>538</v>
      </c>
      <c r="O1757" s="33" t="s">
        <v>544</v>
      </c>
      <c r="P1757" s="41">
        <v>3.55</v>
      </c>
      <c r="Q1757" s="35" t="s">
        <v>532</v>
      </c>
      <c r="R1757" s="45"/>
      <c r="S1757" s="42">
        <v>446.54</v>
      </c>
      <c r="T1757" s="36">
        <v>12578.76</v>
      </c>
    </row>
    <row r="1758" spans="1:20" x14ac:dyDescent="0.25">
      <c r="A1758" s="32" t="s">
        <v>507</v>
      </c>
      <c r="B1758" s="33" t="s">
        <v>608</v>
      </c>
      <c r="C1758" s="34">
        <v>2011</v>
      </c>
      <c r="D1758" s="40" t="s">
        <v>541</v>
      </c>
      <c r="E1758" s="33" t="s">
        <v>1579</v>
      </c>
      <c r="F1758" s="33" t="s">
        <v>543</v>
      </c>
      <c r="G1758" s="36">
        <v>561750.19999999995</v>
      </c>
      <c r="H1758" s="36">
        <v>77897.23</v>
      </c>
      <c r="I1758" s="37">
        <v>34.75</v>
      </c>
      <c r="J1758" s="38" t="s">
        <v>529</v>
      </c>
      <c r="K1758" s="35" t="s">
        <v>538</v>
      </c>
      <c r="L1758" s="33" t="s">
        <v>544</v>
      </c>
      <c r="M1758" s="39">
        <v>3.3370000000000002</v>
      </c>
      <c r="N1758" s="40" t="s">
        <v>538</v>
      </c>
      <c r="O1758" s="33" t="s">
        <v>544</v>
      </c>
      <c r="P1758" s="41">
        <v>3.35</v>
      </c>
      <c r="Q1758" s="35" t="s">
        <v>532</v>
      </c>
      <c r="R1758" s="45"/>
      <c r="S1758" s="36">
        <v>2639.68</v>
      </c>
      <c r="T1758" s="42">
        <v>899.23</v>
      </c>
    </row>
    <row r="1759" spans="1:20" x14ac:dyDescent="0.25">
      <c r="A1759" s="32" t="s">
        <v>507</v>
      </c>
      <c r="B1759" s="33" t="s">
        <v>608</v>
      </c>
      <c r="C1759" s="34">
        <v>2012</v>
      </c>
      <c r="D1759" s="40" t="s">
        <v>541</v>
      </c>
      <c r="E1759" s="33" t="s">
        <v>1580</v>
      </c>
      <c r="F1759" s="33" t="s">
        <v>543</v>
      </c>
      <c r="G1759" s="36">
        <v>416851.05</v>
      </c>
      <c r="H1759" s="36">
        <v>437380.41</v>
      </c>
      <c r="I1759" s="37">
        <v>45.25</v>
      </c>
      <c r="J1759" s="38" t="s">
        <v>529</v>
      </c>
      <c r="K1759" s="35" t="s">
        <v>538</v>
      </c>
      <c r="L1759" s="33" t="s">
        <v>544</v>
      </c>
      <c r="M1759" s="39">
        <v>3.3980000000000001</v>
      </c>
      <c r="N1759" s="40" t="s">
        <v>538</v>
      </c>
      <c r="O1759" s="33" t="s">
        <v>544</v>
      </c>
      <c r="P1759" s="41">
        <v>3.41</v>
      </c>
      <c r="Q1759" s="35" t="s">
        <v>532</v>
      </c>
      <c r="R1759" s="45"/>
      <c r="S1759" s="36">
        <v>14994.16</v>
      </c>
      <c r="T1759" s="36">
        <v>2330.8200000000002</v>
      </c>
    </row>
    <row r="1760" spans="1:20" x14ac:dyDescent="0.25">
      <c r="A1760" s="32" t="s">
        <v>507</v>
      </c>
      <c r="B1760" s="33" t="s">
        <v>608</v>
      </c>
      <c r="C1760" s="34">
        <v>1989</v>
      </c>
      <c r="D1760" s="40" t="s">
        <v>541</v>
      </c>
      <c r="E1760" s="33" t="s">
        <v>1581</v>
      </c>
      <c r="F1760" s="33" t="s">
        <v>543</v>
      </c>
      <c r="G1760" s="36">
        <v>347847.8</v>
      </c>
      <c r="H1760" s="36">
        <v>138587.35</v>
      </c>
      <c r="I1760" s="37">
        <v>7.5</v>
      </c>
      <c r="J1760" s="38" t="s">
        <v>529</v>
      </c>
      <c r="K1760" s="35" t="s">
        <v>538</v>
      </c>
      <c r="L1760" s="33" t="s">
        <v>544</v>
      </c>
      <c r="M1760" s="39">
        <v>5.5650000000000004</v>
      </c>
      <c r="N1760" s="40" t="s">
        <v>538</v>
      </c>
      <c r="O1760" s="33" t="s">
        <v>544</v>
      </c>
      <c r="P1760" s="41">
        <v>3.55</v>
      </c>
      <c r="Q1760" s="35" t="s">
        <v>532</v>
      </c>
      <c r="R1760" s="45"/>
      <c r="S1760" s="36">
        <v>8680.6299999999992</v>
      </c>
      <c r="T1760" s="36">
        <v>13635.46</v>
      </c>
    </row>
    <row r="1761" spans="1:20" x14ac:dyDescent="0.25">
      <c r="A1761" s="32" t="s">
        <v>507</v>
      </c>
      <c r="B1761" s="33" t="s">
        <v>608</v>
      </c>
      <c r="C1761" s="34">
        <v>1987</v>
      </c>
      <c r="D1761" s="40" t="s">
        <v>541</v>
      </c>
      <c r="E1761" s="33" t="s">
        <v>1582</v>
      </c>
      <c r="F1761" s="33" t="s">
        <v>543</v>
      </c>
      <c r="G1761" s="36">
        <v>401986.72</v>
      </c>
      <c r="H1761" s="42">
        <v>0</v>
      </c>
      <c r="I1761" s="37">
        <v>0</v>
      </c>
      <c r="J1761" s="38" t="s">
        <v>529</v>
      </c>
      <c r="K1761" s="35" t="s">
        <v>538</v>
      </c>
      <c r="L1761" s="33" t="s">
        <v>544</v>
      </c>
      <c r="M1761" s="39">
        <v>4.758</v>
      </c>
      <c r="N1761" s="40" t="s">
        <v>538</v>
      </c>
      <c r="O1761" s="33" t="s">
        <v>544</v>
      </c>
      <c r="P1761" s="41">
        <v>0.75</v>
      </c>
      <c r="Q1761" s="35" t="s">
        <v>532</v>
      </c>
      <c r="R1761" s="45"/>
      <c r="S1761" s="42">
        <v>906.36</v>
      </c>
      <c r="T1761" s="36">
        <v>141327.89000000001</v>
      </c>
    </row>
    <row r="1762" spans="1:20" x14ac:dyDescent="0.25">
      <c r="A1762" s="32" t="s">
        <v>507</v>
      </c>
      <c r="B1762" s="33" t="s">
        <v>608</v>
      </c>
      <c r="C1762" s="34">
        <v>2014</v>
      </c>
      <c r="D1762" s="40" t="s">
        <v>541</v>
      </c>
      <c r="E1762" s="33" t="s">
        <v>1583</v>
      </c>
      <c r="F1762" s="33" t="s">
        <v>543</v>
      </c>
      <c r="G1762" s="36">
        <v>803315.7</v>
      </c>
      <c r="H1762" s="36">
        <v>796892.44</v>
      </c>
      <c r="I1762" s="37">
        <v>36.92</v>
      </c>
      <c r="J1762" s="38" t="s">
        <v>529</v>
      </c>
      <c r="K1762" s="35" t="s">
        <v>538</v>
      </c>
      <c r="L1762" s="33" t="s">
        <v>544</v>
      </c>
      <c r="M1762" s="39">
        <v>1.6830000000000001</v>
      </c>
      <c r="N1762" s="40" t="s">
        <v>538</v>
      </c>
      <c r="O1762" s="33" t="s">
        <v>544</v>
      </c>
      <c r="P1762" s="41">
        <v>1.85</v>
      </c>
      <c r="Q1762" s="35" t="s">
        <v>532</v>
      </c>
      <c r="R1762" s="45"/>
      <c r="S1762" s="36">
        <v>14973.74</v>
      </c>
      <c r="T1762" s="36">
        <v>12499.11</v>
      </c>
    </row>
    <row r="1763" spans="1:20" x14ac:dyDescent="0.25">
      <c r="A1763" s="32" t="s">
        <v>507</v>
      </c>
      <c r="B1763" s="33" t="s">
        <v>608</v>
      </c>
      <c r="C1763" s="34">
        <v>2013</v>
      </c>
      <c r="D1763" s="40" t="s">
        <v>541</v>
      </c>
      <c r="E1763" s="33" t="s">
        <v>1584</v>
      </c>
      <c r="F1763" s="33" t="s">
        <v>543</v>
      </c>
      <c r="G1763" s="36">
        <v>100701.15</v>
      </c>
      <c r="H1763" s="36">
        <v>101471.46</v>
      </c>
      <c r="I1763" s="37">
        <v>46.67</v>
      </c>
      <c r="J1763" s="38" t="s">
        <v>529</v>
      </c>
      <c r="K1763" s="35" t="s">
        <v>538</v>
      </c>
      <c r="L1763" s="33" t="s">
        <v>544</v>
      </c>
      <c r="M1763" s="39">
        <v>1.8460000000000001</v>
      </c>
      <c r="N1763" s="40" t="s">
        <v>538</v>
      </c>
      <c r="O1763" s="33" t="s">
        <v>544</v>
      </c>
      <c r="P1763" s="41">
        <v>1.85</v>
      </c>
      <c r="Q1763" s="35" t="s">
        <v>532</v>
      </c>
      <c r="R1763" s="45"/>
      <c r="S1763" s="36">
        <v>1896.27</v>
      </c>
      <c r="T1763" s="36">
        <v>1029.46</v>
      </c>
    </row>
    <row r="1764" spans="1:20" x14ac:dyDescent="0.25">
      <c r="A1764" s="32" t="s">
        <v>507</v>
      </c>
      <c r="B1764" s="33" t="s">
        <v>608</v>
      </c>
      <c r="C1764" s="34">
        <v>2011</v>
      </c>
      <c r="D1764" s="40" t="s">
        <v>541</v>
      </c>
      <c r="E1764" s="33" t="s">
        <v>1571</v>
      </c>
      <c r="F1764" s="33" t="s">
        <v>568</v>
      </c>
      <c r="G1764" s="36">
        <v>2223362.35</v>
      </c>
      <c r="H1764" s="36">
        <v>2123327.0699999998</v>
      </c>
      <c r="I1764" s="37">
        <v>23.83</v>
      </c>
      <c r="J1764" s="38" t="s">
        <v>529</v>
      </c>
      <c r="K1764" s="35" t="s">
        <v>538</v>
      </c>
      <c r="L1764" s="33" t="s">
        <v>544</v>
      </c>
      <c r="M1764" s="39">
        <v>3.1080000000000001</v>
      </c>
      <c r="N1764" s="40" t="s">
        <v>538</v>
      </c>
      <c r="O1764" s="33" t="s">
        <v>544</v>
      </c>
      <c r="P1764" s="41">
        <v>2.9</v>
      </c>
      <c r="Q1764" s="35" t="s">
        <v>532</v>
      </c>
      <c r="R1764" s="45"/>
      <c r="S1764" s="36">
        <v>63336.6</v>
      </c>
      <c r="T1764" s="36">
        <v>60693.64</v>
      </c>
    </row>
    <row r="1765" spans="1:20" ht="25.5" x14ac:dyDescent="0.25">
      <c r="A1765" s="32" t="s">
        <v>507</v>
      </c>
      <c r="B1765" s="33" t="s">
        <v>608</v>
      </c>
      <c r="C1765" s="34">
        <v>2015</v>
      </c>
      <c r="D1765" s="40" t="s">
        <v>541</v>
      </c>
      <c r="E1765" s="28" t="s">
        <v>1925</v>
      </c>
      <c r="F1765" s="33" t="s">
        <v>543</v>
      </c>
      <c r="G1765" s="36">
        <v>224934.05</v>
      </c>
      <c r="H1765" s="36">
        <v>224172.7</v>
      </c>
      <c r="I1765" s="37">
        <v>46.33</v>
      </c>
      <c r="J1765" s="38" t="s">
        <v>529</v>
      </c>
      <c r="K1765" s="35" t="s">
        <v>538</v>
      </c>
      <c r="L1765" s="33" t="s">
        <v>544</v>
      </c>
      <c r="M1765" s="39">
        <v>1.35</v>
      </c>
      <c r="N1765" s="40" t="s">
        <v>538</v>
      </c>
      <c r="O1765" s="33" t="s">
        <v>544</v>
      </c>
      <c r="P1765" s="41">
        <v>1.35</v>
      </c>
      <c r="Q1765" s="35" t="s">
        <v>532</v>
      </c>
      <c r="R1765" s="45"/>
      <c r="S1765" s="36">
        <v>3063.28</v>
      </c>
      <c r="T1765" s="36">
        <v>2736.87</v>
      </c>
    </row>
    <row r="1766" spans="1:20" ht="25.5" x14ac:dyDescent="0.25">
      <c r="A1766" s="32" t="s">
        <v>507</v>
      </c>
      <c r="B1766" s="33" t="s">
        <v>608</v>
      </c>
      <c r="C1766" s="34">
        <v>2015</v>
      </c>
      <c r="D1766" s="40" t="s">
        <v>541</v>
      </c>
      <c r="E1766" s="28" t="s">
        <v>1925</v>
      </c>
      <c r="F1766" s="33" t="s">
        <v>543</v>
      </c>
      <c r="G1766" s="36">
        <v>855560.75</v>
      </c>
      <c r="H1766" s="36">
        <v>839206.3</v>
      </c>
      <c r="I1766" s="37">
        <v>36.33</v>
      </c>
      <c r="J1766" s="38" t="s">
        <v>529</v>
      </c>
      <c r="K1766" s="35" t="s">
        <v>538</v>
      </c>
      <c r="L1766" s="33" t="s">
        <v>544</v>
      </c>
      <c r="M1766" s="39">
        <v>1.35</v>
      </c>
      <c r="N1766" s="40" t="s">
        <v>538</v>
      </c>
      <c r="O1766" s="33" t="s">
        <v>544</v>
      </c>
      <c r="P1766" s="41">
        <v>1.35</v>
      </c>
      <c r="Q1766" s="35" t="s">
        <v>532</v>
      </c>
      <c r="R1766" s="45"/>
      <c r="S1766" s="36">
        <v>11531.49</v>
      </c>
      <c r="T1766" s="36">
        <v>14978.44</v>
      </c>
    </row>
    <row r="1767" spans="1:20" x14ac:dyDescent="0.25">
      <c r="A1767" s="32" t="s">
        <v>507</v>
      </c>
      <c r="B1767" s="57" t="s">
        <v>608</v>
      </c>
      <c r="C1767" s="58">
        <v>2014</v>
      </c>
      <c r="D1767" s="59" t="s">
        <v>541</v>
      </c>
      <c r="E1767" s="57" t="s">
        <v>1566</v>
      </c>
      <c r="F1767" s="57" t="s">
        <v>543</v>
      </c>
      <c r="G1767" s="64">
        <v>226623.65</v>
      </c>
      <c r="H1767" s="64">
        <v>224312.01</v>
      </c>
      <c r="I1767" s="68">
        <v>46.17</v>
      </c>
      <c r="J1767" s="70" t="s">
        <v>529</v>
      </c>
      <c r="K1767" s="72" t="s">
        <v>538</v>
      </c>
      <c r="L1767" s="73" t="s">
        <v>544</v>
      </c>
      <c r="M1767" s="75">
        <v>1.625</v>
      </c>
      <c r="N1767" s="76" t="s">
        <v>538</v>
      </c>
      <c r="O1767" s="73" t="s">
        <v>544</v>
      </c>
      <c r="P1767" s="77">
        <v>1.6</v>
      </c>
      <c r="Q1767" s="79" t="s">
        <v>532</v>
      </c>
      <c r="R1767" s="81"/>
      <c r="S1767" s="85">
        <v>3629.02</v>
      </c>
      <c r="T1767" s="86">
        <v>2501.46</v>
      </c>
    </row>
    <row r="1768" spans="1:20" x14ac:dyDescent="0.25">
      <c r="A1768" s="32" t="s">
        <v>507</v>
      </c>
      <c r="B1768" s="56" t="s">
        <v>608</v>
      </c>
      <c r="C1768" s="34">
        <v>2009</v>
      </c>
      <c r="D1768" s="40" t="s">
        <v>541</v>
      </c>
      <c r="E1768" s="56" t="s">
        <v>1585</v>
      </c>
      <c r="F1768" s="56" t="s">
        <v>543</v>
      </c>
      <c r="G1768" s="63">
        <v>1992819.4</v>
      </c>
      <c r="H1768" s="63">
        <v>1925130.54</v>
      </c>
      <c r="I1768" s="67">
        <v>28</v>
      </c>
      <c r="J1768" s="69" t="s">
        <v>529</v>
      </c>
      <c r="K1768" s="35" t="s">
        <v>538</v>
      </c>
      <c r="L1768" s="33" t="s">
        <v>544</v>
      </c>
      <c r="M1768" s="39">
        <v>2.0529999999999999</v>
      </c>
      <c r="N1768" s="40" t="s">
        <v>538</v>
      </c>
      <c r="O1768" s="33" t="s">
        <v>544</v>
      </c>
      <c r="P1768" s="41">
        <v>2.85</v>
      </c>
      <c r="Q1768" s="78" t="s">
        <v>532</v>
      </c>
      <c r="R1768" s="80"/>
      <c r="S1768" s="36">
        <v>55579.05</v>
      </c>
      <c r="T1768" s="36">
        <v>25011.439999999999</v>
      </c>
    </row>
    <row r="1769" spans="1:20" x14ac:dyDescent="0.25">
      <c r="A1769" s="32" t="s">
        <v>507</v>
      </c>
      <c r="B1769" s="33" t="s">
        <v>608</v>
      </c>
      <c r="C1769" s="34">
        <v>2007</v>
      </c>
      <c r="D1769" s="40" t="s">
        <v>541</v>
      </c>
      <c r="E1769" s="33" t="s">
        <v>1567</v>
      </c>
      <c r="F1769" s="33" t="s">
        <v>543</v>
      </c>
      <c r="G1769" s="36">
        <v>406111.75</v>
      </c>
      <c r="H1769" s="36">
        <v>405002.81</v>
      </c>
      <c r="I1769" s="37">
        <v>40.92</v>
      </c>
      <c r="J1769" s="38" t="s">
        <v>529</v>
      </c>
      <c r="K1769" s="35" t="s">
        <v>538</v>
      </c>
      <c r="L1769" s="33" t="s">
        <v>544</v>
      </c>
      <c r="M1769" s="39">
        <v>2.76</v>
      </c>
      <c r="N1769" s="40" t="s">
        <v>538</v>
      </c>
      <c r="O1769" s="33" t="s">
        <v>544</v>
      </c>
      <c r="P1769" s="41">
        <v>3.63</v>
      </c>
      <c r="Q1769" s="35" t="s">
        <v>532</v>
      </c>
      <c r="R1769" s="45"/>
      <c r="S1769" s="36">
        <v>14856.99</v>
      </c>
      <c r="T1769" s="36">
        <v>4280.49</v>
      </c>
    </row>
    <row r="1770" spans="1:20" x14ac:dyDescent="0.25">
      <c r="A1770" s="32" t="s">
        <v>507</v>
      </c>
      <c r="B1770" s="33" t="s">
        <v>608</v>
      </c>
      <c r="C1770" s="34">
        <v>1998</v>
      </c>
      <c r="D1770" s="35" t="s">
        <v>526</v>
      </c>
      <c r="E1770" s="33" t="s">
        <v>1586</v>
      </c>
      <c r="F1770" s="33" t="s">
        <v>528</v>
      </c>
      <c r="G1770" s="36">
        <v>788008.97</v>
      </c>
      <c r="H1770" s="36">
        <v>64335.53</v>
      </c>
      <c r="I1770" s="37">
        <v>0.42</v>
      </c>
      <c r="J1770" s="38" t="s">
        <v>529</v>
      </c>
      <c r="K1770" s="35" t="s">
        <v>530</v>
      </c>
      <c r="L1770" s="33" t="s">
        <v>531</v>
      </c>
      <c r="M1770" s="39">
        <v>5.8789999999999996</v>
      </c>
      <c r="N1770" s="40" t="s">
        <v>530</v>
      </c>
      <c r="O1770" s="33" t="s">
        <v>531</v>
      </c>
      <c r="P1770" s="41">
        <v>5.9</v>
      </c>
      <c r="Q1770" s="35" t="s">
        <v>532</v>
      </c>
      <c r="R1770" s="45"/>
      <c r="S1770" s="36">
        <v>7479.11</v>
      </c>
      <c r="T1770" s="36">
        <v>60692.55</v>
      </c>
    </row>
    <row r="1771" spans="1:20" ht="25.5" x14ac:dyDescent="0.25">
      <c r="A1771" s="32" t="s">
        <v>507</v>
      </c>
      <c r="B1771" s="33" t="s">
        <v>608</v>
      </c>
      <c r="C1771" s="34">
        <v>2006</v>
      </c>
      <c r="D1771" s="33" t="s">
        <v>609</v>
      </c>
      <c r="E1771" s="33" t="s">
        <v>788</v>
      </c>
      <c r="F1771" s="33" t="s">
        <v>543</v>
      </c>
      <c r="G1771" s="36">
        <v>1704832</v>
      </c>
      <c r="H1771" s="36">
        <v>1564530.68</v>
      </c>
      <c r="I1771" s="37">
        <v>38.25</v>
      </c>
      <c r="J1771" s="38" t="s">
        <v>529</v>
      </c>
      <c r="K1771" s="35" t="s">
        <v>538</v>
      </c>
      <c r="L1771" s="33" t="s">
        <v>544</v>
      </c>
      <c r="M1771" s="39">
        <v>3.3039999999999998</v>
      </c>
      <c r="N1771" s="40" t="s">
        <v>538</v>
      </c>
      <c r="O1771" s="33" t="s">
        <v>544</v>
      </c>
      <c r="P1771" s="41">
        <v>2.75</v>
      </c>
      <c r="Q1771" s="35" t="s">
        <v>532</v>
      </c>
      <c r="R1771" s="45"/>
      <c r="S1771" s="36">
        <v>43566.27</v>
      </c>
      <c r="T1771" s="36">
        <v>19697.330000000002</v>
      </c>
    </row>
    <row r="1772" spans="1:20" x14ac:dyDescent="0.25">
      <c r="A1772" s="32" t="s">
        <v>507</v>
      </c>
      <c r="B1772" s="33" t="s">
        <v>608</v>
      </c>
      <c r="C1772" s="34">
        <v>2006</v>
      </c>
      <c r="D1772" s="40" t="s">
        <v>541</v>
      </c>
      <c r="E1772" s="33" t="s">
        <v>1587</v>
      </c>
      <c r="F1772" s="33" t="s">
        <v>543</v>
      </c>
      <c r="G1772" s="36">
        <v>2803483.1</v>
      </c>
      <c r="H1772" s="36">
        <v>2452062.67</v>
      </c>
      <c r="I1772" s="37">
        <v>23.5</v>
      </c>
      <c r="J1772" s="38" t="s">
        <v>529</v>
      </c>
      <c r="K1772" s="35" t="s">
        <v>538</v>
      </c>
      <c r="L1772" s="33" t="s">
        <v>544</v>
      </c>
      <c r="M1772" s="39">
        <v>3.7370000000000001</v>
      </c>
      <c r="N1772" s="40" t="s">
        <v>538</v>
      </c>
      <c r="O1772" s="33" t="s">
        <v>544</v>
      </c>
      <c r="P1772" s="41">
        <v>3.25</v>
      </c>
      <c r="Q1772" s="35" t="s">
        <v>532</v>
      </c>
      <c r="R1772" s="45"/>
      <c r="S1772" s="36">
        <v>81493.19</v>
      </c>
      <c r="T1772" s="36">
        <v>55420.23</v>
      </c>
    </row>
    <row r="1773" spans="1:20" ht="25.5" x14ac:dyDescent="0.25">
      <c r="A1773" s="32" t="s">
        <v>507</v>
      </c>
      <c r="B1773" s="33" t="s">
        <v>608</v>
      </c>
      <c r="C1773" s="34">
        <v>1999</v>
      </c>
      <c r="D1773" s="40" t="s">
        <v>541</v>
      </c>
      <c r="E1773" s="28" t="s">
        <v>1922</v>
      </c>
      <c r="F1773" s="33" t="s">
        <v>543</v>
      </c>
      <c r="G1773" s="36">
        <v>90096.3</v>
      </c>
      <c r="H1773" s="36">
        <v>51818.43</v>
      </c>
      <c r="I1773" s="37">
        <v>13.17</v>
      </c>
      <c r="J1773" s="38" t="s">
        <v>529</v>
      </c>
      <c r="K1773" s="35" t="s">
        <v>538</v>
      </c>
      <c r="L1773" s="33" t="s">
        <v>544</v>
      </c>
      <c r="M1773" s="39">
        <v>3.7160000000000002</v>
      </c>
      <c r="N1773" s="40" t="s">
        <v>538</v>
      </c>
      <c r="O1773" s="33" t="s">
        <v>544</v>
      </c>
      <c r="P1773" s="41">
        <v>3.05</v>
      </c>
      <c r="Q1773" s="35" t="s">
        <v>532</v>
      </c>
      <c r="R1773" s="45"/>
      <c r="S1773" s="36">
        <v>1672.09</v>
      </c>
      <c r="T1773" s="36">
        <v>3004.34</v>
      </c>
    </row>
    <row r="1774" spans="1:20" ht="25.5" x14ac:dyDescent="0.25">
      <c r="A1774" s="32" t="s">
        <v>507</v>
      </c>
      <c r="B1774" s="33" t="s">
        <v>608</v>
      </c>
      <c r="C1774" s="34">
        <v>1998</v>
      </c>
      <c r="D1774" s="35" t="s">
        <v>526</v>
      </c>
      <c r="E1774" s="28" t="s">
        <v>1926</v>
      </c>
      <c r="F1774" s="33" t="s">
        <v>543</v>
      </c>
      <c r="G1774" s="36">
        <v>1027963.72</v>
      </c>
      <c r="H1774" s="36">
        <v>383923.81</v>
      </c>
      <c r="I1774" s="37">
        <v>4.83</v>
      </c>
      <c r="J1774" s="38" t="s">
        <v>529</v>
      </c>
      <c r="K1774" s="35" t="s">
        <v>530</v>
      </c>
      <c r="L1774" s="33" t="s">
        <v>531</v>
      </c>
      <c r="M1774" s="39">
        <v>5.95</v>
      </c>
      <c r="N1774" s="40" t="s">
        <v>530</v>
      </c>
      <c r="O1774" s="33" t="s">
        <v>531</v>
      </c>
      <c r="P1774" s="41">
        <v>6</v>
      </c>
      <c r="Q1774" s="35" t="s">
        <v>532</v>
      </c>
      <c r="R1774" s="45"/>
      <c r="S1774" s="36">
        <v>26744.11</v>
      </c>
      <c r="T1774" s="36">
        <v>61811.28</v>
      </c>
    </row>
    <row r="1775" spans="1:20" ht="25.5" x14ac:dyDescent="0.25">
      <c r="A1775" s="32" t="s">
        <v>507</v>
      </c>
      <c r="B1775" s="33" t="s">
        <v>608</v>
      </c>
      <c r="C1775" s="34">
        <v>1998</v>
      </c>
      <c r="D1775" s="40" t="s">
        <v>541</v>
      </c>
      <c r="E1775" s="28" t="s">
        <v>1927</v>
      </c>
      <c r="F1775" s="33" t="s">
        <v>543</v>
      </c>
      <c r="G1775" s="36">
        <v>1244921.08</v>
      </c>
      <c r="H1775" s="36">
        <v>689808.61</v>
      </c>
      <c r="I1775" s="37">
        <v>12.58</v>
      </c>
      <c r="J1775" s="38" t="s">
        <v>529</v>
      </c>
      <c r="K1775" s="35" t="s">
        <v>538</v>
      </c>
      <c r="L1775" s="33" t="s">
        <v>544</v>
      </c>
      <c r="M1775" s="39">
        <v>4.7539999999999996</v>
      </c>
      <c r="N1775" s="40" t="s">
        <v>538</v>
      </c>
      <c r="O1775" s="33" t="s">
        <v>544</v>
      </c>
      <c r="P1775" s="41">
        <v>3.55</v>
      </c>
      <c r="Q1775" s="35" t="s">
        <v>532</v>
      </c>
      <c r="R1775" s="45"/>
      <c r="S1775" s="36">
        <v>25982.16</v>
      </c>
      <c r="T1775" s="36">
        <v>42083.14</v>
      </c>
    </row>
    <row r="1776" spans="1:20" x14ac:dyDescent="0.25">
      <c r="A1776" s="32" t="s">
        <v>507</v>
      </c>
      <c r="B1776" s="33" t="s">
        <v>608</v>
      </c>
      <c r="C1776" s="34">
        <v>1996</v>
      </c>
      <c r="D1776" s="40" t="s">
        <v>541</v>
      </c>
      <c r="E1776" s="33" t="s">
        <v>1588</v>
      </c>
      <c r="F1776" s="33" t="s">
        <v>543</v>
      </c>
      <c r="G1776" s="36">
        <v>1789647.7</v>
      </c>
      <c r="H1776" s="36">
        <v>899410.38</v>
      </c>
      <c r="I1776" s="37">
        <v>10.67</v>
      </c>
      <c r="J1776" s="38" t="s">
        <v>529</v>
      </c>
      <c r="K1776" s="35" t="s">
        <v>538</v>
      </c>
      <c r="L1776" s="33" t="s">
        <v>544</v>
      </c>
      <c r="M1776" s="39">
        <v>4.6950000000000003</v>
      </c>
      <c r="N1776" s="40" t="s">
        <v>538</v>
      </c>
      <c r="O1776" s="33" t="s">
        <v>544</v>
      </c>
      <c r="P1776" s="41">
        <v>3.55</v>
      </c>
      <c r="Q1776" s="35" t="s">
        <v>532</v>
      </c>
      <c r="R1776" s="45"/>
      <c r="S1776" s="36">
        <v>34309.21</v>
      </c>
      <c r="T1776" s="36">
        <v>67046.149999999994</v>
      </c>
    </row>
    <row r="1777" spans="1:20" x14ac:dyDescent="0.25">
      <c r="A1777" s="32" t="s">
        <v>507</v>
      </c>
      <c r="B1777" s="33" t="s">
        <v>608</v>
      </c>
      <c r="C1777" s="34">
        <v>1996</v>
      </c>
      <c r="D1777" s="40" t="s">
        <v>541</v>
      </c>
      <c r="E1777" s="33" t="s">
        <v>1589</v>
      </c>
      <c r="F1777" s="33" t="s">
        <v>543</v>
      </c>
      <c r="G1777" s="36">
        <v>178183.51</v>
      </c>
      <c r="H1777" s="36">
        <v>86548.14</v>
      </c>
      <c r="I1777" s="37">
        <v>10.67</v>
      </c>
      <c r="J1777" s="38" t="s">
        <v>529</v>
      </c>
      <c r="K1777" s="35" t="s">
        <v>538</v>
      </c>
      <c r="L1777" s="33" t="s">
        <v>544</v>
      </c>
      <c r="M1777" s="39">
        <v>4.266</v>
      </c>
      <c r="N1777" s="40" t="s">
        <v>538</v>
      </c>
      <c r="O1777" s="33" t="s">
        <v>544</v>
      </c>
      <c r="P1777" s="41">
        <v>3.05</v>
      </c>
      <c r="Q1777" s="35" t="s">
        <v>532</v>
      </c>
      <c r="R1777" s="45"/>
      <c r="S1777" s="36">
        <v>2842.55</v>
      </c>
      <c r="T1777" s="36">
        <v>6650.38</v>
      </c>
    </row>
    <row r="1778" spans="1:20" x14ac:dyDescent="0.25">
      <c r="A1778" s="32" t="s">
        <v>507</v>
      </c>
      <c r="B1778" s="33" t="s">
        <v>608</v>
      </c>
      <c r="C1778" s="34">
        <v>1996</v>
      </c>
      <c r="D1778" s="40" t="s">
        <v>541</v>
      </c>
      <c r="E1778" s="33" t="s">
        <v>1574</v>
      </c>
      <c r="F1778" s="33" t="s">
        <v>543</v>
      </c>
      <c r="G1778" s="36">
        <v>173836.13</v>
      </c>
      <c r="H1778" s="36">
        <v>88592.65</v>
      </c>
      <c r="I1778" s="37">
        <v>10.08</v>
      </c>
      <c r="J1778" s="38" t="s">
        <v>529</v>
      </c>
      <c r="K1778" s="35" t="s">
        <v>538</v>
      </c>
      <c r="L1778" s="33" t="s">
        <v>544</v>
      </c>
      <c r="M1778" s="39">
        <v>5.024</v>
      </c>
      <c r="N1778" s="40" t="s">
        <v>538</v>
      </c>
      <c r="O1778" s="33" t="s">
        <v>544</v>
      </c>
      <c r="P1778" s="41">
        <v>3.55</v>
      </c>
      <c r="Q1778" s="35" t="s">
        <v>532</v>
      </c>
      <c r="R1778" s="45"/>
      <c r="S1778" s="36">
        <v>3379.74</v>
      </c>
      <c r="T1778" s="36">
        <v>6611.42</v>
      </c>
    </row>
    <row r="1779" spans="1:20" x14ac:dyDescent="0.25">
      <c r="A1779" s="32" t="s">
        <v>507</v>
      </c>
      <c r="B1779" s="33" t="s">
        <v>608</v>
      </c>
      <c r="C1779" s="34">
        <v>1994</v>
      </c>
      <c r="D1779" s="40" t="s">
        <v>541</v>
      </c>
      <c r="E1779" s="33" t="s">
        <v>1590</v>
      </c>
      <c r="F1779" s="33" t="s">
        <v>543</v>
      </c>
      <c r="G1779" s="36">
        <v>362357.63</v>
      </c>
      <c r="H1779" s="36">
        <v>175494.99</v>
      </c>
      <c r="I1779" s="37">
        <v>10.5</v>
      </c>
      <c r="J1779" s="38" t="s">
        <v>529</v>
      </c>
      <c r="K1779" s="35" t="s">
        <v>538</v>
      </c>
      <c r="L1779" s="33" t="s">
        <v>544</v>
      </c>
      <c r="M1779" s="39">
        <v>5.742</v>
      </c>
      <c r="N1779" s="40" t="s">
        <v>538</v>
      </c>
      <c r="O1779" s="33" t="s">
        <v>544</v>
      </c>
      <c r="P1779" s="41">
        <v>3.55</v>
      </c>
      <c r="Q1779" s="35" t="s">
        <v>532</v>
      </c>
      <c r="R1779" s="45"/>
      <c r="S1779" s="36">
        <v>6695</v>
      </c>
      <c r="T1779" s="36">
        <v>13096.7</v>
      </c>
    </row>
    <row r="1780" spans="1:20" x14ac:dyDescent="0.25">
      <c r="A1780" s="32" t="s">
        <v>507</v>
      </c>
      <c r="B1780" s="33" t="s">
        <v>608</v>
      </c>
      <c r="C1780" s="34">
        <v>2012</v>
      </c>
      <c r="D1780" s="40" t="s">
        <v>541</v>
      </c>
      <c r="E1780" s="33" t="s">
        <v>1591</v>
      </c>
      <c r="F1780" s="33" t="s">
        <v>543</v>
      </c>
      <c r="G1780" s="36">
        <v>28564.25</v>
      </c>
      <c r="H1780" s="36">
        <v>28316.89</v>
      </c>
      <c r="I1780" s="37">
        <v>45.33</v>
      </c>
      <c r="J1780" s="38" t="s">
        <v>529</v>
      </c>
      <c r="K1780" s="35" t="s">
        <v>538</v>
      </c>
      <c r="L1780" s="33" t="s">
        <v>544</v>
      </c>
      <c r="M1780" s="39">
        <v>2.0459999999999998</v>
      </c>
      <c r="N1780" s="40" t="s">
        <v>538</v>
      </c>
      <c r="O1780" s="33" t="s">
        <v>544</v>
      </c>
      <c r="P1780" s="41">
        <v>2.0499999999999998</v>
      </c>
      <c r="Q1780" s="35" t="s">
        <v>532</v>
      </c>
      <c r="R1780" s="45"/>
      <c r="S1780" s="42">
        <v>588.04999999999995</v>
      </c>
      <c r="T1780" s="42">
        <v>368.58</v>
      </c>
    </row>
    <row r="1781" spans="1:20" x14ac:dyDescent="0.25">
      <c r="A1781" s="32" t="s">
        <v>507</v>
      </c>
      <c r="B1781" s="33" t="s">
        <v>608</v>
      </c>
      <c r="C1781" s="34">
        <v>1994</v>
      </c>
      <c r="D1781" s="40" t="s">
        <v>541</v>
      </c>
      <c r="E1781" s="33" t="s">
        <v>1592</v>
      </c>
      <c r="F1781" s="33" t="s">
        <v>543</v>
      </c>
      <c r="G1781" s="36">
        <v>1304407.1499999999</v>
      </c>
      <c r="H1781" s="42">
        <v>0</v>
      </c>
      <c r="I1781" s="37">
        <v>0</v>
      </c>
      <c r="J1781" s="38" t="s">
        <v>529</v>
      </c>
      <c r="K1781" s="35" t="s">
        <v>538</v>
      </c>
      <c r="L1781" s="33" t="s">
        <v>544</v>
      </c>
      <c r="M1781" s="39">
        <v>4.9829999999999997</v>
      </c>
      <c r="N1781" s="40" t="s">
        <v>538</v>
      </c>
      <c r="O1781" s="33" t="s">
        <v>544</v>
      </c>
      <c r="P1781" s="41">
        <v>0.75</v>
      </c>
      <c r="Q1781" s="35" t="s">
        <v>532</v>
      </c>
      <c r="R1781" s="45"/>
      <c r="S1781" s="36">
        <v>4076.9</v>
      </c>
      <c r="T1781" s="36">
        <v>704524.39</v>
      </c>
    </row>
    <row r="1782" spans="1:20" ht="25.5" x14ac:dyDescent="0.25">
      <c r="A1782" s="32" t="s">
        <v>507</v>
      </c>
      <c r="B1782" s="33" t="s">
        <v>608</v>
      </c>
      <c r="C1782" s="34">
        <v>1986</v>
      </c>
      <c r="D1782" s="40" t="s">
        <v>541</v>
      </c>
      <c r="E1782" s="28" t="s">
        <v>1928</v>
      </c>
      <c r="F1782" s="33" t="s">
        <v>543</v>
      </c>
      <c r="G1782" s="36">
        <v>55229.84</v>
      </c>
      <c r="H1782" s="36">
        <v>17054.189999999999</v>
      </c>
      <c r="I1782" s="37">
        <v>5</v>
      </c>
      <c r="J1782" s="38" t="s">
        <v>529</v>
      </c>
      <c r="K1782" s="35" t="s">
        <v>538</v>
      </c>
      <c r="L1782" s="33" t="s">
        <v>544</v>
      </c>
      <c r="M1782" s="39">
        <v>4.8010000000000002</v>
      </c>
      <c r="N1782" s="40" t="s">
        <v>538</v>
      </c>
      <c r="O1782" s="33" t="s">
        <v>544</v>
      </c>
      <c r="P1782" s="41">
        <v>2.77</v>
      </c>
      <c r="Q1782" s="35" t="s">
        <v>532</v>
      </c>
      <c r="R1782" s="45"/>
      <c r="S1782" s="42">
        <v>906.44</v>
      </c>
      <c r="T1782" s="36">
        <v>2363.16</v>
      </c>
    </row>
    <row r="1783" spans="1:20" ht="25.5" x14ac:dyDescent="0.25">
      <c r="A1783" s="32" t="s">
        <v>507</v>
      </c>
      <c r="B1783" s="33" t="s">
        <v>608</v>
      </c>
      <c r="C1783" s="34">
        <v>1989</v>
      </c>
      <c r="D1783" s="40" t="s">
        <v>541</v>
      </c>
      <c r="E1783" s="28" t="s">
        <v>1929</v>
      </c>
      <c r="F1783" s="33" t="s">
        <v>543</v>
      </c>
      <c r="G1783" s="36">
        <v>97284.73</v>
      </c>
      <c r="H1783" s="36">
        <v>38759.58</v>
      </c>
      <c r="I1783" s="37">
        <v>7.5</v>
      </c>
      <c r="J1783" s="38" t="s">
        <v>529</v>
      </c>
      <c r="K1783" s="35" t="s">
        <v>538</v>
      </c>
      <c r="L1783" s="33" t="s">
        <v>544</v>
      </c>
      <c r="M1783" s="39">
        <v>5.5650000000000004</v>
      </c>
      <c r="N1783" s="40" t="s">
        <v>538</v>
      </c>
      <c r="O1783" s="33" t="s">
        <v>544</v>
      </c>
      <c r="P1783" s="41">
        <v>5.8</v>
      </c>
      <c r="Q1783" s="35" t="s">
        <v>532</v>
      </c>
      <c r="R1783" s="45"/>
      <c r="S1783" s="36">
        <v>3092.31</v>
      </c>
      <c r="T1783" s="36">
        <v>3813.51</v>
      </c>
    </row>
    <row r="1784" spans="1:20" ht="25.5" x14ac:dyDescent="0.25">
      <c r="A1784" s="32" t="s">
        <v>507</v>
      </c>
      <c r="B1784" s="33" t="s">
        <v>608</v>
      </c>
      <c r="C1784" s="34">
        <v>2002</v>
      </c>
      <c r="D1784" s="40" t="s">
        <v>541</v>
      </c>
      <c r="E1784" s="28" t="s">
        <v>1930</v>
      </c>
      <c r="F1784" s="33" t="s">
        <v>543</v>
      </c>
      <c r="G1784" s="36">
        <v>279654</v>
      </c>
      <c r="H1784" s="36">
        <v>180444.79999999999</v>
      </c>
      <c r="I1784" s="37">
        <v>18.920000000000002</v>
      </c>
      <c r="J1784" s="38" t="s">
        <v>529</v>
      </c>
      <c r="K1784" s="35" t="s">
        <v>538</v>
      </c>
      <c r="L1784" s="33" t="s">
        <v>544</v>
      </c>
      <c r="M1784" s="39">
        <v>2.8580000000000001</v>
      </c>
      <c r="N1784" s="40" t="s">
        <v>538</v>
      </c>
      <c r="O1784" s="33" t="s">
        <v>544</v>
      </c>
      <c r="P1784" s="41">
        <v>2.25</v>
      </c>
      <c r="Q1784" s="35" t="s">
        <v>532</v>
      </c>
      <c r="R1784" s="45"/>
      <c r="S1784" s="36">
        <v>4229.8</v>
      </c>
      <c r="T1784" s="36">
        <v>7546.35</v>
      </c>
    </row>
    <row r="1785" spans="1:20" ht="25.5" x14ac:dyDescent="0.25">
      <c r="A1785" s="32" t="s">
        <v>507</v>
      </c>
      <c r="B1785" s="33" t="s">
        <v>608</v>
      </c>
      <c r="C1785" s="34">
        <v>1995</v>
      </c>
      <c r="D1785" s="40" t="s">
        <v>541</v>
      </c>
      <c r="E1785" s="28" t="s">
        <v>1931</v>
      </c>
      <c r="F1785" s="33" t="s">
        <v>543</v>
      </c>
      <c r="G1785" s="36">
        <v>383327.25</v>
      </c>
      <c r="H1785" s="36">
        <v>195335.65</v>
      </c>
      <c r="I1785" s="37">
        <v>11.33</v>
      </c>
      <c r="J1785" s="38" t="s">
        <v>529</v>
      </c>
      <c r="K1785" s="35" t="s">
        <v>538</v>
      </c>
      <c r="L1785" s="33" t="s">
        <v>544</v>
      </c>
      <c r="M1785" s="39">
        <v>4.9109999999999996</v>
      </c>
      <c r="N1785" s="40" t="s">
        <v>538</v>
      </c>
      <c r="O1785" s="33" t="s">
        <v>544</v>
      </c>
      <c r="P1785" s="41">
        <v>3.55</v>
      </c>
      <c r="Q1785" s="35" t="s">
        <v>532</v>
      </c>
      <c r="R1785" s="45"/>
      <c r="S1785" s="36">
        <v>7401</v>
      </c>
      <c r="T1785" s="36">
        <v>13143.25</v>
      </c>
    </row>
    <row r="1786" spans="1:20" x14ac:dyDescent="0.25">
      <c r="A1786" s="32" t="s">
        <v>507</v>
      </c>
      <c r="B1786" s="33" t="s">
        <v>608</v>
      </c>
      <c r="C1786" s="34">
        <v>2014</v>
      </c>
      <c r="D1786" s="40" t="s">
        <v>541</v>
      </c>
      <c r="E1786" s="33" t="s">
        <v>1566</v>
      </c>
      <c r="F1786" s="33" t="s">
        <v>543</v>
      </c>
      <c r="G1786" s="36">
        <v>55757.9</v>
      </c>
      <c r="H1786" s="36">
        <v>53850.89</v>
      </c>
      <c r="I1786" s="37">
        <v>36.17</v>
      </c>
      <c r="J1786" s="38" t="s">
        <v>529</v>
      </c>
      <c r="K1786" s="35" t="s">
        <v>538</v>
      </c>
      <c r="L1786" s="33" t="s">
        <v>544</v>
      </c>
      <c r="M1786" s="39">
        <v>1.631</v>
      </c>
      <c r="N1786" s="40" t="s">
        <v>538</v>
      </c>
      <c r="O1786" s="33" t="s">
        <v>544</v>
      </c>
      <c r="P1786" s="41">
        <v>1.6</v>
      </c>
      <c r="Q1786" s="35" t="s">
        <v>532</v>
      </c>
      <c r="R1786" s="45"/>
      <c r="S1786" s="42">
        <v>878.59</v>
      </c>
      <c r="T1786" s="36">
        <v>1061.19</v>
      </c>
    </row>
    <row r="1787" spans="1:20" x14ac:dyDescent="0.25">
      <c r="A1787" s="32" t="s">
        <v>507</v>
      </c>
      <c r="B1787" s="33" t="s">
        <v>608</v>
      </c>
      <c r="C1787" s="34">
        <v>2007</v>
      </c>
      <c r="D1787" s="40" t="s">
        <v>541</v>
      </c>
      <c r="E1787" s="33" t="s">
        <v>1593</v>
      </c>
      <c r="F1787" s="33" t="s">
        <v>568</v>
      </c>
      <c r="G1787" s="36">
        <v>181058.9</v>
      </c>
      <c r="H1787" s="36">
        <v>167976.37</v>
      </c>
      <c r="I1787" s="37">
        <v>40.67</v>
      </c>
      <c r="J1787" s="38" t="s">
        <v>529</v>
      </c>
      <c r="K1787" s="35" t="s">
        <v>538</v>
      </c>
      <c r="L1787" s="33" t="s">
        <v>544</v>
      </c>
      <c r="M1787" s="39">
        <v>4.4009999999999998</v>
      </c>
      <c r="N1787" s="40" t="s">
        <v>538</v>
      </c>
      <c r="O1787" s="33" t="s">
        <v>544</v>
      </c>
      <c r="P1787" s="41">
        <v>4.4000000000000004</v>
      </c>
      <c r="Q1787" s="35" t="s">
        <v>532</v>
      </c>
      <c r="R1787" s="45"/>
      <c r="S1787" s="36">
        <v>7455.27</v>
      </c>
      <c r="T1787" s="36">
        <v>1461.44</v>
      </c>
    </row>
    <row r="1788" spans="1:20" x14ac:dyDescent="0.25">
      <c r="A1788" s="32" t="s">
        <v>507</v>
      </c>
      <c r="B1788" s="57" t="s">
        <v>608</v>
      </c>
      <c r="C1788" s="58">
        <v>2008</v>
      </c>
      <c r="D1788" s="59" t="s">
        <v>541</v>
      </c>
      <c r="E1788" s="57" t="s">
        <v>1594</v>
      </c>
      <c r="F1788" s="57" t="s">
        <v>543</v>
      </c>
      <c r="G1788" s="64">
        <v>170324</v>
      </c>
      <c r="H1788" s="64">
        <v>160736.79</v>
      </c>
      <c r="I1788" s="68">
        <v>40.42</v>
      </c>
      <c r="J1788" s="70" t="s">
        <v>529</v>
      </c>
      <c r="K1788" s="72" t="s">
        <v>538</v>
      </c>
      <c r="L1788" s="73" t="s">
        <v>544</v>
      </c>
      <c r="M1788" s="75">
        <v>2.738</v>
      </c>
      <c r="N1788" s="76" t="s">
        <v>538</v>
      </c>
      <c r="O1788" s="73" t="s">
        <v>544</v>
      </c>
      <c r="P1788" s="77">
        <v>3.05</v>
      </c>
      <c r="Q1788" s="79" t="s">
        <v>532</v>
      </c>
      <c r="R1788" s="81"/>
      <c r="S1788" s="85">
        <v>4962.25</v>
      </c>
      <c r="T1788" s="86">
        <v>1959.84</v>
      </c>
    </row>
    <row r="1789" spans="1:20" x14ac:dyDescent="0.25">
      <c r="A1789" s="32" t="s">
        <v>507</v>
      </c>
      <c r="B1789" s="56" t="s">
        <v>608</v>
      </c>
      <c r="C1789" s="34">
        <v>2015</v>
      </c>
      <c r="D1789" s="40" t="s">
        <v>541</v>
      </c>
      <c r="E1789" s="56" t="s">
        <v>1595</v>
      </c>
      <c r="F1789" s="56" t="s">
        <v>543</v>
      </c>
      <c r="G1789" s="63">
        <v>276892</v>
      </c>
      <c r="H1789" s="63">
        <v>282437.07</v>
      </c>
      <c r="I1789" s="67">
        <v>46.08</v>
      </c>
      <c r="J1789" s="69" t="s">
        <v>529</v>
      </c>
      <c r="K1789" s="35" t="s">
        <v>538</v>
      </c>
      <c r="L1789" s="33" t="s">
        <v>544</v>
      </c>
      <c r="M1789" s="39">
        <v>2.1419999999999999</v>
      </c>
      <c r="N1789" s="40" t="s">
        <v>538</v>
      </c>
      <c r="O1789" s="33" t="s">
        <v>544</v>
      </c>
      <c r="P1789" s="41">
        <v>2.11</v>
      </c>
      <c r="Q1789" s="78" t="s">
        <v>532</v>
      </c>
      <c r="R1789" s="80"/>
      <c r="S1789" s="36">
        <v>6089.55</v>
      </c>
      <c r="T1789" s="36">
        <v>2172.35</v>
      </c>
    </row>
    <row r="1790" spans="1:20" x14ac:dyDescent="0.25">
      <c r="A1790" s="32" t="s">
        <v>507</v>
      </c>
      <c r="B1790" s="33" t="s">
        <v>608</v>
      </c>
      <c r="C1790" s="34">
        <v>2015</v>
      </c>
      <c r="D1790" s="40" t="s">
        <v>541</v>
      </c>
      <c r="E1790" s="33" t="s">
        <v>1595</v>
      </c>
      <c r="F1790" s="33" t="s">
        <v>543</v>
      </c>
      <c r="G1790" s="36">
        <v>514008</v>
      </c>
      <c r="H1790" s="36">
        <v>516219.1</v>
      </c>
      <c r="I1790" s="37">
        <v>36.08</v>
      </c>
      <c r="J1790" s="38" t="s">
        <v>529</v>
      </c>
      <c r="K1790" s="35" t="s">
        <v>538</v>
      </c>
      <c r="L1790" s="33" t="s">
        <v>544</v>
      </c>
      <c r="M1790" s="39">
        <v>2.141</v>
      </c>
      <c r="N1790" s="40" t="s">
        <v>538</v>
      </c>
      <c r="O1790" s="33" t="s">
        <v>544</v>
      </c>
      <c r="P1790" s="41">
        <v>2.11</v>
      </c>
      <c r="Q1790" s="35" t="s">
        <v>532</v>
      </c>
      <c r="R1790" s="45"/>
      <c r="S1790" s="36">
        <v>11190.53</v>
      </c>
      <c r="T1790" s="36">
        <v>6796.52</v>
      </c>
    </row>
    <row r="1791" spans="1:20" x14ac:dyDescent="0.25">
      <c r="A1791" s="32" t="s">
        <v>507</v>
      </c>
      <c r="B1791" s="33" t="s">
        <v>608</v>
      </c>
      <c r="C1791" s="34">
        <v>2007</v>
      </c>
      <c r="D1791" s="40" t="s">
        <v>541</v>
      </c>
      <c r="E1791" s="33" t="s">
        <v>1587</v>
      </c>
      <c r="F1791" s="33" t="s">
        <v>543</v>
      </c>
      <c r="G1791" s="36">
        <v>774319.15</v>
      </c>
      <c r="H1791" s="36">
        <v>767517.66</v>
      </c>
      <c r="I1791" s="37">
        <v>38.5</v>
      </c>
      <c r="J1791" s="38" t="s">
        <v>529</v>
      </c>
      <c r="K1791" s="35" t="s">
        <v>538</v>
      </c>
      <c r="L1791" s="33" t="s">
        <v>544</v>
      </c>
      <c r="M1791" s="39">
        <v>3.911</v>
      </c>
      <c r="N1791" s="40" t="s">
        <v>538</v>
      </c>
      <c r="O1791" s="33" t="s">
        <v>544</v>
      </c>
      <c r="P1791" s="41">
        <v>3.25</v>
      </c>
      <c r="Q1791" s="35" t="s">
        <v>532</v>
      </c>
      <c r="R1791" s="45"/>
      <c r="S1791" s="36">
        <v>25134.05</v>
      </c>
      <c r="T1791" s="36">
        <v>5837.73</v>
      </c>
    </row>
    <row r="1792" spans="1:20" x14ac:dyDescent="0.25">
      <c r="A1792" s="32" t="s">
        <v>507</v>
      </c>
      <c r="B1792" s="33" t="s">
        <v>608</v>
      </c>
      <c r="C1792" s="34">
        <v>2009</v>
      </c>
      <c r="D1792" s="40" t="s">
        <v>541</v>
      </c>
      <c r="E1792" s="33" t="s">
        <v>1596</v>
      </c>
      <c r="F1792" s="33" t="s">
        <v>543</v>
      </c>
      <c r="G1792" s="36">
        <v>24734.6</v>
      </c>
      <c r="H1792" s="36">
        <v>24931.73</v>
      </c>
      <c r="I1792" s="37">
        <v>43</v>
      </c>
      <c r="J1792" s="38" t="s">
        <v>529</v>
      </c>
      <c r="K1792" s="35" t="s">
        <v>538</v>
      </c>
      <c r="L1792" s="33" t="s">
        <v>544</v>
      </c>
      <c r="M1792" s="39">
        <v>1.137</v>
      </c>
      <c r="N1792" s="40" t="s">
        <v>538</v>
      </c>
      <c r="O1792" s="33" t="s">
        <v>544</v>
      </c>
      <c r="P1792" s="41">
        <v>2.0499999999999998</v>
      </c>
      <c r="Q1792" s="35" t="s">
        <v>532</v>
      </c>
      <c r="R1792" s="45"/>
      <c r="S1792" s="42">
        <v>513.66999999999996</v>
      </c>
      <c r="T1792" s="42">
        <v>125.46</v>
      </c>
    </row>
    <row r="1793" spans="1:20" ht="25.5" x14ac:dyDescent="0.25">
      <c r="A1793" s="32" t="s">
        <v>507</v>
      </c>
      <c r="B1793" s="33" t="s">
        <v>608</v>
      </c>
      <c r="C1793" s="34">
        <v>2016</v>
      </c>
      <c r="D1793" s="40" t="s">
        <v>541</v>
      </c>
      <c r="E1793" s="28" t="s">
        <v>1923</v>
      </c>
      <c r="F1793" s="33" t="s">
        <v>543</v>
      </c>
      <c r="G1793" s="36">
        <v>1636359</v>
      </c>
      <c r="H1793" s="36">
        <v>1625697.13</v>
      </c>
      <c r="I1793" s="37">
        <v>37.5</v>
      </c>
      <c r="J1793" s="38" t="s">
        <v>529</v>
      </c>
      <c r="K1793" s="35" t="s">
        <v>538</v>
      </c>
      <c r="L1793" s="33" t="s">
        <v>544</v>
      </c>
      <c r="M1793" s="39">
        <v>1.35</v>
      </c>
      <c r="N1793" s="40" t="s">
        <v>538</v>
      </c>
      <c r="O1793" s="33" t="s">
        <v>544</v>
      </c>
      <c r="P1793" s="41">
        <v>1.35</v>
      </c>
      <c r="Q1793" s="35" t="s">
        <v>532</v>
      </c>
      <c r="R1793" s="45"/>
      <c r="S1793" s="36">
        <v>22323.29</v>
      </c>
      <c r="T1793" s="36">
        <v>27879.8</v>
      </c>
    </row>
    <row r="1794" spans="1:20" x14ac:dyDescent="0.25">
      <c r="A1794" s="32" t="s">
        <v>507</v>
      </c>
      <c r="B1794" s="33" t="s">
        <v>608</v>
      </c>
      <c r="C1794" s="34">
        <v>1999</v>
      </c>
      <c r="D1794" s="35" t="s">
        <v>526</v>
      </c>
      <c r="E1794" s="33" t="s">
        <v>1597</v>
      </c>
      <c r="F1794" s="33" t="s">
        <v>528</v>
      </c>
      <c r="G1794" s="36">
        <v>594551.17000000004</v>
      </c>
      <c r="H1794" s="36">
        <v>356057.9</v>
      </c>
      <c r="I1794" s="37">
        <v>11.33</v>
      </c>
      <c r="J1794" s="38" t="s">
        <v>529</v>
      </c>
      <c r="K1794" s="35" t="s">
        <v>538</v>
      </c>
      <c r="L1794" s="33" t="s">
        <v>1569</v>
      </c>
      <c r="M1794" s="39">
        <v>4.95</v>
      </c>
      <c r="N1794" s="40" t="s">
        <v>530</v>
      </c>
      <c r="O1794" s="33" t="s">
        <v>531</v>
      </c>
      <c r="P1794" s="41">
        <v>5</v>
      </c>
      <c r="Q1794" s="35" t="s">
        <v>532</v>
      </c>
      <c r="R1794" s="45"/>
      <c r="S1794" s="36">
        <v>18887.810000000001</v>
      </c>
      <c r="T1794" s="36">
        <v>21698.29</v>
      </c>
    </row>
    <row r="1795" spans="1:20" x14ac:dyDescent="0.25">
      <c r="A1795" s="32" t="s">
        <v>507</v>
      </c>
      <c r="B1795" s="33" t="s">
        <v>608</v>
      </c>
      <c r="C1795" s="34">
        <v>2008</v>
      </c>
      <c r="D1795" s="40" t="s">
        <v>541</v>
      </c>
      <c r="E1795" s="33" t="s">
        <v>1598</v>
      </c>
      <c r="F1795" s="33" t="s">
        <v>543</v>
      </c>
      <c r="G1795" s="36">
        <v>475530</v>
      </c>
      <c r="H1795" s="36">
        <v>446770.45</v>
      </c>
      <c r="I1795" s="37">
        <v>31.42</v>
      </c>
      <c r="J1795" s="38" t="s">
        <v>529</v>
      </c>
      <c r="K1795" s="35" t="s">
        <v>538</v>
      </c>
      <c r="L1795" s="33" t="s">
        <v>544</v>
      </c>
      <c r="M1795" s="39">
        <v>2.016</v>
      </c>
      <c r="N1795" s="40" t="s">
        <v>538</v>
      </c>
      <c r="O1795" s="33" t="s">
        <v>544</v>
      </c>
      <c r="P1795" s="41">
        <v>3.25</v>
      </c>
      <c r="Q1795" s="35" t="s">
        <v>532</v>
      </c>
      <c r="R1795" s="45"/>
      <c r="S1795" s="36">
        <v>14776.4</v>
      </c>
      <c r="T1795" s="36">
        <v>7888.15</v>
      </c>
    </row>
    <row r="1796" spans="1:20" x14ac:dyDescent="0.25">
      <c r="A1796" s="32" t="s">
        <v>507</v>
      </c>
      <c r="B1796" s="33" t="s">
        <v>608</v>
      </c>
      <c r="C1796" s="34">
        <v>2008</v>
      </c>
      <c r="D1796" s="40" t="s">
        <v>541</v>
      </c>
      <c r="E1796" s="33" t="s">
        <v>1599</v>
      </c>
      <c r="F1796" s="33" t="s">
        <v>543</v>
      </c>
      <c r="G1796" s="36">
        <v>58995.75</v>
      </c>
      <c r="H1796" s="36">
        <v>58162.66</v>
      </c>
      <c r="I1796" s="37">
        <v>41.42</v>
      </c>
      <c r="J1796" s="38" t="s">
        <v>529</v>
      </c>
      <c r="K1796" s="35" t="s">
        <v>538</v>
      </c>
      <c r="L1796" s="33" t="s">
        <v>544</v>
      </c>
      <c r="M1796" s="39">
        <v>2.048</v>
      </c>
      <c r="N1796" s="40" t="s">
        <v>538</v>
      </c>
      <c r="O1796" s="33" t="s">
        <v>544</v>
      </c>
      <c r="P1796" s="41">
        <v>3.25</v>
      </c>
      <c r="Q1796" s="35" t="s">
        <v>532</v>
      </c>
      <c r="R1796" s="45"/>
      <c r="S1796" s="36">
        <v>1911.3</v>
      </c>
      <c r="T1796" s="42">
        <v>646.54999999999995</v>
      </c>
    </row>
    <row r="1797" spans="1:20" ht="25.5" x14ac:dyDescent="0.25">
      <c r="A1797" s="32" t="s">
        <v>507</v>
      </c>
      <c r="B1797" s="33" t="s">
        <v>608</v>
      </c>
      <c r="C1797" s="34">
        <v>1997</v>
      </c>
      <c r="D1797" s="40" t="s">
        <v>541</v>
      </c>
      <c r="E1797" s="28" t="s">
        <v>1932</v>
      </c>
      <c r="F1797" s="33" t="s">
        <v>543</v>
      </c>
      <c r="G1797" s="36">
        <v>112378.07</v>
      </c>
      <c r="H1797" s="36">
        <v>62097.32</v>
      </c>
      <c r="I1797" s="37">
        <v>12</v>
      </c>
      <c r="J1797" s="38" t="s">
        <v>529</v>
      </c>
      <c r="K1797" s="35" t="s">
        <v>538</v>
      </c>
      <c r="L1797" s="33" t="s">
        <v>544</v>
      </c>
      <c r="M1797" s="39">
        <v>3.7850000000000001</v>
      </c>
      <c r="N1797" s="40" t="s">
        <v>538</v>
      </c>
      <c r="O1797" s="33" t="s">
        <v>544</v>
      </c>
      <c r="P1797" s="41">
        <v>3.05</v>
      </c>
      <c r="Q1797" s="35" t="s">
        <v>532</v>
      </c>
      <c r="R1797" s="45"/>
      <c r="S1797" s="36">
        <v>2013.7</v>
      </c>
      <c r="T1797" s="36">
        <v>3925.56</v>
      </c>
    </row>
    <row r="1798" spans="1:20" x14ac:dyDescent="0.25">
      <c r="A1798" s="32" t="s">
        <v>507</v>
      </c>
      <c r="B1798" s="33" t="s">
        <v>608</v>
      </c>
      <c r="C1798" s="34">
        <v>1993</v>
      </c>
      <c r="D1798" s="40" t="s">
        <v>541</v>
      </c>
      <c r="E1798" s="33" t="s">
        <v>1600</v>
      </c>
      <c r="F1798" s="33" t="s">
        <v>543</v>
      </c>
      <c r="G1798" s="36">
        <v>2826375.36</v>
      </c>
      <c r="H1798" s="42">
        <v>0</v>
      </c>
      <c r="I1798" s="37">
        <v>0</v>
      </c>
      <c r="J1798" s="38" t="s">
        <v>529</v>
      </c>
      <c r="K1798" s="35" t="s">
        <v>538</v>
      </c>
      <c r="L1798" s="33" t="s">
        <v>544</v>
      </c>
      <c r="M1798" s="39">
        <v>5.0519999999999996</v>
      </c>
      <c r="N1798" s="40" t="s">
        <v>538</v>
      </c>
      <c r="O1798" s="33" t="s">
        <v>544</v>
      </c>
      <c r="P1798" s="41">
        <v>0.75</v>
      </c>
      <c r="Q1798" s="35" t="s">
        <v>532</v>
      </c>
      <c r="R1798" s="45"/>
      <c r="S1798" s="36">
        <v>10596.84</v>
      </c>
      <c r="T1798" s="36">
        <v>1505220.51</v>
      </c>
    </row>
    <row r="1799" spans="1:20" x14ac:dyDescent="0.25">
      <c r="A1799" s="32" t="s">
        <v>507</v>
      </c>
      <c r="B1799" s="33" t="s">
        <v>608</v>
      </c>
      <c r="C1799" s="34">
        <v>1996</v>
      </c>
      <c r="D1799" s="40" t="s">
        <v>541</v>
      </c>
      <c r="E1799" s="33" t="s">
        <v>1601</v>
      </c>
      <c r="F1799" s="33" t="s">
        <v>543</v>
      </c>
      <c r="G1799" s="36">
        <v>169187.23</v>
      </c>
      <c r="H1799" s="36">
        <v>87326.77</v>
      </c>
      <c r="I1799" s="37">
        <v>10.33</v>
      </c>
      <c r="J1799" s="38" t="s">
        <v>529</v>
      </c>
      <c r="K1799" s="35" t="s">
        <v>538</v>
      </c>
      <c r="L1799" s="33" t="s">
        <v>544</v>
      </c>
      <c r="M1799" s="39">
        <v>4.2690000000000001</v>
      </c>
      <c r="N1799" s="40" t="s">
        <v>538</v>
      </c>
      <c r="O1799" s="33" t="s">
        <v>544</v>
      </c>
      <c r="P1799" s="41">
        <v>3.05</v>
      </c>
      <c r="Q1799" s="35" t="s">
        <v>532</v>
      </c>
      <c r="R1799" s="45"/>
      <c r="S1799" s="36">
        <v>2860.82</v>
      </c>
      <c r="T1799" s="36">
        <v>6470.64</v>
      </c>
    </row>
    <row r="1800" spans="1:20" x14ac:dyDescent="0.25">
      <c r="A1800" s="32" t="s">
        <v>507</v>
      </c>
      <c r="B1800" s="33" t="s">
        <v>608</v>
      </c>
      <c r="C1800" s="34">
        <v>1992</v>
      </c>
      <c r="D1800" s="40" t="s">
        <v>541</v>
      </c>
      <c r="E1800" s="33" t="s">
        <v>1602</v>
      </c>
      <c r="F1800" s="33" t="s">
        <v>543</v>
      </c>
      <c r="G1800" s="36">
        <v>111592.99</v>
      </c>
      <c r="H1800" s="36">
        <v>52004.9</v>
      </c>
      <c r="I1800" s="37">
        <v>8</v>
      </c>
      <c r="J1800" s="38" t="s">
        <v>529</v>
      </c>
      <c r="K1800" s="35" t="s">
        <v>538</v>
      </c>
      <c r="L1800" s="33" t="s">
        <v>544</v>
      </c>
      <c r="M1800" s="39">
        <v>5.18</v>
      </c>
      <c r="N1800" s="40" t="s">
        <v>538</v>
      </c>
      <c r="O1800" s="33" t="s">
        <v>544</v>
      </c>
      <c r="P1800" s="41">
        <v>3.55</v>
      </c>
      <c r="Q1800" s="35" t="s">
        <v>532</v>
      </c>
      <c r="R1800" s="45"/>
      <c r="S1800" s="36">
        <v>2020.23</v>
      </c>
      <c r="T1800" s="36">
        <v>4902.97</v>
      </c>
    </row>
    <row r="1801" spans="1:20" x14ac:dyDescent="0.25">
      <c r="A1801" s="32" t="s">
        <v>507</v>
      </c>
      <c r="B1801" s="33" t="s">
        <v>608</v>
      </c>
      <c r="C1801" s="34">
        <v>2012</v>
      </c>
      <c r="D1801" s="40" t="s">
        <v>541</v>
      </c>
      <c r="E1801" s="33" t="s">
        <v>1591</v>
      </c>
      <c r="F1801" s="33" t="s">
        <v>543</v>
      </c>
      <c r="G1801" s="36">
        <v>1125821.3999999999</v>
      </c>
      <c r="H1801" s="36">
        <v>1122704.97</v>
      </c>
      <c r="I1801" s="37">
        <v>35.33</v>
      </c>
      <c r="J1801" s="38" t="s">
        <v>529</v>
      </c>
      <c r="K1801" s="35" t="s">
        <v>538</v>
      </c>
      <c r="L1801" s="33" t="s">
        <v>544</v>
      </c>
      <c r="M1801" s="39">
        <v>2.8439999999999999</v>
      </c>
      <c r="N1801" s="40" t="s">
        <v>538</v>
      </c>
      <c r="O1801" s="33" t="s">
        <v>544</v>
      </c>
      <c r="P1801" s="41">
        <v>2.85</v>
      </c>
      <c r="Q1801" s="35" t="s">
        <v>532</v>
      </c>
      <c r="R1801" s="45"/>
      <c r="S1801" s="36">
        <v>32503.71</v>
      </c>
      <c r="T1801" s="36">
        <v>17775.98</v>
      </c>
    </row>
    <row r="1802" spans="1:20" ht="25.5" x14ac:dyDescent="0.25">
      <c r="A1802" s="32" t="s">
        <v>507</v>
      </c>
      <c r="B1802" s="33" t="s">
        <v>608</v>
      </c>
      <c r="C1802" s="34">
        <v>2016</v>
      </c>
      <c r="D1802" s="40" t="s">
        <v>541</v>
      </c>
      <c r="E1802" s="28" t="s">
        <v>1923</v>
      </c>
      <c r="F1802" s="33" t="s">
        <v>543</v>
      </c>
      <c r="G1802" s="36">
        <v>830048</v>
      </c>
      <c r="H1802" s="36">
        <v>814115.18</v>
      </c>
      <c r="I1802" s="37">
        <v>47.5</v>
      </c>
      <c r="J1802" s="38" t="s">
        <v>529</v>
      </c>
      <c r="K1802" s="35" t="s">
        <v>538</v>
      </c>
      <c r="L1802" s="33" t="s">
        <v>544</v>
      </c>
      <c r="M1802" s="39">
        <v>0.55000000000000004</v>
      </c>
      <c r="N1802" s="40" t="s">
        <v>538</v>
      </c>
      <c r="O1802" s="33" t="s">
        <v>544</v>
      </c>
      <c r="P1802" s="41">
        <v>0.55000000000000004</v>
      </c>
      <c r="Q1802" s="35" t="s">
        <v>532</v>
      </c>
      <c r="R1802" s="45"/>
      <c r="S1802" s="36">
        <v>4547.05</v>
      </c>
      <c r="T1802" s="36">
        <v>12621.22</v>
      </c>
    </row>
    <row r="1803" spans="1:20" ht="25.5" x14ac:dyDescent="0.25">
      <c r="A1803" s="32" t="s">
        <v>507</v>
      </c>
      <c r="B1803" s="33" t="s">
        <v>608</v>
      </c>
      <c r="C1803" s="34">
        <v>2016</v>
      </c>
      <c r="D1803" s="40" t="s">
        <v>541</v>
      </c>
      <c r="E1803" s="28" t="s">
        <v>1923</v>
      </c>
      <c r="F1803" s="33" t="s">
        <v>543</v>
      </c>
      <c r="G1803" s="36">
        <v>2441376</v>
      </c>
      <c r="H1803" s="36">
        <v>2460524.21</v>
      </c>
      <c r="I1803" s="37">
        <v>37.5</v>
      </c>
      <c r="J1803" s="38" t="s">
        <v>529</v>
      </c>
      <c r="K1803" s="35" t="s">
        <v>538</v>
      </c>
      <c r="L1803" s="33" t="s">
        <v>544</v>
      </c>
      <c r="M1803" s="39">
        <v>1.86</v>
      </c>
      <c r="N1803" s="40" t="s">
        <v>538</v>
      </c>
      <c r="O1803" s="33" t="s">
        <v>544</v>
      </c>
      <c r="P1803" s="41">
        <v>1.86</v>
      </c>
      <c r="Q1803" s="35" t="s">
        <v>532</v>
      </c>
      <c r="R1803" s="45"/>
      <c r="S1803" s="36">
        <v>46450.18</v>
      </c>
      <c r="T1803" s="36">
        <v>36797.06</v>
      </c>
    </row>
    <row r="1804" spans="1:20" x14ac:dyDescent="0.25">
      <c r="A1804" s="32" t="s">
        <v>507</v>
      </c>
      <c r="B1804" s="33" t="s">
        <v>608</v>
      </c>
      <c r="C1804" s="34">
        <v>1987</v>
      </c>
      <c r="D1804" s="40" t="s">
        <v>541</v>
      </c>
      <c r="E1804" s="33" t="s">
        <v>1603</v>
      </c>
      <c r="F1804" s="33" t="s">
        <v>543</v>
      </c>
      <c r="G1804" s="36">
        <v>617317.6</v>
      </c>
      <c r="H1804" s="36">
        <v>190618.92</v>
      </c>
      <c r="I1804" s="37">
        <v>5.25</v>
      </c>
      <c r="J1804" s="38" t="s">
        <v>529</v>
      </c>
      <c r="K1804" s="35" t="s">
        <v>538</v>
      </c>
      <c r="L1804" s="33" t="s">
        <v>544</v>
      </c>
      <c r="M1804" s="39">
        <v>4.758</v>
      </c>
      <c r="N1804" s="40" t="s">
        <v>538</v>
      </c>
      <c r="O1804" s="33" t="s">
        <v>544</v>
      </c>
      <c r="P1804" s="41">
        <v>2.77</v>
      </c>
      <c r="Q1804" s="35" t="s">
        <v>532</v>
      </c>
      <c r="R1804" s="45"/>
      <c r="S1804" s="36">
        <v>9614.16</v>
      </c>
      <c r="T1804" s="36">
        <v>26413.599999999999</v>
      </c>
    </row>
    <row r="1805" spans="1:20" x14ac:dyDescent="0.25">
      <c r="A1805" s="32" t="s">
        <v>507</v>
      </c>
      <c r="B1805" s="33" t="s">
        <v>608</v>
      </c>
      <c r="C1805" s="34">
        <v>1986</v>
      </c>
      <c r="D1805" s="40" t="s">
        <v>541</v>
      </c>
      <c r="E1805" s="33" t="s">
        <v>1604</v>
      </c>
      <c r="F1805" s="33" t="s">
        <v>543</v>
      </c>
      <c r="G1805" s="36">
        <v>71063.5</v>
      </c>
      <c r="H1805" s="36">
        <v>18741.59</v>
      </c>
      <c r="I1805" s="37">
        <v>4.67</v>
      </c>
      <c r="J1805" s="38" t="s">
        <v>529</v>
      </c>
      <c r="K1805" s="35" t="s">
        <v>538</v>
      </c>
      <c r="L1805" s="33" t="s">
        <v>544</v>
      </c>
      <c r="M1805" s="39">
        <v>4.8010000000000002</v>
      </c>
      <c r="N1805" s="40" t="s">
        <v>538</v>
      </c>
      <c r="O1805" s="33" t="s">
        <v>544</v>
      </c>
      <c r="P1805" s="41">
        <v>2.77</v>
      </c>
      <c r="Q1805" s="35" t="s">
        <v>532</v>
      </c>
      <c r="R1805" s="45"/>
      <c r="S1805" s="42">
        <v>995.59</v>
      </c>
      <c r="T1805" s="36">
        <v>3201.8</v>
      </c>
    </row>
    <row r="1806" spans="1:20" x14ac:dyDescent="0.25">
      <c r="A1806" s="32" t="s">
        <v>507</v>
      </c>
      <c r="B1806" s="33" t="s">
        <v>608</v>
      </c>
      <c r="C1806" s="34">
        <v>1989</v>
      </c>
      <c r="D1806" s="40" t="s">
        <v>541</v>
      </c>
      <c r="E1806" s="33" t="s">
        <v>1605</v>
      </c>
      <c r="F1806" s="33" t="s">
        <v>543</v>
      </c>
      <c r="G1806" s="36">
        <v>82218.649999999994</v>
      </c>
      <c r="H1806" s="36">
        <v>32757.040000000001</v>
      </c>
      <c r="I1806" s="37">
        <v>7.5</v>
      </c>
      <c r="J1806" s="38" t="s">
        <v>529</v>
      </c>
      <c r="K1806" s="35" t="s">
        <v>538</v>
      </c>
      <c r="L1806" s="33" t="s">
        <v>544</v>
      </c>
      <c r="M1806" s="39">
        <v>5.5650000000000004</v>
      </c>
      <c r="N1806" s="40" t="s">
        <v>538</v>
      </c>
      <c r="O1806" s="33" t="s">
        <v>544</v>
      </c>
      <c r="P1806" s="41">
        <v>3.55</v>
      </c>
      <c r="Q1806" s="35" t="s">
        <v>532</v>
      </c>
      <c r="R1806" s="45"/>
      <c r="S1806" s="36">
        <v>2051.79</v>
      </c>
      <c r="T1806" s="36">
        <v>3222.93</v>
      </c>
    </row>
    <row r="1807" spans="1:20" ht="25.5" x14ac:dyDescent="0.25">
      <c r="A1807" s="32" t="s">
        <v>507</v>
      </c>
      <c r="B1807" s="33" t="s">
        <v>608</v>
      </c>
      <c r="C1807" s="34">
        <v>1995</v>
      </c>
      <c r="D1807" s="40" t="s">
        <v>541</v>
      </c>
      <c r="E1807" s="28" t="s">
        <v>1933</v>
      </c>
      <c r="F1807" s="33" t="s">
        <v>543</v>
      </c>
      <c r="G1807" s="36">
        <v>2272022.02</v>
      </c>
      <c r="H1807" s="36">
        <v>1153610.1399999999</v>
      </c>
      <c r="I1807" s="37">
        <v>10.08</v>
      </c>
      <c r="J1807" s="38" t="s">
        <v>529</v>
      </c>
      <c r="K1807" s="35" t="s">
        <v>538</v>
      </c>
      <c r="L1807" s="33" t="s">
        <v>544</v>
      </c>
      <c r="M1807" s="39">
        <v>4.258</v>
      </c>
      <c r="N1807" s="40" t="s">
        <v>538</v>
      </c>
      <c r="O1807" s="33" t="s">
        <v>544</v>
      </c>
      <c r="P1807" s="41">
        <v>3.55</v>
      </c>
      <c r="Q1807" s="35" t="s">
        <v>532</v>
      </c>
      <c r="R1807" s="45"/>
      <c r="S1807" s="36">
        <v>44009.38</v>
      </c>
      <c r="T1807" s="36">
        <v>86090.68</v>
      </c>
    </row>
    <row r="1808" spans="1:20" x14ac:dyDescent="0.25">
      <c r="A1808" s="32" t="s">
        <v>507</v>
      </c>
      <c r="B1808" s="57" t="s">
        <v>608</v>
      </c>
      <c r="C1808" s="58">
        <v>1983</v>
      </c>
      <c r="D1808" s="59" t="s">
        <v>541</v>
      </c>
      <c r="E1808" s="57" t="s">
        <v>1606</v>
      </c>
      <c r="F1808" s="57" t="s">
        <v>543</v>
      </c>
      <c r="G1808" s="64">
        <v>170880.1</v>
      </c>
      <c r="H1808" s="66">
        <v>0</v>
      </c>
      <c r="I1808" s="68">
        <v>0</v>
      </c>
      <c r="J1808" s="70" t="s">
        <v>529</v>
      </c>
      <c r="K1808" s="72" t="s">
        <v>538</v>
      </c>
      <c r="L1808" s="73" t="s">
        <v>544</v>
      </c>
      <c r="M1808" s="75">
        <v>5.2789999999999999</v>
      </c>
      <c r="N1808" s="76" t="s">
        <v>538</v>
      </c>
      <c r="O1808" s="73" t="s">
        <v>544</v>
      </c>
      <c r="P1808" s="77">
        <v>0.75</v>
      </c>
      <c r="Q1808" s="79" t="s">
        <v>532</v>
      </c>
      <c r="R1808" s="81"/>
      <c r="S1808" s="84">
        <v>203.64</v>
      </c>
      <c r="T1808" s="86">
        <v>28925.98</v>
      </c>
    </row>
    <row r="1809" spans="1:20" ht="25.5" x14ac:dyDescent="0.25">
      <c r="A1809" s="32" t="s">
        <v>507</v>
      </c>
      <c r="B1809" s="56" t="s">
        <v>608</v>
      </c>
      <c r="C1809" s="34">
        <v>2015</v>
      </c>
      <c r="D1809" s="40" t="s">
        <v>541</v>
      </c>
      <c r="E1809" s="61" t="s">
        <v>1934</v>
      </c>
      <c r="F1809" s="56" t="s">
        <v>543</v>
      </c>
      <c r="G1809" s="63">
        <v>89938.75</v>
      </c>
      <c r="H1809" s="63">
        <v>86073.62</v>
      </c>
      <c r="I1809" s="67">
        <v>46.5</v>
      </c>
      <c r="J1809" s="69" t="s">
        <v>529</v>
      </c>
      <c r="K1809" s="35" t="s">
        <v>538</v>
      </c>
      <c r="L1809" s="33" t="s">
        <v>544</v>
      </c>
      <c r="M1809" s="39">
        <v>1.355</v>
      </c>
      <c r="N1809" s="40" t="s">
        <v>538</v>
      </c>
      <c r="O1809" s="33" t="s">
        <v>544</v>
      </c>
      <c r="P1809" s="41">
        <v>1.35</v>
      </c>
      <c r="Q1809" s="78" t="s">
        <v>532</v>
      </c>
      <c r="R1809" s="80"/>
      <c r="S1809" s="36">
        <v>1179.6199999999999</v>
      </c>
      <c r="T1809" s="36">
        <v>1305.69</v>
      </c>
    </row>
    <row r="1810" spans="1:20" x14ac:dyDescent="0.25">
      <c r="A1810" s="32" t="s">
        <v>507</v>
      </c>
      <c r="B1810" s="33" t="s">
        <v>608</v>
      </c>
      <c r="C1810" s="34">
        <v>2007</v>
      </c>
      <c r="D1810" s="40" t="s">
        <v>541</v>
      </c>
      <c r="E1810" s="33" t="s">
        <v>1607</v>
      </c>
      <c r="F1810" s="33" t="s">
        <v>568</v>
      </c>
      <c r="G1810" s="36">
        <v>823333.5</v>
      </c>
      <c r="H1810" s="36">
        <v>657245.11</v>
      </c>
      <c r="I1810" s="37">
        <v>18</v>
      </c>
      <c r="J1810" s="38" t="s">
        <v>529</v>
      </c>
      <c r="K1810" s="35" t="s">
        <v>538</v>
      </c>
      <c r="L1810" s="33" t="s">
        <v>544</v>
      </c>
      <c r="M1810" s="39">
        <v>4.3810000000000002</v>
      </c>
      <c r="N1810" s="40" t="s">
        <v>538</v>
      </c>
      <c r="O1810" s="33" t="s">
        <v>544</v>
      </c>
      <c r="P1810" s="41">
        <v>4.38</v>
      </c>
      <c r="Q1810" s="35" t="s">
        <v>532</v>
      </c>
      <c r="R1810" s="45"/>
      <c r="S1810" s="36">
        <v>29654.44</v>
      </c>
      <c r="T1810" s="36">
        <v>19796.95</v>
      </c>
    </row>
    <row r="1811" spans="1:20" x14ac:dyDescent="0.25">
      <c r="A1811" s="32" t="s">
        <v>507</v>
      </c>
      <c r="B1811" s="33" t="s">
        <v>608</v>
      </c>
      <c r="C1811" s="34">
        <v>2014</v>
      </c>
      <c r="D1811" s="40" t="s">
        <v>541</v>
      </c>
      <c r="E1811" s="33" t="s">
        <v>1608</v>
      </c>
      <c r="F1811" s="33" t="s">
        <v>543</v>
      </c>
      <c r="G1811" s="36">
        <v>161971.15</v>
      </c>
      <c r="H1811" s="36">
        <v>163210.15</v>
      </c>
      <c r="I1811" s="37">
        <v>46.92</v>
      </c>
      <c r="J1811" s="38" t="s">
        <v>529</v>
      </c>
      <c r="K1811" s="35" t="s">
        <v>538</v>
      </c>
      <c r="L1811" s="33" t="s">
        <v>544</v>
      </c>
      <c r="M1811" s="39">
        <v>1.71</v>
      </c>
      <c r="N1811" s="40" t="s">
        <v>538</v>
      </c>
      <c r="O1811" s="33" t="s">
        <v>544</v>
      </c>
      <c r="P1811" s="41">
        <v>1.85</v>
      </c>
      <c r="Q1811" s="35" t="s">
        <v>532</v>
      </c>
      <c r="R1811" s="45"/>
      <c r="S1811" s="36">
        <v>3050.02</v>
      </c>
      <c r="T1811" s="36">
        <v>1655.83</v>
      </c>
    </row>
    <row r="1812" spans="1:20" x14ac:dyDescent="0.25">
      <c r="A1812" s="32" t="s">
        <v>507</v>
      </c>
      <c r="B1812" s="33" t="s">
        <v>608</v>
      </c>
      <c r="C1812" s="34">
        <v>2015</v>
      </c>
      <c r="D1812" s="40" t="s">
        <v>541</v>
      </c>
      <c r="E1812" s="33" t="s">
        <v>1565</v>
      </c>
      <c r="F1812" s="33" t="s">
        <v>543</v>
      </c>
      <c r="G1812" s="36">
        <v>938025.55</v>
      </c>
      <c r="H1812" s="36">
        <v>947895.54</v>
      </c>
      <c r="I1812" s="37">
        <v>38.75</v>
      </c>
      <c r="J1812" s="38" t="s">
        <v>529</v>
      </c>
      <c r="K1812" s="35" t="s">
        <v>538</v>
      </c>
      <c r="L1812" s="33" t="s">
        <v>544</v>
      </c>
      <c r="M1812" s="39">
        <v>1.2330000000000001</v>
      </c>
      <c r="N1812" s="40" t="s">
        <v>538</v>
      </c>
      <c r="O1812" s="33" t="s">
        <v>544</v>
      </c>
      <c r="P1812" s="41">
        <v>1.35</v>
      </c>
      <c r="Q1812" s="35" t="s">
        <v>532</v>
      </c>
      <c r="R1812" s="45"/>
      <c r="S1812" s="36">
        <v>13007.56</v>
      </c>
      <c r="T1812" s="36">
        <v>15627.66</v>
      </c>
    </row>
    <row r="1813" spans="1:20" x14ac:dyDescent="0.25">
      <c r="A1813" s="32" t="s">
        <v>507</v>
      </c>
      <c r="B1813" s="33" t="s">
        <v>608</v>
      </c>
      <c r="C1813" s="34">
        <v>2012</v>
      </c>
      <c r="D1813" s="40" t="s">
        <v>541</v>
      </c>
      <c r="E1813" s="33" t="s">
        <v>1609</v>
      </c>
      <c r="F1813" s="33" t="s">
        <v>543</v>
      </c>
      <c r="G1813" s="36">
        <v>98358.7</v>
      </c>
      <c r="H1813" s="36">
        <v>91645.25</v>
      </c>
      <c r="I1813" s="37">
        <v>33.5</v>
      </c>
      <c r="J1813" s="38" t="s">
        <v>529</v>
      </c>
      <c r="K1813" s="35" t="s">
        <v>538</v>
      </c>
      <c r="L1813" s="33" t="s">
        <v>544</v>
      </c>
      <c r="M1813" s="39">
        <v>2.0489999999999999</v>
      </c>
      <c r="N1813" s="40" t="s">
        <v>538</v>
      </c>
      <c r="O1813" s="33" t="s">
        <v>544</v>
      </c>
      <c r="P1813" s="41">
        <v>2.0499999999999998</v>
      </c>
      <c r="Q1813" s="35" t="s">
        <v>532</v>
      </c>
      <c r="R1813" s="45"/>
      <c r="S1813" s="36">
        <v>1910.98</v>
      </c>
      <c r="T1813" s="36">
        <v>1572.94</v>
      </c>
    </row>
    <row r="1814" spans="1:20" x14ac:dyDescent="0.25">
      <c r="A1814" s="32" t="s">
        <v>507</v>
      </c>
      <c r="B1814" s="33" t="s">
        <v>608</v>
      </c>
      <c r="C1814" s="34">
        <v>2014</v>
      </c>
      <c r="D1814" s="40" t="s">
        <v>541</v>
      </c>
      <c r="E1814" s="33" t="s">
        <v>1566</v>
      </c>
      <c r="F1814" s="33" t="s">
        <v>543</v>
      </c>
      <c r="G1814" s="36">
        <v>1213517.25</v>
      </c>
      <c r="H1814" s="36">
        <v>1182318.1000000001</v>
      </c>
      <c r="I1814" s="37">
        <v>36.17</v>
      </c>
      <c r="J1814" s="38" t="s">
        <v>529</v>
      </c>
      <c r="K1814" s="35" t="s">
        <v>538</v>
      </c>
      <c r="L1814" s="33" t="s">
        <v>544</v>
      </c>
      <c r="M1814" s="39">
        <v>1.63</v>
      </c>
      <c r="N1814" s="40" t="s">
        <v>538</v>
      </c>
      <c r="O1814" s="33" t="s">
        <v>544</v>
      </c>
      <c r="P1814" s="41">
        <v>1.6</v>
      </c>
      <c r="Q1814" s="35" t="s">
        <v>532</v>
      </c>
      <c r="R1814" s="45"/>
      <c r="S1814" s="36">
        <v>19233.87</v>
      </c>
      <c r="T1814" s="36">
        <v>19798.810000000001</v>
      </c>
    </row>
    <row r="1815" spans="1:20" x14ac:dyDescent="0.25">
      <c r="A1815" s="32" t="s">
        <v>507</v>
      </c>
      <c r="B1815" s="33" t="s">
        <v>608</v>
      </c>
      <c r="C1815" s="34">
        <v>2008</v>
      </c>
      <c r="D1815" s="40" t="s">
        <v>541</v>
      </c>
      <c r="E1815" s="33" t="s">
        <v>1594</v>
      </c>
      <c r="F1815" s="33" t="s">
        <v>543</v>
      </c>
      <c r="G1815" s="36">
        <v>885804.07</v>
      </c>
      <c r="H1815" s="36">
        <v>787650.84</v>
      </c>
      <c r="I1815" s="37">
        <v>30.42</v>
      </c>
      <c r="J1815" s="38" t="s">
        <v>529</v>
      </c>
      <c r="K1815" s="35" t="s">
        <v>538</v>
      </c>
      <c r="L1815" s="33" t="s">
        <v>544</v>
      </c>
      <c r="M1815" s="39">
        <v>2.581</v>
      </c>
      <c r="N1815" s="40" t="s">
        <v>538</v>
      </c>
      <c r="O1815" s="33" t="s">
        <v>544</v>
      </c>
      <c r="P1815" s="41">
        <v>3.05</v>
      </c>
      <c r="Q1815" s="35" t="s">
        <v>532</v>
      </c>
      <c r="R1815" s="45"/>
      <c r="S1815" s="36">
        <v>24485.66</v>
      </c>
      <c r="T1815" s="36">
        <v>15157.77</v>
      </c>
    </row>
    <row r="1816" spans="1:20" x14ac:dyDescent="0.25">
      <c r="A1816" s="32" t="s">
        <v>507</v>
      </c>
      <c r="B1816" s="33" t="s">
        <v>608</v>
      </c>
      <c r="C1816" s="34">
        <v>2009</v>
      </c>
      <c r="D1816" s="40" t="s">
        <v>541</v>
      </c>
      <c r="E1816" s="33" t="s">
        <v>1610</v>
      </c>
      <c r="F1816" s="33" t="s">
        <v>568</v>
      </c>
      <c r="G1816" s="36">
        <v>140782.95000000001</v>
      </c>
      <c r="H1816" s="36">
        <v>130911.05</v>
      </c>
      <c r="I1816" s="37">
        <v>42.5</v>
      </c>
      <c r="J1816" s="38" t="s">
        <v>529</v>
      </c>
      <c r="K1816" s="35" t="s">
        <v>538</v>
      </c>
      <c r="L1816" s="33" t="s">
        <v>544</v>
      </c>
      <c r="M1816" s="39">
        <v>2.88</v>
      </c>
      <c r="N1816" s="40" t="s">
        <v>538</v>
      </c>
      <c r="O1816" s="33" t="s">
        <v>544</v>
      </c>
      <c r="P1816" s="41">
        <v>2.88</v>
      </c>
      <c r="Q1816" s="35" t="s">
        <v>532</v>
      </c>
      <c r="R1816" s="45"/>
      <c r="S1816" s="36">
        <v>3814.4</v>
      </c>
      <c r="T1816" s="36">
        <v>1533.19</v>
      </c>
    </row>
    <row r="1817" spans="1:20" x14ac:dyDescent="0.25">
      <c r="A1817" s="32" t="s">
        <v>507</v>
      </c>
      <c r="B1817" s="33" t="s">
        <v>608</v>
      </c>
      <c r="C1817" s="34">
        <v>2009</v>
      </c>
      <c r="D1817" s="40" t="s">
        <v>541</v>
      </c>
      <c r="E1817" s="33" t="s">
        <v>1611</v>
      </c>
      <c r="F1817" s="33" t="s">
        <v>568</v>
      </c>
      <c r="G1817" s="36">
        <v>443115.75</v>
      </c>
      <c r="H1817" s="36">
        <v>373388.76</v>
      </c>
      <c r="I1817" s="37">
        <v>22.75</v>
      </c>
      <c r="J1817" s="38" t="s">
        <v>529</v>
      </c>
      <c r="K1817" s="35" t="s">
        <v>538</v>
      </c>
      <c r="L1817" s="33" t="s">
        <v>544</v>
      </c>
      <c r="M1817" s="39">
        <v>2.3809999999999998</v>
      </c>
      <c r="N1817" s="40" t="s">
        <v>538</v>
      </c>
      <c r="O1817" s="33" t="s">
        <v>544</v>
      </c>
      <c r="P1817" s="41">
        <v>2.38</v>
      </c>
      <c r="Q1817" s="35" t="s">
        <v>532</v>
      </c>
      <c r="R1817" s="45"/>
      <c r="S1817" s="36">
        <v>9147.92</v>
      </c>
      <c r="T1817" s="36">
        <v>10977.51</v>
      </c>
    </row>
    <row r="1818" spans="1:20" x14ac:dyDescent="0.25">
      <c r="A1818" s="32" t="s">
        <v>507</v>
      </c>
      <c r="B1818" s="33" t="s">
        <v>608</v>
      </c>
      <c r="C1818" s="34">
        <v>2009</v>
      </c>
      <c r="D1818" s="40" t="s">
        <v>541</v>
      </c>
      <c r="E1818" s="33" t="s">
        <v>1612</v>
      </c>
      <c r="F1818" s="33" t="s">
        <v>543</v>
      </c>
      <c r="G1818" s="36">
        <v>30806.6</v>
      </c>
      <c r="H1818" s="36">
        <v>32169.89</v>
      </c>
      <c r="I1818" s="37">
        <v>43</v>
      </c>
      <c r="J1818" s="38" t="s">
        <v>529</v>
      </c>
      <c r="K1818" s="35" t="s">
        <v>538</v>
      </c>
      <c r="L1818" s="33" t="s">
        <v>544</v>
      </c>
      <c r="M1818" s="39">
        <v>2.0150000000000001</v>
      </c>
      <c r="N1818" s="40" t="s">
        <v>538</v>
      </c>
      <c r="O1818" s="33" t="s">
        <v>544</v>
      </c>
      <c r="P1818" s="41">
        <v>2.85</v>
      </c>
      <c r="Q1818" s="35" t="s">
        <v>532</v>
      </c>
      <c r="R1818" s="45"/>
      <c r="S1818" s="42">
        <v>918.4</v>
      </c>
      <c r="T1818" s="42">
        <v>54.72</v>
      </c>
    </row>
    <row r="1819" spans="1:20" ht="25.5" x14ac:dyDescent="0.25">
      <c r="A1819" s="32" t="s">
        <v>507</v>
      </c>
      <c r="B1819" s="33" t="s">
        <v>608</v>
      </c>
      <c r="C1819" s="34">
        <v>2008</v>
      </c>
      <c r="D1819" s="40" t="s">
        <v>541</v>
      </c>
      <c r="E1819" s="28" t="s">
        <v>1920</v>
      </c>
      <c r="F1819" s="33" t="s">
        <v>568</v>
      </c>
      <c r="G1819" s="36">
        <v>1758101.4</v>
      </c>
      <c r="H1819" s="42">
        <v>0</v>
      </c>
      <c r="I1819" s="37">
        <v>0</v>
      </c>
      <c r="J1819" s="38" t="s">
        <v>529</v>
      </c>
      <c r="K1819" s="35" t="s">
        <v>538</v>
      </c>
      <c r="L1819" s="33" t="s">
        <v>544</v>
      </c>
      <c r="M1819" s="39">
        <v>5.1130000000000004</v>
      </c>
      <c r="N1819" s="40" t="s">
        <v>538</v>
      </c>
      <c r="O1819" s="33" t="s">
        <v>544</v>
      </c>
      <c r="P1819" s="41">
        <v>0.75</v>
      </c>
      <c r="Q1819" s="35" t="s">
        <v>532</v>
      </c>
      <c r="R1819" s="45"/>
      <c r="S1819" s="36">
        <v>3153.3</v>
      </c>
      <c r="T1819" s="36">
        <v>1517677.53</v>
      </c>
    </row>
    <row r="1820" spans="1:20" ht="25.5" x14ac:dyDescent="0.25">
      <c r="A1820" s="32" t="s">
        <v>507</v>
      </c>
      <c r="B1820" s="33" t="s">
        <v>608</v>
      </c>
      <c r="C1820" s="34">
        <v>2016</v>
      </c>
      <c r="D1820" s="40" t="s">
        <v>541</v>
      </c>
      <c r="E1820" s="28" t="s">
        <v>1923</v>
      </c>
      <c r="F1820" s="33" t="s">
        <v>543</v>
      </c>
      <c r="G1820" s="36">
        <v>1634481</v>
      </c>
      <c r="H1820" s="36">
        <v>1640731.67</v>
      </c>
      <c r="I1820" s="37">
        <v>47.5</v>
      </c>
      <c r="J1820" s="38" t="s">
        <v>529</v>
      </c>
      <c r="K1820" s="35" t="s">
        <v>538</v>
      </c>
      <c r="L1820" s="33" t="s">
        <v>544</v>
      </c>
      <c r="M1820" s="39">
        <v>1.35</v>
      </c>
      <c r="N1820" s="40" t="s">
        <v>538</v>
      </c>
      <c r="O1820" s="33" t="s">
        <v>544</v>
      </c>
      <c r="P1820" s="41">
        <v>1.35</v>
      </c>
      <c r="Q1820" s="35" t="s">
        <v>532</v>
      </c>
      <c r="R1820" s="45"/>
      <c r="S1820" s="36">
        <v>22410.7</v>
      </c>
      <c r="T1820" s="36">
        <v>19320.2</v>
      </c>
    </row>
    <row r="1821" spans="1:20" x14ac:dyDescent="0.25">
      <c r="A1821" s="32" t="s">
        <v>507</v>
      </c>
      <c r="B1821" s="33" t="s">
        <v>608</v>
      </c>
      <c r="C1821" s="34">
        <v>1997</v>
      </c>
      <c r="D1821" s="40" t="s">
        <v>541</v>
      </c>
      <c r="E1821" s="33" t="s">
        <v>1613</v>
      </c>
      <c r="F1821" s="33" t="s">
        <v>543</v>
      </c>
      <c r="G1821" s="36">
        <v>168479.31</v>
      </c>
      <c r="H1821" s="36">
        <v>92819.32</v>
      </c>
      <c r="I1821" s="37">
        <v>12</v>
      </c>
      <c r="J1821" s="38" t="s">
        <v>529</v>
      </c>
      <c r="K1821" s="35" t="s">
        <v>538</v>
      </c>
      <c r="L1821" s="33" t="s">
        <v>544</v>
      </c>
      <c r="M1821" s="39">
        <v>3.7679999999999998</v>
      </c>
      <c r="N1821" s="40" t="s">
        <v>538</v>
      </c>
      <c r="O1821" s="33" t="s">
        <v>544</v>
      </c>
      <c r="P1821" s="41">
        <v>3.05</v>
      </c>
      <c r="Q1821" s="35" t="s">
        <v>532</v>
      </c>
      <c r="R1821" s="45"/>
      <c r="S1821" s="36">
        <v>3009.95</v>
      </c>
      <c r="T1821" s="36">
        <v>5867.69</v>
      </c>
    </row>
    <row r="1822" spans="1:20" x14ac:dyDescent="0.25">
      <c r="A1822" s="32" t="s">
        <v>507</v>
      </c>
      <c r="B1822" s="33" t="s">
        <v>608</v>
      </c>
      <c r="C1822" s="34">
        <v>1993</v>
      </c>
      <c r="D1822" s="40" t="s">
        <v>541</v>
      </c>
      <c r="E1822" s="33" t="s">
        <v>1614</v>
      </c>
      <c r="F1822" s="33" t="s">
        <v>543</v>
      </c>
      <c r="G1822" s="36">
        <v>2058758.58</v>
      </c>
      <c r="H1822" s="42">
        <v>0</v>
      </c>
      <c r="I1822" s="37">
        <v>0</v>
      </c>
      <c r="J1822" s="38" t="s">
        <v>529</v>
      </c>
      <c r="K1822" s="35" t="s">
        <v>538</v>
      </c>
      <c r="L1822" s="33" t="s">
        <v>544</v>
      </c>
      <c r="M1822" s="39">
        <v>5.05</v>
      </c>
      <c r="N1822" s="40" t="s">
        <v>538</v>
      </c>
      <c r="O1822" s="33" t="s">
        <v>544</v>
      </c>
      <c r="P1822" s="41">
        <v>0.75</v>
      </c>
      <c r="Q1822" s="35" t="s">
        <v>532</v>
      </c>
      <c r="R1822" s="45"/>
      <c r="S1822" s="36">
        <v>2865.5</v>
      </c>
      <c r="T1822" s="36">
        <v>1077155.6599999999</v>
      </c>
    </row>
    <row r="1823" spans="1:20" x14ac:dyDescent="0.25">
      <c r="A1823" s="32" t="s">
        <v>507</v>
      </c>
      <c r="B1823" s="33" t="s">
        <v>608</v>
      </c>
      <c r="C1823" s="34">
        <v>1996</v>
      </c>
      <c r="D1823" s="40" t="s">
        <v>541</v>
      </c>
      <c r="E1823" s="33" t="s">
        <v>1615</v>
      </c>
      <c r="F1823" s="33" t="s">
        <v>543</v>
      </c>
      <c r="G1823" s="36">
        <v>155312.76999999999</v>
      </c>
      <c r="H1823" s="36">
        <v>75674.570000000007</v>
      </c>
      <c r="I1823" s="37">
        <v>10.67</v>
      </c>
      <c r="J1823" s="38" t="s">
        <v>529</v>
      </c>
      <c r="K1823" s="35" t="s">
        <v>538</v>
      </c>
      <c r="L1823" s="33" t="s">
        <v>544</v>
      </c>
      <c r="M1823" s="39">
        <v>3.84</v>
      </c>
      <c r="N1823" s="40" t="s">
        <v>538</v>
      </c>
      <c r="O1823" s="33" t="s">
        <v>544</v>
      </c>
      <c r="P1823" s="41">
        <v>3.05</v>
      </c>
      <c r="Q1823" s="35" t="s">
        <v>532</v>
      </c>
      <c r="R1823" s="45"/>
      <c r="S1823" s="36">
        <v>2485.4299999999998</v>
      </c>
      <c r="T1823" s="36">
        <v>5814.85</v>
      </c>
    </row>
    <row r="1824" spans="1:20" ht="25.5" x14ac:dyDescent="0.25">
      <c r="A1824" s="32" t="s">
        <v>507</v>
      </c>
      <c r="B1824" s="33" t="s">
        <v>608</v>
      </c>
      <c r="C1824" s="34">
        <v>1996</v>
      </c>
      <c r="D1824" s="40" t="s">
        <v>541</v>
      </c>
      <c r="E1824" s="28" t="s">
        <v>1935</v>
      </c>
      <c r="F1824" s="33" t="s">
        <v>543</v>
      </c>
      <c r="G1824" s="36">
        <v>211181.15</v>
      </c>
      <c r="H1824" s="36">
        <v>102572.14</v>
      </c>
      <c r="I1824" s="37">
        <v>10.75</v>
      </c>
      <c r="J1824" s="38" t="s">
        <v>529</v>
      </c>
      <c r="K1824" s="35" t="s">
        <v>538</v>
      </c>
      <c r="L1824" s="33" t="s">
        <v>544</v>
      </c>
      <c r="M1824" s="39">
        <v>3.7719999999999998</v>
      </c>
      <c r="N1824" s="40" t="s">
        <v>538</v>
      </c>
      <c r="O1824" s="33" t="s">
        <v>544</v>
      </c>
      <c r="P1824" s="41">
        <v>3.05</v>
      </c>
      <c r="Q1824" s="35" t="s">
        <v>532</v>
      </c>
      <c r="R1824" s="45"/>
      <c r="S1824" s="36">
        <v>3368.84</v>
      </c>
      <c r="T1824" s="36">
        <v>7881.67</v>
      </c>
    </row>
    <row r="1825" spans="1:20" ht="25.5" x14ac:dyDescent="0.25">
      <c r="A1825" s="32" t="s">
        <v>507</v>
      </c>
      <c r="B1825" s="33" t="s">
        <v>608</v>
      </c>
      <c r="C1825" s="34">
        <v>1996</v>
      </c>
      <c r="D1825" s="40" t="s">
        <v>541</v>
      </c>
      <c r="E1825" s="28" t="s">
        <v>1936</v>
      </c>
      <c r="F1825" s="33" t="s">
        <v>543</v>
      </c>
      <c r="G1825" s="36">
        <v>2135276.02</v>
      </c>
      <c r="H1825" s="36">
        <v>1083411.99</v>
      </c>
      <c r="I1825" s="37">
        <v>10.42</v>
      </c>
      <c r="J1825" s="38" t="s">
        <v>529</v>
      </c>
      <c r="K1825" s="35" t="s">
        <v>538</v>
      </c>
      <c r="L1825" s="33" t="s">
        <v>544</v>
      </c>
      <c r="M1825" s="39">
        <v>4.3209999999999997</v>
      </c>
      <c r="N1825" s="40" t="s">
        <v>538</v>
      </c>
      <c r="O1825" s="33" t="s">
        <v>544</v>
      </c>
      <c r="P1825" s="41">
        <v>3.55</v>
      </c>
      <c r="Q1825" s="35" t="s">
        <v>532</v>
      </c>
      <c r="R1825" s="45"/>
      <c r="S1825" s="36">
        <v>41331.370000000003</v>
      </c>
      <c r="T1825" s="36">
        <v>80851.990000000005</v>
      </c>
    </row>
    <row r="1826" spans="1:20" x14ac:dyDescent="0.25">
      <c r="A1826" s="32" t="s">
        <v>507</v>
      </c>
      <c r="B1826" s="33" t="s">
        <v>608</v>
      </c>
      <c r="C1826" s="34">
        <v>1990</v>
      </c>
      <c r="D1826" s="40" t="s">
        <v>541</v>
      </c>
      <c r="E1826" s="33" t="s">
        <v>1616</v>
      </c>
      <c r="F1826" s="33" t="s">
        <v>543</v>
      </c>
      <c r="G1826" s="36">
        <v>1494468.54</v>
      </c>
      <c r="H1826" s="36">
        <v>656119.36</v>
      </c>
      <c r="I1826" s="37">
        <v>8.42</v>
      </c>
      <c r="J1826" s="38" t="s">
        <v>529</v>
      </c>
      <c r="K1826" s="35" t="s">
        <v>538</v>
      </c>
      <c r="L1826" s="33" t="s">
        <v>544</v>
      </c>
      <c r="M1826" s="39">
        <v>5.5090000000000003</v>
      </c>
      <c r="N1826" s="40" t="s">
        <v>538</v>
      </c>
      <c r="O1826" s="33" t="s">
        <v>544</v>
      </c>
      <c r="P1826" s="41">
        <v>3.55</v>
      </c>
      <c r="Q1826" s="35" t="s">
        <v>532</v>
      </c>
      <c r="R1826" s="45"/>
      <c r="S1826" s="36">
        <v>38330.74</v>
      </c>
      <c r="T1826" s="36">
        <v>55814.18</v>
      </c>
    </row>
    <row r="1827" spans="1:20" x14ac:dyDescent="0.25">
      <c r="A1827" s="32" t="s">
        <v>507</v>
      </c>
      <c r="B1827" s="33" t="s">
        <v>608</v>
      </c>
      <c r="C1827" s="34">
        <v>1994</v>
      </c>
      <c r="D1827" s="40" t="s">
        <v>541</v>
      </c>
      <c r="E1827" s="33" t="s">
        <v>1617</v>
      </c>
      <c r="F1827" s="33" t="s">
        <v>543</v>
      </c>
      <c r="G1827" s="36">
        <v>2267982.2799999998</v>
      </c>
      <c r="H1827" s="36">
        <v>1089867.8400000001</v>
      </c>
      <c r="I1827" s="37">
        <v>9.25</v>
      </c>
      <c r="J1827" s="38" t="s">
        <v>529</v>
      </c>
      <c r="K1827" s="35" t="s">
        <v>538</v>
      </c>
      <c r="L1827" s="33" t="s">
        <v>544</v>
      </c>
      <c r="M1827" s="39">
        <v>4.7140000000000004</v>
      </c>
      <c r="N1827" s="40" t="s">
        <v>538</v>
      </c>
      <c r="O1827" s="33" t="s">
        <v>544</v>
      </c>
      <c r="P1827" s="41">
        <v>3.55</v>
      </c>
      <c r="Q1827" s="35" t="s">
        <v>532</v>
      </c>
      <c r="R1827" s="45"/>
      <c r="S1827" s="36">
        <v>41919.379999999997</v>
      </c>
      <c r="T1827" s="36">
        <v>90959.679999999993</v>
      </c>
    </row>
    <row r="1828" spans="1:20" x14ac:dyDescent="0.25">
      <c r="A1828" s="32" t="s">
        <v>507</v>
      </c>
      <c r="B1828" s="33" t="s">
        <v>608</v>
      </c>
      <c r="C1828" s="34">
        <v>2012</v>
      </c>
      <c r="D1828" s="40" t="s">
        <v>541</v>
      </c>
      <c r="E1828" s="33" t="s">
        <v>1591</v>
      </c>
      <c r="F1828" s="33" t="s">
        <v>543</v>
      </c>
      <c r="G1828" s="36">
        <v>287597.2</v>
      </c>
      <c r="H1828" s="36">
        <v>292457.06</v>
      </c>
      <c r="I1828" s="37">
        <v>45.33</v>
      </c>
      <c r="J1828" s="38" t="s">
        <v>529</v>
      </c>
      <c r="K1828" s="35" t="s">
        <v>538</v>
      </c>
      <c r="L1828" s="33" t="s">
        <v>544</v>
      </c>
      <c r="M1828" s="39">
        <v>2.8439999999999999</v>
      </c>
      <c r="N1828" s="40" t="s">
        <v>538</v>
      </c>
      <c r="O1828" s="33" t="s">
        <v>544</v>
      </c>
      <c r="P1828" s="41">
        <v>2.85</v>
      </c>
      <c r="Q1828" s="35" t="s">
        <v>532</v>
      </c>
      <c r="R1828" s="45"/>
      <c r="S1828" s="36">
        <v>8422.43</v>
      </c>
      <c r="T1828" s="36">
        <v>3066.83</v>
      </c>
    </row>
    <row r="1829" spans="1:20" x14ac:dyDescent="0.25">
      <c r="A1829" s="32" t="s">
        <v>507</v>
      </c>
      <c r="B1829" s="57" t="s">
        <v>608</v>
      </c>
      <c r="C1829" s="58">
        <v>2016</v>
      </c>
      <c r="D1829" s="59" t="s">
        <v>541</v>
      </c>
      <c r="E1829" s="57" t="s">
        <v>1577</v>
      </c>
      <c r="F1829" s="57" t="s">
        <v>543</v>
      </c>
      <c r="G1829" s="64">
        <v>1751844</v>
      </c>
      <c r="H1829" s="64">
        <v>1740429.67</v>
      </c>
      <c r="I1829" s="68">
        <v>37.5</v>
      </c>
      <c r="J1829" s="70" t="s">
        <v>529</v>
      </c>
      <c r="K1829" s="72" t="s">
        <v>538</v>
      </c>
      <c r="L1829" s="73" t="s">
        <v>544</v>
      </c>
      <c r="M1829" s="75">
        <v>1.35</v>
      </c>
      <c r="N1829" s="76" t="s">
        <v>538</v>
      </c>
      <c r="O1829" s="73" t="s">
        <v>544</v>
      </c>
      <c r="P1829" s="77">
        <v>1.35</v>
      </c>
      <c r="Q1829" s="79" t="s">
        <v>532</v>
      </c>
      <c r="R1829" s="81"/>
      <c r="S1829" s="85">
        <v>23898.74</v>
      </c>
      <c r="T1829" s="86">
        <v>29847.4</v>
      </c>
    </row>
    <row r="1830" spans="1:20" x14ac:dyDescent="0.25">
      <c r="A1830" s="32" t="s">
        <v>507</v>
      </c>
      <c r="B1830" s="56" t="s">
        <v>608</v>
      </c>
      <c r="C1830" s="34">
        <v>1987</v>
      </c>
      <c r="D1830" s="40" t="s">
        <v>541</v>
      </c>
      <c r="E1830" s="56" t="s">
        <v>1618</v>
      </c>
      <c r="F1830" s="56" t="s">
        <v>543</v>
      </c>
      <c r="G1830" s="63">
        <v>79432.649999999994</v>
      </c>
      <c r="H1830" s="63">
        <v>24527.68</v>
      </c>
      <c r="I1830" s="67">
        <v>5.25</v>
      </c>
      <c r="J1830" s="69" t="s">
        <v>529</v>
      </c>
      <c r="K1830" s="35" t="s">
        <v>538</v>
      </c>
      <c r="L1830" s="33" t="s">
        <v>544</v>
      </c>
      <c r="M1830" s="39">
        <v>4.758</v>
      </c>
      <c r="N1830" s="40" t="s">
        <v>538</v>
      </c>
      <c r="O1830" s="33" t="s">
        <v>544</v>
      </c>
      <c r="P1830" s="41">
        <v>2.77</v>
      </c>
      <c r="Q1830" s="78" t="s">
        <v>532</v>
      </c>
      <c r="R1830" s="80"/>
      <c r="S1830" s="36">
        <v>1237.0899999999999</v>
      </c>
      <c r="T1830" s="36">
        <v>3398.74</v>
      </c>
    </row>
    <row r="1831" spans="1:20" ht="25.5" x14ac:dyDescent="0.25">
      <c r="A1831" s="32" t="s">
        <v>507</v>
      </c>
      <c r="B1831" s="33" t="s">
        <v>608</v>
      </c>
      <c r="C1831" s="34">
        <v>2015</v>
      </c>
      <c r="D1831" s="40" t="s">
        <v>541</v>
      </c>
      <c r="E1831" s="28" t="s">
        <v>1934</v>
      </c>
      <c r="F1831" s="33" t="s">
        <v>543</v>
      </c>
      <c r="G1831" s="36">
        <v>1524166.6</v>
      </c>
      <c r="H1831" s="36">
        <v>1421090.14</v>
      </c>
      <c r="I1831" s="37">
        <v>36.5</v>
      </c>
      <c r="J1831" s="38" t="s">
        <v>529</v>
      </c>
      <c r="K1831" s="35" t="s">
        <v>538</v>
      </c>
      <c r="L1831" s="33" t="s">
        <v>544</v>
      </c>
      <c r="M1831" s="39">
        <v>0.55200000000000005</v>
      </c>
      <c r="N1831" s="40" t="s">
        <v>538</v>
      </c>
      <c r="O1831" s="33" t="s">
        <v>544</v>
      </c>
      <c r="P1831" s="41">
        <v>0.55000000000000004</v>
      </c>
      <c r="Q1831" s="35" t="s">
        <v>532</v>
      </c>
      <c r="R1831" s="45"/>
      <c r="S1831" s="36">
        <v>8006.01</v>
      </c>
      <c r="T1831" s="36">
        <v>34547.449999999997</v>
      </c>
    </row>
    <row r="1832" spans="1:20" x14ac:dyDescent="0.25">
      <c r="A1832" s="32" t="s">
        <v>507</v>
      </c>
      <c r="B1832" s="33" t="s">
        <v>608</v>
      </c>
      <c r="C1832" s="34">
        <v>2014</v>
      </c>
      <c r="D1832" s="40" t="s">
        <v>541</v>
      </c>
      <c r="E1832" s="33" t="s">
        <v>1566</v>
      </c>
      <c r="F1832" s="33" t="s">
        <v>543</v>
      </c>
      <c r="G1832" s="36">
        <v>9420.9500000000007</v>
      </c>
      <c r="H1832" s="36">
        <v>8866.65</v>
      </c>
      <c r="I1832" s="37">
        <v>36.17</v>
      </c>
      <c r="J1832" s="38" t="s">
        <v>529</v>
      </c>
      <c r="K1832" s="35" t="s">
        <v>538</v>
      </c>
      <c r="L1832" s="33" t="s">
        <v>544</v>
      </c>
      <c r="M1832" s="39">
        <v>0.79</v>
      </c>
      <c r="N1832" s="40" t="s">
        <v>538</v>
      </c>
      <c r="O1832" s="33" t="s">
        <v>544</v>
      </c>
      <c r="P1832" s="41">
        <v>0.8</v>
      </c>
      <c r="Q1832" s="35" t="s">
        <v>532</v>
      </c>
      <c r="R1832" s="45"/>
      <c r="S1832" s="42">
        <v>72.569999999999993</v>
      </c>
      <c r="T1832" s="42">
        <v>205.23</v>
      </c>
    </row>
    <row r="1833" spans="1:20" x14ac:dyDescent="0.25">
      <c r="A1833" s="32" t="s">
        <v>507</v>
      </c>
      <c r="B1833" s="33" t="s">
        <v>608</v>
      </c>
      <c r="C1833" s="34">
        <v>2013</v>
      </c>
      <c r="D1833" s="40" t="s">
        <v>541</v>
      </c>
      <c r="E1833" s="33" t="s">
        <v>1584</v>
      </c>
      <c r="F1833" s="33" t="s">
        <v>543</v>
      </c>
      <c r="G1833" s="36">
        <v>1226456</v>
      </c>
      <c r="H1833" s="36">
        <v>1223986.4099999999</v>
      </c>
      <c r="I1833" s="37">
        <v>46.67</v>
      </c>
      <c r="J1833" s="38" t="s">
        <v>529</v>
      </c>
      <c r="K1833" s="35" t="s">
        <v>538</v>
      </c>
      <c r="L1833" s="33" t="s">
        <v>544</v>
      </c>
      <c r="M1833" s="39">
        <v>2.2040000000000002</v>
      </c>
      <c r="N1833" s="40" t="s">
        <v>538</v>
      </c>
      <c r="O1833" s="33" t="s">
        <v>544</v>
      </c>
      <c r="P1833" s="41">
        <v>2.36</v>
      </c>
      <c r="Q1833" s="35" t="s">
        <v>532</v>
      </c>
      <c r="R1833" s="45"/>
      <c r="S1833" s="36">
        <v>29124.25</v>
      </c>
      <c r="T1833" s="36">
        <v>10091.959999999999</v>
      </c>
    </row>
    <row r="1834" spans="1:20" x14ac:dyDescent="0.25">
      <c r="A1834" s="32" t="s">
        <v>507</v>
      </c>
      <c r="B1834" s="33" t="s">
        <v>608</v>
      </c>
      <c r="C1834" s="34">
        <v>2011</v>
      </c>
      <c r="D1834" s="40" t="s">
        <v>541</v>
      </c>
      <c r="E1834" s="33" t="s">
        <v>1619</v>
      </c>
      <c r="F1834" s="33" t="s">
        <v>543</v>
      </c>
      <c r="G1834" s="36">
        <v>294669.09999999998</v>
      </c>
      <c r="H1834" s="36">
        <v>272755.95</v>
      </c>
      <c r="I1834" s="37">
        <v>44.67</v>
      </c>
      <c r="J1834" s="38" t="s">
        <v>529</v>
      </c>
      <c r="K1834" s="35" t="s">
        <v>538</v>
      </c>
      <c r="L1834" s="33" t="s">
        <v>544</v>
      </c>
      <c r="M1834" s="39">
        <v>2.5920000000000001</v>
      </c>
      <c r="N1834" s="40" t="s">
        <v>538</v>
      </c>
      <c r="O1834" s="33" t="s">
        <v>544</v>
      </c>
      <c r="P1834" s="41">
        <v>2.85</v>
      </c>
      <c r="Q1834" s="35" t="s">
        <v>532</v>
      </c>
      <c r="R1834" s="45"/>
      <c r="S1834" s="36">
        <v>7818.88</v>
      </c>
      <c r="T1834" s="36">
        <v>1590.9</v>
      </c>
    </row>
    <row r="1835" spans="1:20" x14ac:dyDescent="0.25">
      <c r="A1835" s="32" t="s">
        <v>507</v>
      </c>
      <c r="B1835" s="33" t="s">
        <v>608</v>
      </c>
      <c r="C1835" s="34">
        <v>2011</v>
      </c>
      <c r="D1835" s="40" t="s">
        <v>541</v>
      </c>
      <c r="E1835" s="33" t="s">
        <v>1619</v>
      </c>
      <c r="F1835" s="33" t="s">
        <v>543</v>
      </c>
      <c r="G1835" s="36">
        <v>955620.6</v>
      </c>
      <c r="H1835" s="36">
        <v>136352.82</v>
      </c>
      <c r="I1835" s="37">
        <v>34.67</v>
      </c>
      <c r="J1835" s="38" t="s">
        <v>529</v>
      </c>
      <c r="K1835" s="35" t="s">
        <v>538</v>
      </c>
      <c r="L1835" s="33" t="s">
        <v>544</v>
      </c>
      <c r="M1835" s="39">
        <v>2.391</v>
      </c>
      <c r="N1835" s="40" t="s">
        <v>538</v>
      </c>
      <c r="O1835" s="33" t="s">
        <v>544</v>
      </c>
      <c r="P1835" s="41">
        <v>2.65</v>
      </c>
      <c r="Q1835" s="35" t="s">
        <v>532</v>
      </c>
      <c r="R1835" s="45"/>
      <c r="S1835" s="36">
        <v>3658.47</v>
      </c>
      <c r="T1835" s="36">
        <v>1702.76</v>
      </c>
    </row>
    <row r="1836" spans="1:20" x14ac:dyDescent="0.25">
      <c r="A1836" s="32" t="s">
        <v>507</v>
      </c>
      <c r="B1836" s="33" t="s">
        <v>608</v>
      </c>
      <c r="C1836" s="34">
        <v>2009</v>
      </c>
      <c r="D1836" s="40" t="s">
        <v>541</v>
      </c>
      <c r="E1836" s="33" t="s">
        <v>1620</v>
      </c>
      <c r="F1836" s="33" t="s">
        <v>568</v>
      </c>
      <c r="G1836" s="36">
        <v>189368.85</v>
      </c>
      <c r="H1836" s="36">
        <v>174248.69</v>
      </c>
      <c r="I1836" s="37">
        <v>42.75</v>
      </c>
      <c r="J1836" s="38" t="s">
        <v>529</v>
      </c>
      <c r="K1836" s="35" t="s">
        <v>538</v>
      </c>
      <c r="L1836" s="33" t="s">
        <v>544</v>
      </c>
      <c r="M1836" s="39">
        <v>2.38</v>
      </c>
      <c r="N1836" s="40" t="s">
        <v>538</v>
      </c>
      <c r="O1836" s="33" t="s">
        <v>544</v>
      </c>
      <c r="P1836" s="41">
        <v>2.38</v>
      </c>
      <c r="Q1836" s="35" t="s">
        <v>532</v>
      </c>
      <c r="R1836" s="45"/>
      <c r="S1836" s="36">
        <v>4202.2299999999996</v>
      </c>
      <c r="T1836" s="36">
        <v>2315.38</v>
      </c>
    </row>
    <row r="1837" spans="1:20" x14ac:dyDescent="0.25">
      <c r="A1837" s="32" t="s">
        <v>507</v>
      </c>
      <c r="B1837" s="33" t="s">
        <v>608</v>
      </c>
      <c r="C1837" s="34">
        <v>2008</v>
      </c>
      <c r="D1837" s="40" t="s">
        <v>541</v>
      </c>
      <c r="E1837" s="33" t="s">
        <v>1621</v>
      </c>
      <c r="F1837" s="33" t="s">
        <v>568</v>
      </c>
      <c r="G1837" s="36">
        <v>1886588.55</v>
      </c>
      <c r="H1837" s="36">
        <v>1588860.47</v>
      </c>
      <c r="I1837" s="37">
        <v>19.829999999999998</v>
      </c>
      <c r="J1837" s="38" t="s">
        <v>529</v>
      </c>
      <c r="K1837" s="35" t="s">
        <v>538</v>
      </c>
      <c r="L1837" s="33" t="s">
        <v>544</v>
      </c>
      <c r="M1837" s="39">
        <v>5.1130000000000004</v>
      </c>
      <c r="N1837" s="40" t="s">
        <v>538</v>
      </c>
      <c r="O1837" s="33" t="s">
        <v>544</v>
      </c>
      <c r="P1837" s="41">
        <v>5.13</v>
      </c>
      <c r="Q1837" s="35" t="s">
        <v>532</v>
      </c>
      <c r="R1837" s="45"/>
      <c r="S1837" s="36">
        <v>83546.86</v>
      </c>
      <c r="T1837" s="36">
        <v>39733.339999999997</v>
      </c>
    </row>
    <row r="1838" spans="1:20" ht="25.5" x14ac:dyDescent="0.25">
      <c r="A1838" s="32" t="s">
        <v>507</v>
      </c>
      <c r="B1838" s="33" t="s">
        <v>608</v>
      </c>
      <c r="C1838" s="34">
        <v>1998</v>
      </c>
      <c r="D1838" s="40" t="s">
        <v>541</v>
      </c>
      <c r="E1838" s="28" t="s">
        <v>1937</v>
      </c>
      <c r="F1838" s="33" t="s">
        <v>543</v>
      </c>
      <c r="G1838" s="36">
        <v>467462.5</v>
      </c>
      <c r="H1838" s="36">
        <v>249471.35</v>
      </c>
      <c r="I1838" s="37">
        <v>12.58</v>
      </c>
      <c r="J1838" s="38" t="s">
        <v>529</v>
      </c>
      <c r="K1838" s="35" t="s">
        <v>538</v>
      </c>
      <c r="L1838" s="33" t="s">
        <v>544</v>
      </c>
      <c r="M1838" s="39">
        <v>4.29</v>
      </c>
      <c r="N1838" s="40" t="s">
        <v>538</v>
      </c>
      <c r="O1838" s="33" t="s">
        <v>544</v>
      </c>
      <c r="P1838" s="41">
        <v>3.05</v>
      </c>
      <c r="Q1838" s="35" t="s">
        <v>532</v>
      </c>
      <c r="R1838" s="45"/>
      <c r="S1838" s="36">
        <v>8089.88</v>
      </c>
      <c r="T1838" s="36">
        <v>15770.64</v>
      </c>
    </row>
    <row r="1839" spans="1:20" ht="25.5" x14ac:dyDescent="0.25">
      <c r="A1839" s="32" t="s">
        <v>507</v>
      </c>
      <c r="B1839" s="33" t="s">
        <v>608</v>
      </c>
      <c r="C1839" s="34">
        <v>1998</v>
      </c>
      <c r="D1839" s="40" t="s">
        <v>541</v>
      </c>
      <c r="E1839" s="28" t="s">
        <v>1937</v>
      </c>
      <c r="F1839" s="33" t="s">
        <v>543</v>
      </c>
      <c r="G1839" s="36">
        <v>477721.41</v>
      </c>
      <c r="H1839" s="36">
        <v>263989.98</v>
      </c>
      <c r="I1839" s="37">
        <v>12.58</v>
      </c>
      <c r="J1839" s="38" t="s">
        <v>529</v>
      </c>
      <c r="K1839" s="35" t="s">
        <v>538</v>
      </c>
      <c r="L1839" s="33" t="s">
        <v>544</v>
      </c>
      <c r="M1839" s="39">
        <v>5.343</v>
      </c>
      <c r="N1839" s="40" t="s">
        <v>538</v>
      </c>
      <c r="O1839" s="33" t="s">
        <v>544</v>
      </c>
      <c r="P1839" s="41">
        <v>3.55</v>
      </c>
      <c r="Q1839" s="35" t="s">
        <v>532</v>
      </c>
      <c r="R1839" s="45"/>
      <c r="S1839" s="36">
        <v>9943.3799999999992</v>
      </c>
      <c r="T1839" s="36">
        <v>16105.23</v>
      </c>
    </row>
    <row r="1840" spans="1:20" ht="25.5" x14ac:dyDescent="0.25">
      <c r="A1840" s="32" t="s">
        <v>507</v>
      </c>
      <c r="B1840" s="33" t="s">
        <v>608</v>
      </c>
      <c r="C1840" s="34">
        <v>1998</v>
      </c>
      <c r="D1840" s="40" t="s">
        <v>541</v>
      </c>
      <c r="E1840" s="28" t="s">
        <v>1927</v>
      </c>
      <c r="F1840" s="33" t="s">
        <v>543</v>
      </c>
      <c r="G1840" s="36">
        <v>294648.58</v>
      </c>
      <c r="H1840" s="36">
        <v>157677.16</v>
      </c>
      <c r="I1840" s="37">
        <v>12.58</v>
      </c>
      <c r="J1840" s="38" t="s">
        <v>529</v>
      </c>
      <c r="K1840" s="35" t="s">
        <v>538</v>
      </c>
      <c r="L1840" s="33" t="s">
        <v>544</v>
      </c>
      <c r="M1840" s="39">
        <v>4.29</v>
      </c>
      <c r="N1840" s="40" t="s">
        <v>538</v>
      </c>
      <c r="O1840" s="33" t="s">
        <v>544</v>
      </c>
      <c r="P1840" s="41">
        <v>3.05</v>
      </c>
      <c r="Q1840" s="35" t="s">
        <v>532</v>
      </c>
      <c r="R1840" s="45"/>
      <c r="S1840" s="36">
        <v>5113.17</v>
      </c>
      <c r="T1840" s="36">
        <v>9967.76</v>
      </c>
    </row>
    <row r="1841" spans="1:20" x14ac:dyDescent="0.25">
      <c r="A1841" s="32" t="s">
        <v>507</v>
      </c>
      <c r="B1841" s="33" t="s">
        <v>608</v>
      </c>
      <c r="C1841" s="34">
        <v>1992</v>
      </c>
      <c r="D1841" s="40" t="s">
        <v>541</v>
      </c>
      <c r="E1841" s="33" t="s">
        <v>1622</v>
      </c>
      <c r="F1841" s="33" t="s">
        <v>543</v>
      </c>
      <c r="G1841" s="36">
        <v>2487371.89</v>
      </c>
      <c r="H1841" s="36">
        <v>1120021.8600000001</v>
      </c>
      <c r="I1841" s="37">
        <v>8.92</v>
      </c>
      <c r="J1841" s="38" t="s">
        <v>529</v>
      </c>
      <c r="K1841" s="35" t="s">
        <v>538</v>
      </c>
      <c r="L1841" s="33" t="s">
        <v>544</v>
      </c>
      <c r="M1841" s="39">
        <v>5.1159999999999997</v>
      </c>
      <c r="N1841" s="40" t="s">
        <v>538</v>
      </c>
      <c r="O1841" s="33" t="s">
        <v>544</v>
      </c>
      <c r="P1841" s="41">
        <v>3.55</v>
      </c>
      <c r="Q1841" s="35" t="s">
        <v>532</v>
      </c>
      <c r="R1841" s="45"/>
      <c r="S1841" s="36">
        <v>43509.38</v>
      </c>
      <c r="T1841" s="36">
        <v>105594.49</v>
      </c>
    </row>
    <row r="1842" spans="1:20" x14ac:dyDescent="0.25">
      <c r="A1842" s="32" t="s">
        <v>507</v>
      </c>
      <c r="B1842" s="33" t="s">
        <v>608</v>
      </c>
      <c r="C1842" s="34">
        <v>1987</v>
      </c>
      <c r="D1842" s="40" t="s">
        <v>541</v>
      </c>
      <c r="E1842" s="33" t="s">
        <v>1623</v>
      </c>
      <c r="F1842" s="33" t="s">
        <v>543</v>
      </c>
      <c r="G1842" s="36">
        <v>609796.06999999995</v>
      </c>
      <c r="H1842" s="42">
        <v>0</v>
      </c>
      <c r="I1842" s="37">
        <v>0</v>
      </c>
      <c r="J1842" s="38" t="s">
        <v>529</v>
      </c>
      <c r="K1842" s="35" t="s">
        <v>538</v>
      </c>
      <c r="L1842" s="33" t="s">
        <v>544</v>
      </c>
      <c r="M1842" s="39">
        <v>4.7590000000000003</v>
      </c>
      <c r="N1842" s="40" t="s">
        <v>538</v>
      </c>
      <c r="O1842" s="33" t="s">
        <v>544</v>
      </c>
      <c r="P1842" s="41">
        <v>0.75</v>
      </c>
      <c r="Q1842" s="35" t="s">
        <v>532</v>
      </c>
      <c r="R1842" s="45"/>
      <c r="S1842" s="42">
        <v>842.82</v>
      </c>
      <c r="T1842" s="36">
        <v>215571.72</v>
      </c>
    </row>
    <row r="1843" spans="1:20" x14ac:dyDescent="0.25">
      <c r="A1843" s="32" t="s">
        <v>507</v>
      </c>
      <c r="B1843" s="33" t="s">
        <v>608</v>
      </c>
      <c r="C1843" s="34">
        <v>2016</v>
      </c>
      <c r="D1843" s="40" t="s">
        <v>541</v>
      </c>
      <c r="E1843" s="33" t="s">
        <v>1577</v>
      </c>
      <c r="F1843" s="33" t="s">
        <v>543</v>
      </c>
      <c r="G1843" s="36">
        <v>1003215</v>
      </c>
      <c r="H1843" s="36">
        <v>1015050.71</v>
      </c>
      <c r="I1843" s="37">
        <v>47.5</v>
      </c>
      <c r="J1843" s="38" t="s">
        <v>529</v>
      </c>
      <c r="K1843" s="35" t="s">
        <v>538</v>
      </c>
      <c r="L1843" s="33" t="s">
        <v>544</v>
      </c>
      <c r="M1843" s="39">
        <v>1.86</v>
      </c>
      <c r="N1843" s="40" t="s">
        <v>538</v>
      </c>
      <c r="O1843" s="33" t="s">
        <v>544</v>
      </c>
      <c r="P1843" s="41">
        <v>1.86</v>
      </c>
      <c r="Q1843" s="35" t="s">
        <v>532</v>
      </c>
      <c r="R1843" s="45"/>
      <c r="S1843" s="36">
        <v>19122.38</v>
      </c>
      <c r="T1843" s="36">
        <v>13034.49</v>
      </c>
    </row>
    <row r="1844" spans="1:20" x14ac:dyDescent="0.25">
      <c r="A1844" s="32" t="s">
        <v>507</v>
      </c>
      <c r="B1844" s="33" t="s">
        <v>608</v>
      </c>
      <c r="C1844" s="34">
        <v>2016</v>
      </c>
      <c r="D1844" s="40" t="s">
        <v>541</v>
      </c>
      <c r="E1844" s="33" t="s">
        <v>1577</v>
      </c>
      <c r="F1844" s="33" t="s">
        <v>543</v>
      </c>
      <c r="G1844" s="36">
        <v>882135</v>
      </c>
      <c r="H1844" s="36">
        <v>856190.19</v>
      </c>
      <c r="I1844" s="37">
        <v>37.5</v>
      </c>
      <c r="J1844" s="38" t="s">
        <v>529</v>
      </c>
      <c r="K1844" s="35" t="s">
        <v>538</v>
      </c>
      <c r="L1844" s="33" t="s">
        <v>544</v>
      </c>
      <c r="M1844" s="39">
        <v>0.55000000000000004</v>
      </c>
      <c r="N1844" s="40" t="s">
        <v>538</v>
      </c>
      <c r="O1844" s="33" t="s">
        <v>544</v>
      </c>
      <c r="P1844" s="41">
        <v>0.55000000000000004</v>
      </c>
      <c r="Q1844" s="35" t="s">
        <v>532</v>
      </c>
      <c r="R1844" s="45"/>
      <c r="S1844" s="36">
        <v>4807.7299999999996</v>
      </c>
      <c r="T1844" s="36">
        <v>17942.849999999999</v>
      </c>
    </row>
    <row r="1845" spans="1:20" x14ac:dyDescent="0.25">
      <c r="A1845" s="32" t="s">
        <v>507</v>
      </c>
      <c r="B1845" s="33" t="s">
        <v>608</v>
      </c>
      <c r="C1845" s="34">
        <v>1984</v>
      </c>
      <c r="D1845" s="40" t="s">
        <v>541</v>
      </c>
      <c r="E1845" s="33" t="s">
        <v>1624</v>
      </c>
      <c r="F1845" s="33" t="s">
        <v>543</v>
      </c>
      <c r="G1845" s="36">
        <v>1670936.51</v>
      </c>
      <c r="H1845" s="42">
        <v>0</v>
      </c>
      <c r="I1845" s="37">
        <v>0</v>
      </c>
      <c r="J1845" s="38" t="s">
        <v>529</v>
      </c>
      <c r="K1845" s="35" t="s">
        <v>538</v>
      </c>
      <c r="L1845" s="33" t="s">
        <v>544</v>
      </c>
      <c r="M1845" s="39">
        <v>5.2530000000000001</v>
      </c>
      <c r="N1845" s="40" t="s">
        <v>538</v>
      </c>
      <c r="O1845" s="33" t="s">
        <v>544</v>
      </c>
      <c r="P1845" s="41">
        <v>0.75</v>
      </c>
      <c r="Q1845" s="35" t="s">
        <v>532</v>
      </c>
      <c r="R1845" s="45"/>
      <c r="S1845" s="36">
        <v>2562.0500000000002</v>
      </c>
      <c r="T1845" s="36">
        <v>363924.07</v>
      </c>
    </row>
    <row r="1846" spans="1:20" ht="25.5" x14ac:dyDescent="0.25">
      <c r="A1846" s="32" t="s">
        <v>507</v>
      </c>
      <c r="B1846" s="33" t="s">
        <v>608</v>
      </c>
      <c r="C1846" s="34">
        <v>1994</v>
      </c>
      <c r="D1846" s="40" t="s">
        <v>541</v>
      </c>
      <c r="E1846" s="28" t="s">
        <v>1938</v>
      </c>
      <c r="F1846" s="33" t="s">
        <v>543</v>
      </c>
      <c r="G1846" s="36">
        <v>737482.22</v>
      </c>
      <c r="H1846" s="36">
        <v>391572.15</v>
      </c>
      <c r="I1846" s="37">
        <v>11.25</v>
      </c>
      <c r="J1846" s="38" t="s">
        <v>529</v>
      </c>
      <c r="K1846" s="35" t="s">
        <v>538</v>
      </c>
      <c r="L1846" s="33" t="s">
        <v>544</v>
      </c>
      <c r="M1846" s="39">
        <v>4.9109999999999996</v>
      </c>
      <c r="N1846" s="40" t="s">
        <v>538</v>
      </c>
      <c r="O1846" s="33" t="s">
        <v>544</v>
      </c>
      <c r="P1846" s="41">
        <v>3.55</v>
      </c>
      <c r="Q1846" s="35" t="s">
        <v>532</v>
      </c>
      <c r="R1846" s="45"/>
      <c r="S1846" s="36">
        <v>14836.13</v>
      </c>
      <c r="T1846" s="36">
        <v>26347.13</v>
      </c>
    </row>
    <row r="1847" spans="1:20" x14ac:dyDescent="0.25">
      <c r="A1847" s="32" t="s">
        <v>507</v>
      </c>
      <c r="B1847" s="33" t="s">
        <v>608</v>
      </c>
      <c r="C1847" s="34">
        <v>2012</v>
      </c>
      <c r="D1847" s="40" t="s">
        <v>541</v>
      </c>
      <c r="E1847" s="33" t="s">
        <v>1625</v>
      </c>
      <c r="F1847" s="33" t="s">
        <v>568</v>
      </c>
      <c r="G1847" s="36">
        <v>270478.45</v>
      </c>
      <c r="H1847" s="36">
        <v>235289.31</v>
      </c>
      <c r="I1847" s="37">
        <v>23.92</v>
      </c>
      <c r="J1847" s="38" t="s">
        <v>529</v>
      </c>
      <c r="K1847" s="35" t="s">
        <v>538</v>
      </c>
      <c r="L1847" s="33" t="s">
        <v>544</v>
      </c>
      <c r="M1847" s="39">
        <v>3.3180000000000001</v>
      </c>
      <c r="N1847" s="40" t="s">
        <v>538</v>
      </c>
      <c r="O1847" s="33" t="s">
        <v>544</v>
      </c>
      <c r="P1847" s="41">
        <v>3.32</v>
      </c>
      <c r="Q1847" s="35" t="s">
        <v>532</v>
      </c>
      <c r="R1847" s="45"/>
      <c r="S1847" s="36">
        <v>8022.56</v>
      </c>
      <c r="T1847" s="36">
        <v>6353.94</v>
      </c>
    </row>
    <row r="1848" spans="1:20" ht="25.5" x14ac:dyDescent="0.25">
      <c r="A1848" s="32" t="s">
        <v>507</v>
      </c>
      <c r="B1848" s="33" t="s">
        <v>608</v>
      </c>
      <c r="C1848" s="34">
        <v>2015</v>
      </c>
      <c r="D1848" s="40" t="s">
        <v>541</v>
      </c>
      <c r="E1848" s="28" t="s">
        <v>1934</v>
      </c>
      <c r="F1848" s="33" t="s">
        <v>543</v>
      </c>
      <c r="G1848" s="36">
        <v>196162.45</v>
      </c>
      <c r="H1848" s="36">
        <v>184818.27</v>
      </c>
      <c r="I1848" s="37">
        <v>36.5</v>
      </c>
      <c r="J1848" s="38" t="s">
        <v>529</v>
      </c>
      <c r="K1848" s="35" t="s">
        <v>538</v>
      </c>
      <c r="L1848" s="33" t="s">
        <v>544</v>
      </c>
      <c r="M1848" s="39">
        <v>1.3560000000000001</v>
      </c>
      <c r="N1848" s="40" t="s">
        <v>538</v>
      </c>
      <c r="O1848" s="33" t="s">
        <v>544</v>
      </c>
      <c r="P1848" s="41">
        <v>1.35</v>
      </c>
      <c r="Q1848" s="35" t="s">
        <v>532</v>
      </c>
      <c r="R1848" s="45"/>
      <c r="S1848" s="36">
        <v>2546.7800000000002</v>
      </c>
      <c r="T1848" s="36">
        <v>3832.21</v>
      </c>
    </row>
    <row r="1849" spans="1:20" x14ac:dyDescent="0.25">
      <c r="A1849" s="32" t="s">
        <v>507</v>
      </c>
      <c r="B1849" s="33" t="s">
        <v>608</v>
      </c>
      <c r="C1849" s="34">
        <v>2011</v>
      </c>
      <c r="D1849" s="40" t="s">
        <v>541</v>
      </c>
      <c r="E1849" s="33" t="s">
        <v>1619</v>
      </c>
      <c r="F1849" s="33" t="s">
        <v>543</v>
      </c>
      <c r="G1849" s="36">
        <v>24759.35</v>
      </c>
      <c r="H1849" s="36">
        <v>22260.38</v>
      </c>
      <c r="I1849" s="37">
        <v>44.67</v>
      </c>
      <c r="J1849" s="38" t="s">
        <v>529</v>
      </c>
      <c r="K1849" s="35" t="s">
        <v>538</v>
      </c>
      <c r="L1849" s="33" t="s">
        <v>544</v>
      </c>
      <c r="M1849" s="39">
        <v>1.794</v>
      </c>
      <c r="N1849" s="40" t="s">
        <v>538</v>
      </c>
      <c r="O1849" s="33" t="s">
        <v>544</v>
      </c>
      <c r="P1849" s="41">
        <v>2.0499999999999998</v>
      </c>
      <c r="Q1849" s="35" t="s">
        <v>532</v>
      </c>
      <c r="R1849" s="45"/>
      <c r="S1849" s="42">
        <v>460.34</v>
      </c>
      <c r="T1849" s="42">
        <v>195.31</v>
      </c>
    </row>
    <row r="1850" spans="1:20" x14ac:dyDescent="0.25">
      <c r="A1850" s="32" t="s">
        <v>507</v>
      </c>
      <c r="B1850" s="57" t="s">
        <v>608</v>
      </c>
      <c r="C1850" s="58">
        <v>2009</v>
      </c>
      <c r="D1850" s="59" t="s">
        <v>541</v>
      </c>
      <c r="E1850" s="57" t="s">
        <v>1610</v>
      </c>
      <c r="F1850" s="57" t="s">
        <v>568</v>
      </c>
      <c r="G1850" s="64">
        <v>645556.44999999995</v>
      </c>
      <c r="H1850" s="64">
        <v>551692</v>
      </c>
      <c r="I1850" s="68">
        <v>22.25</v>
      </c>
      <c r="J1850" s="70" t="s">
        <v>529</v>
      </c>
      <c r="K1850" s="72" t="s">
        <v>538</v>
      </c>
      <c r="L1850" s="73" t="s">
        <v>544</v>
      </c>
      <c r="M1850" s="75">
        <v>2.8809999999999998</v>
      </c>
      <c r="N1850" s="76" t="s">
        <v>538</v>
      </c>
      <c r="O1850" s="73" t="s">
        <v>544</v>
      </c>
      <c r="P1850" s="77">
        <v>2.88</v>
      </c>
      <c r="Q1850" s="79" t="s">
        <v>532</v>
      </c>
      <c r="R1850" s="81"/>
      <c r="S1850" s="85">
        <v>16321.74</v>
      </c>
      <c r="T1850" s="86">
        <v>15035</v>
      </c>
    </row>
    <row r="1851" spans="1:20" x14ac:dyDescent="0.25">
      <c r="A1851" s="32" t="s">
        <v>507</v>
      </c>
      <c r="B1851" s="56" t="s">
        <v>608</v>
      </c>
      <c r="C1851" s="34">
        <v>2015</v>
      </c>
      <c r="D1851" s="40" t="s">
        <v>541</v>
      </c>
      <c r="E1851" s="56" t="s">
        <v>1595</v>
      </c>
      <c r="F1851" s="56" t="s">
        <v>543</v>
      </c>
      <c r="G1851" s="63">
        <v>434842.65</v>
      </c>
      <c r="H1851" s="63">
        <v>435666.23</v>
      </c>
      <c r="I1851" s="67">
        <v>36.08</v>
      </c>
      <c r="J1851" s="69" t="s">
        <v>529</v>
      </c>
      <c r="K1851" s="35" t="s">
        <v>538</v>
      </c>
      <c r="L1851" s="33" t="s">
        <v>544</v>
      </c>
      <c r="M1851" s="39">
        <v>2.0699999999999998</v>
      </c>
      <c r="N1851" s="40" t="s">
        <v>538</v>
      </c>
      <c r="O1851" s="33" t="s">
        <v>544</v>
      </c>
      <c r="P1851" s="41">
        <v>2.04</v>
      </c>
      <c r="Q1851" s="78" t="s">
        <v>532</v>
      </c>
      <c r="R1851" s="80"/>
      <c r="S1851" s="36">
        <v>9134.14</v>
      </c>
      <c r="T1851" s="36">
        <v>5889.71</v>
      </c>
    </row>
    <row r="1852" spans="1:20" x14ac:dyDescent="0.25">
      <c r="A1852" s="32" t="s">
        <v>507</v>
      </c>
      <c r="B1852" s="33" t="s">
        <v>608</v>
      </c>
      <c r="C1852" s="34">
        <v>2008</v>
      </c>
      <c r="D1852" s="35" t="s">
        <v>526</v>
      </c>
      <c r="E1852" s="33" t="s">
        <v>1626</v>
      </c>
      <c r="F1852" s="33" t="s">
        <v>568</v>
      </c>
      <c r="G1852" s="36">
        <v>3950727</v>
      </c>
      <c r="H1852" s="36">
        <v>3275620.65</v>
      </c>
      <c r="I1852" s="37">
        <v>19.170000000000002</v>
      </c>
      <c r="J1852" s="38" t="s">
        <v>529</v>
      </c>
      <c r="K1852" s="35" t="s">
        <v>538</v>
      </c>
      <c r="L1852" s="33" t="s">
        <v>544</v>
      </c>
      <c r="M1852" s="39">
        <v>4.6440000000000001</v>
      </c>
      <c r="N1852" s="40" t="s">
        <v>538</v>
      </c>
      <c r="O1852" s="33" t="s">
        <v>544</v>
      </c>
      <c r="P1852" s="41">
        <v>4.6310000000000002</v>
      </c>
      <c r="Q1852" s="35" t="s">
        <v>532</v>
      </c>
      <c r="R1852" s="45"/>
      <c r="S1852" s="36">
        <v>155765.68</v>
      </c>
      <c r="T1852" s="36">
        <v>87631.9</v>
      </c>
    </row>
    <row r="1853" spans="1:20" x14ac:dyDescent="0.25">
      <c r="A1853" s="32" t="s">
        <v>507</v>
      </c>
      <c r="B1853" s="33" t="s">
        <v>608</v>
      </c>
      <c r="C1853" s="34">
        <v>2009</v>
      </c>
      <c r="D1853" s="40" t="s">
        <v>541</v>
      </c>
      <c r="E1853" s="33" t="s">
        <v>1585</v>
      </c>
      <c r="F1853" s="33" t="s">
        <v>543</v>
      </c>
      <c r="G1853" s="36">
        <v>365731.3</v>
      </c>
      <c r="H1853" s="36">
        <v>381916.05</v>
      </c>
      <c r="I1853" s="37">
        <v>43</v>
      </c>
      <c r="J1853" s="38" t="s">
        <v>529</v>
      </c>
      <c r="K1853" s="35" t="s">
        <v>538</v>
      </c>
      <c r="L1853" s="33" t="s">
        <v>544</v>
      </c>
      <c r="M1853" s="39">
        <v>1.7589999999999999</v>
      </c>
      <c r="N1853" s="40" t="s">
        <v>538</v>
      </c>
      <c r="O1853" s="33" t="s">
        <v>544</v>
      </c>
      <c r="P1853" s="41">
        <v>2.85</v>
      </c>
      <c r="Q1853" s="35" t="s">
        <v>532</v>
      </c>
      <c r="R1853" s="45"/>
      <c r="S1853" s="36">
        <v>10903.12</v>
      </c>
      <c r="T1853" s="42">
        <v>649.63</v>
      </c>
    </row>
    <row r="1854" spans="1:20" x14ac:dyDescent="0.25">
      <c r="A1854" s="32" t="s">
        <v>507</v>
      </c>
      <c r="B1854" s="33" t="s">
        <v>608</v>
      </c>
      <c r="C1854" s="34">
        <v>2009</v>
      </c>
      <c r="D1854" s="40" t="s">
        <v>541</v>
      </c>
      <c r="E1854" s="33" t="s">
        <v>1612</v>
      </c>
      <c r="F1854" s="33" t="s">
        <v>543</v>
      </c>
      <c r="G1854" s="36">
        <v>235431.9</v>
      </c>
      <c r="H1854" s="36">
        <v>233155.76</v>
      </c>
      <c r="I1854" s="37">
        <v>33</v>
      </c>
      <c r="J1854" s="38" t="s">
        <v>529</v>
      </c>
      <c r="K1854" s="35" t="s">
        <v>538</v>
      </c>
      <c r="L1854" s="33" t="s">
        <v>544</v>
      </c>
      <c r="M1854" s="39">
        <v>2.2839999999999998</v>
      </c>
      <c r="N1854" s="40" t="s">
        <v>538</v>
      </c>
      <c r="O1854" s="33" t="s">
        <v>544</v>
      </c>
      <c r="P1854" s="41">
        <v>2.85</v>
      </c>
      <c r="Q1854" s="35" t="s">
        <v>532</v>
      </c>
      <c r="R1854" s="45"/>
      <c r="S1854" s="36">
        <v>6698.77</v>
      </c>
      <c r="T1854" s="36">
        <v>1888.68</v>
      </c>
    </row>
    <row r="1855" spans="1:20" x14ac:dyDescent="0.25">
      <c r="A1855" s="32" t="s">
        <v>507</v>
      </c>
      <c r="B1855" s="33" t="s">
        <v>608</v>
      </c>
      <c r="C1855" s="34">
        <v>2008</v>
      </c>
      <c r="D1855" s="40" t="s">
        <v>541</v>
      </c>
      <c r="E1855" s="33" t="s">
        <v>1598</v>
      </c>
      <c r="F1855" s="33" t="s">
        <v>543</v>
      </c>
      <c r="G1855" s="36">
        <v>106583.95</v>
      </c>
      <c r="H1855" s="36">
        <v>105002.87</v>
      </c>
      <c r="I1855" s="37">
        <v>41.42</v>
      </c>
      <c r="J1855" s="38" t="s">
        <v>529</v>
      </c>
      <c r="K1855" s="35" t="s">
        <v>538</v>
      </c>
      <c r="L1855" s="33" t="s">
        <v>544</v>
      </c>
      <c r="M1855" s="39">
        <v>2.0499999999999998</v>
      </c>
      <c r="N1855" s="40" t="s">
        <v>538</v>
      </c>
      <c r="O1855" s="33" t="s">
        <v>544</v>
      </c>
      <c r="P1855" s="41">
        <v>3.25</v>
      </c>
      <c r="Q1855" s="35" t="s">
        <v>532</v>
      </c>
      <c r="R1855" s="45"/>
      <c r="S1855" s="36">
        <v>3450.53</v>
      </c>
      <c r="T1855" s="36">
        <v>1167.24</v>
      </c>
    </row>
    <row r="1856" spans="1:20" x14ac:dyDescent="0.25">
      <c r="A1856" s="32" t="s">
        <v>507</v>
      </c>
      <c r="B1856" s="33" t="s">
        <v>608</v>
      </c>
      <c r="C1856" s="34">
        <v>2008</v>
      </c>
      <c r="D1856" s="40" t="s">
        <v>541</v>
      </c>
      <c r="E1856" s="33" t="s">
        <v>1627</v>
      </c>
      <c r="F1856" s="33" t="s">
        <v>543</v>
      </c>
      <c r="G1856" s="36">
        <v>644459.75</v>
      </c>
      <c r="H1856" s="36">
        <v>573850.62</v>
      </c>
      <c r="I1856" s="37">
        <v>26.5</v>
      </c>
      <c r="J1856" s="38" t="s">
        <v>529</v>
      </c>
      <c r="K1856" s="35" t="s">
        <v>538</v>
      </c>
      <c r="L1856" s="33" t="s">
        <v>544</v>
      </c>
      <c r="M1856" s="39">
        <v>1.8160000000000001</v>
      </c>
      <c r="N1856" s="40" t="s">
        <v>538</v>
      </c>
      <c r="O1856" s="33" t="s">
        <v>544</v>
      </c>
      <c r="P1856" s="41">
        <v>3.05</v>
      </c>
      <c r="Q1856" s="35" t="s">
        <v>532</v>
      </c>
      <c r="R1856" s="45"/>
      <c r="S1856" s="36">
        <v>17916.669999999998</v>
      </c>
      <c r="T1856" s="36">
        <v>13581.16</v>
      </c>
    </row>
    <row r="1857" spans="1:20" x14ac:dyDescent="0.25">
      <c r="A1857" s="32" t="s">
        <v>507</v>
      </c>
      <c r="B1857" s="33" t="s">
        <v>608</v>
      </c>
      <c r="C1857" s="34">
        <v>1996</v>
      </c>
      <c r="D1857" s="40" t="s">
        <v>541</v>
      </c>
      <c r="E1857" s="33" t="s">
        <v>1628</v>
      </c>
      <c r="F1857" s="33" t="s">
        <v>543</v>
      </c>
      <c r="G1857" s="36">
        <v>1242287.45</v>
      </c>
      <c r="H1857" s="36">
        <v>623551.71</v>
      </c>
      <c r="I1857" s="37">
        <v>10.25</v>
      </c>
      <c r="J1857" s="38" t="s">
        <v>529</v>
      </c>
      <c r="K1857" s="35" t="s">
        <v>538</v>
      </c>
      <c r="L1857" s="33" t="s">
        <v>544</v>
      </c>
      <c r="M1857" s="39">
        <v>4.67</v>
      </c>
      <c r="N1857" s="40" t="s">
        <v>538</v>
      </c>
      <c r="O1857" s="33" t="s">
        <v>544</v>
      </c>
      <c r="P1857" s="41">
        <v>3.55</v>
      </c>
      <c r="Q1857" s="35" t="s">
        <v>532</v>
      </c>
      <c r="R1857" s="45"/>
      <c r="S1857" s="36">
        <v>23788.04</v>
      </c>
      <c r="T1857" s="36">
        <v>46533.91</v>
      </c>
    </row>
    <row r="1858" spans="1:20" ht="25.5" x14ac:dyDescent="0.25">
      <c r="A1858" s="32" t="s">
        <v>507</v>
      </c>
      <c r="B1858" s="33" t="s">
        <v>608</v>
      </c>
      <c r="C1858" s="34">
        <v>1998</v>
      </c>
      <c r="D1858" s="40" t="s">
        <v>541</v>
      </c>
      <c r="E1858" s="28" t="s">
        <v>1939</v>
      </c>
      <c r="F1858" s="33" t="s">
        <v>543</v>
      </c>
      <c r="G1858" s="36">
        <v>626519.81999999995</v>
      </c>
      <c r="H1858" s="36">
        <v>325809.49</v>
      </c>
      <c r="I1858" s="37">
        <v>11.17</v>
      </c>
      <c r="J1858" s="38" t="s">
        <v>529</v>
      </c>
      <c r="K1858" s="35" t="s">
        <v>538</v>
      </c>
      <c r="L1858" s="33" t="s">
        <v>544</v>
      </c>
      <c r="M1858" s="39">
        <v>4.774</v>
      </c>
      <c r="N1858" s="40" t="s">
        <v>538</v>
      </c>
      <c r="O1858" s="33" t="s">
        <v>544</v>
      </c>
      <c r="P1858" s="41">
        <v>3.55</v>
      </c>
      <c r="Q1858" s="35" t="s">
        <v>532</v>
      </c>
      <c r="R1858" s="45"/>
      <c r="S1858" s="36">
        <v>12343.52</v>
      </c>
      <c r="T1858" s="36">
        <v>21895.24</v>
      </c>
    </row>
    <row r="1859" spans="1:20" x14ac:dyDescent="0.25">
      <c r="A1859" s="32" t="s">
        <v>507</v>
      </c>
      <c r="B1859" s="33" t="s">
        <v>608</v>
      </c>
      <c r="C1859" s="34">
        <v>1997</v>
      </c>
      <c r="D1859" s="40" t="s">
        <v>541</v>
      </c>
      <c r="E1859" s="33" t="s">
        <v>1613</v>
      </c>
      <c r="F1859" s="33" t="s">
        <v>543</v>
      </c>
      <c r="G1859" s="36">
        <v>1319326.21</v>
      </c>
      <c r="H1859" s="36">
        <v>752617.55</v>
      </c>
      <c r="I1859" s="37">
        <v>12</v>
      </c>
      <c r="J1859" s="38" t="s">
        <v>529</v>
      </c>
      <c r="K1859" s="35" t="s">
        <v>538</v>
      </c>
      <c r="L1859" s="33" t="s">
        <v>544</v>
      </c>
      <c r="M1859" s="39">
        <v>4.2300000000000004</v>
      </c>
      <c r="N1859" s="40" t="s">
        <v>538</v>
      </c>
      <c r="O1859" s="33" t="s">
        <v>544</v>
      </c>
      <c r="P1859" s="41">
        <v>3.55</v>
      </c>
      <c r="Q1859" s="35" t="s">
        <v>532</v>
      </c>
      <c r="R1859" s="45"/>
      <c r="S1859" s="36">
        <v>28347.9</v>
      </c>
      <c r="T1859" s="36">
        <v>45914.93</v>
      </c>
    </row>
    <row r="1860" spans="1:20" x14ac:dyDescent="0.25">
      <c r="A1860" s="32" t="s">
        <v>507</v>
      </c>
      <c r="B1860" s="33" t="s">
        <v>608</v>
      </c>
      <c r="C1860" s="34">
        <v>2001</v>
      </c>
      <c r="D1860" s="40" t="s">
        <v>541</v>
      </c>
      <c r="E1860" s="33" t="s">
        <v>1629</v>
      </c>
      <c r="F1860" s="33" t="s">
        <v>543</v>
      </c>
      <c r="G1860" s="36">
        <v>132783.09</v>
      </c>
      <c r="H1860" s="36">
        <v>88541.04</v>
      </c>
      <c r="I1860" s="37">
        <v>17.75</v>
      </c>
      <c r="J1860" s="38" t="s">
        <v>529</v>
      </c>
      <c r="K1860" s="35" t="s">
        <v>538</v>
      </c>
      <c r="L1860" s="33" t="s">
        <v>544</v>
      </c>
      <c r="M1860" s="39">
        <v>4.1790000000000003</v>
      </c>
      <c r="N1860" s="40" t="s">
        <v>538</v>
      </c>
      <c r="O1860" s="33" t="s">
        <v>544</v>
      </c>
      <c r="P1860" s="41">
        <v>3.45</v>
      </c>
      <c r="Q1860" s="35" t="s">
        <v>532</v>
      </c>
      <c r="R1860" s="45"/>
      <c r="S1860" s="36">
        <v>3175.74</v>
      </c>
      <c r="T1860" s="36">
        <v>3509.37</v>
      </c>
    </row>
    <row r="1861" spans="1:20" ht="25.5" x14ac:dyDescent="0.25">
      <c r="A1861" s="32" t="s">
        <v>507</v>
      </c>
      <c r="B1861" s="33" t="s">
        <v>608</v>
      </c>
      <c r="C1861" s="34">
        <v>2002</v>
      </c>
      <c r="D1861" s="40" t="s">
        <v>541</v>
      </c>
      <c r="E1861" s="28" t="s">
        <v>1930</v>
      </c>
      <c r="F1861" s="33" t="s">
        <v>543</v>
      </c>
      <c r="G1861" s="36">
        <v>31235</v>
      </c>
      <c r="H1861" s="36">
        <v>24984.400000000001</v>
      </c>
      <c r="I1861" s="37">
        <v>33.92</v>
      </c>
      <c r="J1861" s="38" t="s">
        <v>529</v>
      </c>
      <c r="K1861" s="35" t="s">
        <v>538</v>
      </c>
      <c r="L1861" s="33" t="s">
        <v>544</v>
      </c>
      <c r="M1861" s="39">
        <v>2.89</v>
      </c>
      <c r="N1861" s="40" t="s">
        <v>538</v>
      </c>
      <c r="O1861" s="33" t="s">
        <v>544</v>
      </c>
      <c r="P1861" s="41">
        <v>2.25</v>
      </c>
      <c r="Q1861" s="35" t="s">
        <v>532</v>
      </c>
      <c r="R1861" s="45"/>
      <c r="S1861" s="42">
        <v>573.09</v>
      </c>
      <c r="T1861" s="42">
        <v>486.16</v>
      </c>
    </row>
    <row r="1862" spans="1:20" x14ac:dyDescent="0.25">
      <c r="A1862" s="32" t="s">
        <v>507</v>
      </c>
      <c r="B1862" s="33" t="s">
        <v>608</v>
      </c>
      <c r="C1862" s="34">
        <v>2012</v>
      </c>
      <c r="D1862" s="40" t="s">
        <v>541</v>
      </c>
      <c r="E1862" s="33" t="s">
        <v>1591</v>
      </c>
      <c r="F1862" s="33" t="s">
        <v>543</v>
      </c>
      <c r="G1862" s="36">
        <v>111818.3</v>
      </c>
      <c r="H1862" s="36">
        <v>108583.62</v>
      </c>
      <c r="I1862" s="37">
        <v>35.33</v>
      </c>
      <c r="J1862" s="38" t="s">
        <v>529</v>
      </c>
      <c r="K1862" s="35" t="s">
        <v>538</v>
      </c>
      <c r="L1862" s="33" t="s">
        <v>544</v>
      </c>
      <c r="M1862" s="39">
        <v>2.0459999999999998</v>
      </c>
      <c r="N1862" s="40" t="s">
        <v>538</v>
      </c>
      <c r="O1862" s="33" t="s">
        <v>544</v>
      </c>
      <c r="P1862" s="41">
        <v>2.0499999999999998</v>
      </c>
      <c r="Q1862" s="35" t="s">
        <v>532</v>
      </c>
      <c r="R1862" s="45"/>
      <c r="S1862" s="36">
        <v>2267.5100000000002</v>
      </c>
      <c r="T1862" s="36">
        <v>2026.82</v>
      </c>
    </row>
    <row r="1863" spans="1:20" x14ac:dyDescent="0.25">
      <c r="A1863" s="32" t="s">
        <v>507</v>
      </c>
      <c r="B1863" s="33" t="s">
        <v>608</v>
      </c>
      <c r="C1863" s="34">
        <v>1994</v>
      </c>
      <c r="D1863" s="40" t="s">
        <v>541</v>
      </c>
      <c r="E1863" s="33" t="s">
        <v>1630</v>
      </c>
      <c r="F1863" s="33" t="s">
        <v>543</v>
      </c>
      <c r="G1863" s="36">
        <v>187756.82</v>
      </c>
      <c r="H1863" s="42">
        <v>0</v>
      </c>
      <c r="I1863" s="37">
        <v>0</v>
      </c>
      <c r="J1863" s="38" t="s">
        <v>529</v>
      </c>
      <c r="K1863" s="35" t="s">
        <v>538</v>
      </c>
      <c r="L1863" s="33" t="s">
        <v>544</v>
      </c>
      <c r="M1863" s="39">
        <v>4.9820000000000002</v>
      </c>
      <c r="N1863" s="40" t="s">
        <v>538</v>
      </c>
      <c r="O1863" s="33" t="s">
        <v>544</v>
      </c>
      <c r="P1863" s="41">
        <v>0.75</v>
      </c>
      <c r="Q1863" s="35" t="s">
        <v>532</v>
      </c>
      <c r="R1863" s="45"/>
      <c r="S1863" s="42">
        <v>271.70999999999998</v>
      </c>
      <c r="T1863" s="36">
        <v>102136.85</v>
      </c>
    </row>
    <row r="1864" spans="1:20" ht="25.5" x14ac:dyDescent="0.25">
      <c r="A1864" s="32" t="s">
        <v>507</v>
      </c>
      <c r="B1864" s="33" t="s">
        <v>608</v>
      </c>
      <c r="C1864" s="34">
        <v>1988</v>
      </c>
      <c r="D1864" s="40" t="s">
        <v>541</v>
      </c>
      <c r="E1864" s="28" t="s">
        <v>1940</v>
      </c>
      <c r="F1864" s="33" t="s">
        <v>543</v>
      </c>
      <c r="G1864" s="36">
        <v>491789.86</v>
      </c>
      <c r="H1864" s="36">
        <v>174727.02</v>
      </c>
      <c r="I1864" s="37">
        <v>6.75</v>
      </c>
      <c r="J1864" s="38" t="s">
        <v>529</v>
      </c>
      <c r="K1864" s="35" t="s">
        <v>538</v>
      </c>
      <c r="L1864" s="33" t="s">
        <v>544</v>
      </c>
      <c r="M1864" s="39">
        <v>4.7140000000000004</v>
      </c>
      <c r="N1864" s="40" t="s">
        <v>538</v>
      </c>
      <c r="O1864" s="33" t="s">
        <v>544</v>
      </c>
      <c r="P1864" s="41">
        <v>2.77</v>
      </c>
      <c r="Q1864" s="35" t="s">
        <v>532</v>
      </c>
      <c r="R1864" s="45"/>
      <c r="S1864" s="36">
        <v>7995.53</v>
      </c>
      <c r="T1864" s="36">
        <v>20194.57</v>
      </c>
    </row>
    <row r="1865" spans="1:20" x14ac:dyDescent="0.25">
      <c r="A1865" s="32" t="s">
        <v>507</v>
      </c>
      <c r="B1865" s="33" t="s">
        <v>608</v>
      </c>
      <c r="C1865" s="34">
        <v>1987</v>
      </c>
      <c r="D1865" s="40" t="s">
        <v>541</v>
      </c>
      <c r="E1865" s="33" t="s">
        <v>1631</v>
      </c>
      <c r="F1865" s="33" t="s">
        <v>543</v>
      </c>
      <c r="G1865" s="36">
        <v>1385889.47</v>
      </c>
      <c r="H1865" s="42">
        <v>0</v>
      </c>
      <c r="I1865" s="37">
        <v>0</v>
      </c>
      <c r="J1865" s="38" t="s">
        <v>529</v>
      </c>
      <c r="K1865" s="35" t="s">
        <v>538</v>
      </c>
      <c r="L1865" s="33" t="s">
        <v>544</v>
      </c>
      <c r="M1865" s="39">
        <v>4.7590000000000003</v>
      </c>
      <c r="N1865" s="40" t="s">
        <v>538</v>
      </c>
      <c r="O1865" s="33" t="s">
        <v>544</v>
      </c>
      <c r="P1865" s="41">
        <v>0.75</v>
      </c>
      <c r="Q1865" s="35" t="s">
        <v>532</v>
      </c>
      <c r="R1865" s="45"/>
      <c r="S1865" s="36">
        <v>1303.3399999999999</v>
      </c>
      <c r="T1865" s="36">
        <v>489931.93</v>
      </c>
    </row>
    <row r="1866" spans="1:20" ht="25.5" x14ac:dyDescent="0.25">
      <c r="A1866" s="32" t="s">
        <v>507</v>
      </c>
      <c r="B1866" s="33" t="s">
        <v>608</v>
      </c>
      <c r="C1866" s="34">
        <v>1988</v>
      </c>
      <c r="D1866" s="40" t="s">
        <v>541</v>
      </c>
      <c r="E1866" s="28" t="s">
        <v>1941</v>
      </c>
      <c r="F1866" s="33" t="s">
        <v>543</v>
      </c>
      <c r="G1866" s="36">
        <v>326671.87</v>
      </c>
      <c r="H1866" s="36">
        <v>115483.24</v>
      </c>
      <c r="I1866" s="37">
        <v>6.25</v>
      </c>
      <c r="J1866" s="38" t="s">
        <v>529</v>
      </c>
      <c r="K1866" s="35" t="s">
        <v>538</v>
      </c>
      <c r="L1866" s="33" t="s">
        <v>544</v>
      </c>
      <c r="M1866" s="39">
        <v>4.7119999999999997</v>
      </c>
      <c r="N1866" s="40" t="s">
        <v>538</v>
      </c>
      <c r="O1866" s="33" t="s">
        <v>544</v>
      </c>
      <c r="P1866" s="41">
        <v>2.77</v>
      </c>
      <c r="Q1866" s="35" t="s">
        <v>532</v>
      </c>
      <c r="R1866" s="45"/>
      <c r="S1866" s="36">
        <v>5437.38</v>
      </c>
      <c r="T1866" s="36">
        <v>13347.3</v>
      </c>
    </row>
    <row r="1867" spans="1:20" x14ac:dyDescent="0.25">
      <c r="A1867" s="32" t="s">
        <v>507</v>
      </c>
      <c r="B1867" s="33" t="s">
        <v>608</v>
      </c>
      <c r="C1867" s="34">
        <v>1987</v>
      </c>
      <c r="D1867" s="40" t="s">
        <v>541</v>
      </c>
      <c r="E1867" s="33" t="s">
        <v>698</v>
      </c>
      <c r="F1867" s="33" t="s">
        <v>543</v>
      </c>
      <c r="G1867" s="36">
        <v>1169492.21</v>
      </c>
      <c r="H1867" s="36">
        <v>361122.59</v>
      </c>
      <c r="I1867" s="37">
        <v>5.42</v>
      </c>
      <c r="J1867" s="38" t="s">
        <v>529</v>
      </c>
      <c r="K1867" s="35" t="s">
        <v>538</v>
      </c>
      <c r="L1867" s="33" t="s">
        <v>544</v>
      </c>
      <c r="M1867" s="39">
        <v>4.758</v>
      </c>
      <c r="N1867" s="40" t="s">
        <v>538</v>
      </c>
      <c r="O1867" s="33" t="s">
        <v>544</v>
      </c>
      <c r="P1867" s="41">
        <v>2.77</v>
      </c>
      <c r="Q1867" s="35" t="s">
        <v>532</v>
      </c>
      <c r="R1867" s="45"/>
      <c r="S1867" s="36">
        <v>17716.87</v>
      </c>
      <c r="T1867" s="36">
        <v>50039.89</v>
      </c>
    </row>
    <row r="1868" spans="1:20" x14ac:dyDescent="0.25">
      <c r="A1868" s="32" t="s">
        <v>507</v>
      </c>
      <c r="B1868" s="33" t="s">
        <v>608</v>
      </c>
      <c r="C1868" s="34">
        <v>1988</v>
      </c>
      <c r="D1868" s="40" t="s">
        <v>541</v>
      </c>
      <c r="E1868" s="33" t="s">
        <v>1632</v>
      </c>
      <c r="F1868" s="33" t="s">
        <v>543</v>
      </c>
      <c r="G1868" s="36">
        <v>355301.95</v>
      </c>
      <c r="H1868" s="36">
        <v>125604.38</v>
      </c>
      <c r="I1868" s="37">
        <v>6.5</v>
      </c>
      <c r="J1868" s="38" t="s">
        <v>529</v>
      </c>
      <c r="K1868" s="35" t="s">
        <v>538</v>
      </c>
      <c r="L1868" s="33" t="s">
        <v>544</v>
      </c>
      <c r="M1868" s="39">
        <v>4.7119999999999997</v>
      </c>
      <c r="N1868" s="40" t="s">
        <v>538</v>
      </c>
      <c r="O1868" s="33" t="s">
        <v>544</v>
      </c>
      <c r="P1868" s="41">
        <v>2.77</v>
      </c>
      <c r="Q1868" s="35" t="s">
        <v>532</v>
      </c>
      <c r="R1868" s="45"/>
      <c r="S1868" s="36">
        <v>5814.99</v>
      </c>
      <c r="T1868" s="36">
        <v>14517.08</v>
      </c>
    </row>
    <row r="1869" spans="1:20" ht="25.5" x14ac:dyDescent="0.25">
      <c r="A1869" s="32" t="s">
        <v>507</v>
      </c>
      <c r="B1869" s="33" t="s">
        <v>608</v>
      </c>
      <c r="C1869" s="34">
        <v>1989</v>
      </c>
      <c r="D1869" s="40" t="s">
        <v>541</v>
      </c>
      <c r="E1869" s="28" t="s">
        <v>1942</v>
      </c>
      <c r="F1869" s="33" t="s">
        <v>543</v>
      </c>
      <c r="G1869" s="36">
        <v>293011.74</v>
      </c>
      <c r="H1869" s="36">
        <v>117118.34</v>
      </c>
      <c r="I1869" s="37">
        <v>7.67</v>
      </c>
      <c r="J1869" s="38" t="s">
        <v>529</v>
      </c>
      <c r="K1869" s="35" t="s">
        <v>538</v>
      </c>
      <c r="L1869" s="33" t="s">
        <v>544</v>
      </c>
      <c r="M1869" s="39">
        <v>5.5640000000000001</v>
      </c>
      <c r="N1869" s="40" t="s">
        <v>538</v>
      </c>
      <c r="O1869" s="33" t="s">
        <v>544</v>
      </c>
      <c r="P1869" s="41">
        <v>3.55</v>
      </c>
      <c r="Q1869" s="35" t="s">
        <v>532</v>
      </c>
      <c r="R1869" s="45"/>
      <c r="S1869" s="36">
        <v>7294.81</v>
      </c>
      <c r="T1869" s="36">
        <v>11523.15</v>
      </c>
    </row>
    <row r="1870" spans="1:20" x14ac:dyDescent="0.25">
      <c r="A1870" s="32" t="s">
        <v>507</v>
      </c>
      <c r="B1870" s="33" t="s">
        <v>608</v>
      </c>
      <c r="C1870" s="34">
        <v>1989</v>
      </c>
      <c r="D1870" s="40" t="s">
        <v>541</v>
      </c>
      <c r="E1870" s="33" t="s">
        <v>1633</v>
      </c>
      <c r="F1870" s="33" t="s">
        <v>543</v>
      </c>
      <c r="G1870" s="36">
        <v>67128.490000000005</v>
      </c>
      <c r="H1870" s="36">
        <v>26744.91</v>
      </c>
      <c r="I1870" s="37">
        <v>7.5</v>
      </c>
      <c r="J1870" s="38" t="s">
        <v>529</v>
      </c>
      <c r="K1870" s="35" t="s">
        <v>538</v>
      </c>
      <c r="L1870" s="33" t="s">
        <v>544</v>
      </c>
      <c r="M1870" s="39">
        <v>5.5650000000000004</v>
      </c>
      <c r="N1870" s="40" t="s">
        <v>538</v>
      </c>
      <c r="O1870" s="33" t="s">
        <v>544</v>
      </c>
      <c r="P1870" s="41">
        <v>3.55</v>
      </c>
      <c r="Q1870" s="35" t="s">
        <v>532</v>
      </c>
      <c r="R1870" s="45"/>
      <c r="S1870" s="36">
        <v>1675.21</v>
      </c>
      <c r="T1870" s="36">
        <v>2631.4</v>
      </c>
    </row>
    <row r="1871" spans="1:20" x14ac:dyDescent="0.25">
      <c r="A1871" s="32" t="s">
        <v>507</v>
      </c>
      <c r="B1871" s="57" t="s">
        <v>608</v>
      </c>
      <c r="C1871" s="58">
        <v>2015</v>
      </c>
      <c r="D1871" s="59" t="s">
        <v>541</v>
      </c>
      <c r="E1871" s="57" t="s">
        <v>1565</v>
      </c>
      <c r="F1871" s="57" t="s">
        <v>543</v>
      </c>
      <c r="G1871" s="64">
        <v>391392.65</v>
      </c>
      <c r="H1871" s="64">
        <v>397515.85</v>
      </c>
      <c r="I1871" s="68">
        <v>48.75</v>
      </c>
      <c r="J1871" s="70" t="s">
        <v>529</v>
      </c>
      <c r="K1871" s="72" t="s">
        <v>538</v>
      </c>
      <c r="L1871" s="73" t="s">
        <v>544</v>
      </c>
      <c r="M1871" s="75">
        <v>1.2529999999999999</v>
      </c>
      <c r="N1871" s="76" t="s">
        <v>538</v>
      </c>
      <c r="O1871" s="73" t="s">
        <v>544</v>
      </c>
      <c r="P1871" s="77">
        <v>1.35</v>
      </c>
      <c r="Q1871" s="79" t="s">
        <v>532</v>
      </c>
      <c r="R1871" s="81"/>
      <c r="S1871" s="85">
        <v>5427.43</v>
      </c>
      <c r="T1871" s="86">
        <v>4515.7299999999996</v>
      </c>
    </row>
    <row r="1872" spans="1:20" x14ac:dyDescent="0.25">
      <c r="A1872" s="32" t="s">
        <v>507</v>
      </c>
      <c r="B1872" s="56" t="s">
        <v>608</v>
      </c>
      <c r="C1872" s="34">
        <v>2012</v>
      </c>
      <c r="D1872" s="40" t="s">
        <v>541</v>
      </c>
      <c r="E1872" s="56" t="s">
        <v>1634</v>
      </c>
      <c r="F1872" s="56" t="s">
        <v>543</v>
      </c>
      <c r="G1872" s="63">
        <v>122948.65</v>
      </c>
      <c r="H1872" s="63">
        <v>117548.59</v>
      </c>
      <c r="I1872" s="67">
        <v>33.5</v>
      </c>
      <c r="J1872" s="69" t="s">
        <v>529</v>
      </c>
      <c r="K1872" s="35" t="s">
        <v>538</v>
      </c>
      <c r="L1872" s="33" t="s">
        <v>544</v>
      </c>
      <c r="M1872" s="39">
        <v>2.8479999999999999</v>
      </c>
      <c r="N1872" s="40" t="s">
        <v>538</v>
      </c>
      <c r="O1872" s="33" t="s">
        <v>544</v>
      </c>
      <c r="P1872" s="41">
        <v>2.85</v>
      </c>
      <c r="Q1872" s="78" t="s">
        <v>532</v>
      </c>
      <c r="R1872" s="80"/>
      <c r="S1872" s="36">
        <v>3397.24</v>
      </c>
      <c r="T1872" s="36">
        <v>1652.84</v>
      </c>
    </row>
    <row r="1873" spans="1:20" ht="25.5" x14ac:dyDescent="0.25">
      <c r="A1873" s="32" t="s">
        <v>507</v>
      </c>
      <c r="B1873" s="33" t="s">
        <v>608</v>
      </c>
      <c r="C1873" s="34">
        <v>2015</v>
      </c>
      <c r="D1873" s="40" t="s">
        <v>541</v>
      </c>
      <c r="E1873" s="28" t="s">
        <v>1934</v>
      </c>
      <c r="F1873" s="33" t="s">
        <v>543</v>
      </c>
      <c r="G1873" s="36">
        <v>265358.5</v>
      </c>
      <c r="H1873" s="36">
        <v>251406.06</v>
      </c>
      <c r="I1873" s="37">
        <v>46.5</v>
      </c>
      <c r="J1873" s="38" t="s">
        <v>529</v>
      </c>
      <c r="K1873" s="35" t="s">
        <v>538</v>
      </c>
      <c r="L1873" s="33" t="s">
        <v>544</v>
      </c>
      <c r="M1873" s="39">
        <v>0.55200000000000005</v>
      </c>
      <c r="N1873" s="40" t="s">
        <v>538</v>
      </c>
      <c r="O1873" s="33" t="s">
        <v>544</v>
      </c>
      <c r="P1873" s="41">
        <v>0.55000000000000004</v>
      </c>
      <c r="Q1873" s="35" t="s">
        <v>532</v>
      </c>
      <c r="R1873" s="45"/>
      <c r="S1873" s="36">
        <v>1408.45</v>
      </c>
      <c r="T1873" s="36">
        <v>4676.3500000000004</v>
      </c>
    </row>
    <row r="1874" spans="1:20" x14ac:dyDescent="0.25">
      <c r="A1874" s="32" t="s">
        <v>507</v>
      </c>
      <c r="B1874" s="33" t="s">
        <v>608</v>
      </c>
      <c r="C1874" s="34">
        <v>2013</v>
      </c>
      <c r="D1874" s="40" t="s">
        <v>541</v>
      </c>
      <c r="E1874" s="33" t="s">
        <v>1584</v>
      </c>
      <c r="F1874" s="33" t="s">
        <v>543</v>
      </c>
      <c r="G1874" s="36">
        <v>4905824.55</v>
      </c>
      <c r="H1874" s="36">
        <v>4821745.26</v>
      </c>
      <c r="I1874" s="37">
        <v>36.67</v>
      </c>
      <c r="J1874" s="38" t="s">
        <v>529</v>
      </c>
      <c r="K1874" s="35" t="s">
        <v>538</v>
      </c>
      <c r="L1874" s="33" t="s">
        <v>544</v>
      </c>
      <c r="M1874" s="39">
        <v>2.1760000000000002</v>
      </c>
      <c r="N1874" s="40" t="s">
        <v>538</v>
      </c>
      <c r="O1874" s="33" t="s">
        <v>544</v>
      </c>
      <c r="P1874" s="41">
        <v>2.36</v>
      </c>
      <c r="Q1874" s="35" t="s">
        <v>532</v>
      </c>
      <c r="R1874" s="45"/>
      <c r="S1874" s="36">
        <v>115346.07</v>
      </c>
      <c r="T1874" s="36">
        <v>65800.25</v>
      </c>
    </row>
    <row r="1875" spans="1:20" x14ac:dyDescent="0.25">
      <c r="A1875" s="32" t="s">
        <v>507</v>
      </c>
      <c r="B1875" s="33" t="s">
        <v>608</v>
      </c>
      <c r="C1875" s="34">
        <v>2007</v>
      </c>
      <c r="D1875" s="40" t="s">
        <v>541</v>
      </c>
      <c r="E1875" s="33" t="s">
        <v>1607</v>
      </c>
      <c r="F1875" s="33" t="s">
        <v>568</v>
      </c>
      <c r="G1875" s="36">
        <v>143205.70000000001</v>
      </c>
      <c r="H1875" s="36">
        <v>131745.37</v>
      </c>
      <c r="I1875" s="37">
        <v>38</v>
      </c>
      <c r="J1875" s="38" t="s">
        <v>529</v>
      </c>
      <c r="K1875" s="35" t="s">
        <v>538</v>
      </c>
      <c r="L1875" s="33" t="s">
        <v>544</v>
      </c>
      <c r="M1875" s="39">
        <v>4.3769999999999998</v>
      </c>
      <c r="N1875" s="40" t="s">
        <v>538</v>
      </c>
      <c r="O1875" s="33" t="s">
        <v>544</v>
      </c>
      <c r="P1875" s="41">
        <v>4.38</v>
      </c>
      <c r="Q1875" s="35" t="s">
        <v>532</v>
      </c>
      <c r="R1875" s="45"/>
      <c r="S1875" s="36">
        <v>5826.47</v>
      </c>
      <c r="T1875" s="36">
        <v>1279.1099999999999</v>
      </c>
    </row>
    <row r="1876" spans="1:20" x14ac:dyDescent="0.25">
      <c r="A1876" s="32" t="s">
        <v>507</v>
      </c>
      <c r="B1876" s="33" t="s">
        <v>608</v>
      </c>
      <c r="C1876" s="34">
        <v>2011</v>
      </c>
      <c r="D1876" s="40" t="s">
        <v>541</v>
      </c>
      <c r="E1876" s="33" t="s">
        <v>1619</v>
      </c>
      <c r="F1876" s="33" t="s">
        <v>543</v>
      </c>
      <c r="G1876" s="36">
        <v>80295.600000000006</v>
      </c>
      <c r="H1876" s="36">
        <v>10060.129999999999</v>
      </c>
      <c r="I1876" s="37">
        <v>34.67</v>
      </c>
      <c r="J1876" s="38" t="s">
        <v>529</v>
      </c>
      <c r="K1876" s="35" t="s">
        <v>538</v>
      </c>
      <c r="L1876" s="33" t="s">
        <v>544</v>
      </c>
      <c r="M1876" s="39">
        <v>1.5940000000000001</v>
      </c>
      <c r="N1876" s="40" t="s">
        <v>538</v>
      </c>
      <c r="O1876" s="33" t="s">
        <v>544</v>
      </c>
      <c r="P1876" s="41">
        <v>1.85</v>
      </c>
      <c r="Q1876" s="35" t="s">
        <v>532</v>
      </c>
      <c r="R1876" s="45"/>
      <c r="S1876" s="42">
        <v>189.05</v>
      </c>
      <c r="T1876" s="42">
        <v>158.5</v>
      </c>
    </row>
    <row r="1877" spans="1:20" x14ac:dyDescent="0.25">
      <c r="A1877" s="32" t="s">
        <v>507</v>
      </c>
      <c r="B1877" s="33" t="s">
        <v>608</v>
      </c>
      <c r="C1877" s="34">
        <v>1998</v>
      </c>
      <c r="D1877" s="35" t="s">
        <v>526</v>
      </c>
      <c r="E1877" s="33" t="s">
        <v>1635</v>
      </c>
      <c r="F1877" s="33" t="s">
        <v>528</v>
      </c>
      <c r="G1877" s="36">
        <v>488599.1</v>
      </c>
      <c r="H1877" s="36">
        <v>39890.800000000003</v>
      </c>
      <c r="I1877" s="37">
        <v>0.42</v>
      </c>
      <c r="J1877" s="38" t="s">
        <v>529</v>
      </c>
      <c r="K1877" s="35" t="s">
        <v>530</v>
      </c>
      <c r="L1877" s="33" t="s">
        <v>531</v>
      </c>
      <c r="M1877" s="39">
        <v>5.8979999999999997</v>
      </c>
      <c r="N1877" s="40" t="s">
        <v>530</v>
      </c>
      <c r="O1877" s="33" t="s">
        <v>531</v>
      </c>
      <c r="P1877" s="41">
        <v>5.9</v>
      </c>
      <c r="Q1877" s="35" t="s">
        <v>532</v>
      </c>
      <c r="R1877" s="45"/>
      <c r="S1877" s="36">
        <v>4637.37</v>
      </c>
      <c r="T1877" s="36">
        <v>37631.96</v>
      </c>
    </row>
    <row r="1878" spans="1:20" x14ac:dyDescent="0.25">
      <c r="A1878" s="32" t="s">
        <v>507</v>
      </c>
      <c r="B1878" s="33" t="s">
        <v>608</v>
      </c>
      <c r="C1878" s="34">
        <v>1998</v>
      </c>
      <c r="D1878" s="35" t="s">
        <v>526</v>
      </c>
      <c r="E1878" s="33" t="s">
        <v>1636</v>
      </c>
      <c r="F1878" s="33" t="s">
        <v>528</v>
      </c>
      <c r="G1878" s="36">
        <v>1802252.28</v>
      </c>
      <c r="H1878" s="36">
        <v>147141.51</v>
      </c>
      <c r="I1878" s="37">
        <v>0.42</v>
      </c>
      <c r="J1878" s="38" t="s">
        <v>529</v>
      </c>
      <c r="K1878" s="35" t="s">
        <v>530</v>
      </c>
      <c r="L1878" s="33" t="s">
        <v>531</v>
      </c>
      <c r="M1878" s="39">
        <v>5.8979999999999997</v>
      </c>
      <c r="N1878" s="40" t="s">
        <v>530</v>
      </c>
      <c r="O1878" s="33" t="s">
        <v>531</v>
      </c>
      <c r="P1878" s="41">
        <v>5.9</v>
      </c>
      <c r="Q1878" s="35" t="s">
        <v>532</v>
      </c>
      <c r="R1878" s="45"/>
      <c r="S1878" s="36">
        <v>17105.439999999999</v>
      </c>
      <c r="T1878" s="36">
        <v>138809.70000000001</v>
      </c>
    </row>
    <row r="1879" spans="1:20" x14ac:dyDescent="0.25">
      <c r="A1879" s="32" t="s">
        <v>507</v>
      </c>
      <c r="B1879" s="33" t="s">
        <v>608</v>
      </c>
      <c r="C1879" s="34">
        <v>2009</v>
      </c>
      <c r="D1879" s="40" t="s">
        <v>541</v>
      </c>
      <c r="E1879" s="33" t="s">
        <v>1620</v>
      </c>
      <c r="F1879" s="33" t="s">
        <v>568</v>
      </c>
      <c r="G1879" s="36">
        <v>980767.7</v>
      </c>
      <c r="H1879" s="36">
        <v>826437.87</v>
      </c>
      <c r="I1879" s="37">
        <v>22.75</v>
      </c>
      <c r="J1879" s="38" t="s">
        <v>529</v>
      </c>
      <c r="K1879" s="35" t="s">
        <v>538</v>
      </c>
      <c r="L1879" s="33" t="s">
        <v>544</v>
      </c>
      <c r="M1879" s="39">
        <v>2.3849999999999998</v>
      </c>
      <c r="N1879" s="40" t="s">
        <v>538</v>
      </c>
      <c r="O1879" s="33" t="s">
        <v>544</v>
      </c>
      <c r="P1879" s="41">
        <v>2.38</v>
      </c>
      <c r="Q1879" s="35" t="s">
        <v>532</v>
      </c>
      <c r="R1879" s="45"/>
      <c r="S1879" s="36">
        <v>20247.490000000002</v>
      </c>
      <c r="T1879" s="36">
        <v>24297.02</v>
      </c>
    </row>
    <row r="1880" spans="1:20" x14ac:dyDescent="0.25">
      <c r="A1880" s="32" t="s">
        <v>507</v>
      </c>
      <c r="B1880" s="33" t="s">
        <v>608</v>
      </c>
      <c r="C1880" s="34">
        <v>2009</v>
      </c>
      <c r="D1880" s="40" t="s">
        <v>541</v>
      </c>
      <c r="E1880" s="33" t="s">
        <v>1596</v>
      </c>
      <c r="F1880" s="33" t="s">
        <v>543</v>
      </c>
      <c r="G1880" s="36">
        <v>189028.4</v>
      </c>
      <c r="H1880" s="36">
        <v>181861.26</v>
      </c>
      <c r="I1880" s="37">
        <v>33</v>
      </c>
      <c r="J1880" s="38" t="s">
        <v>529</v>
      </c>
      <c r="K1880" s="35" t="s">
        <v>538</v>
      </c>
      <c r="L1880" s="33" t="s">
        <v>544</v>
      </c>
      <c r="M1880" s="39">
        <v>1.157</v>
      </c>
      <c r="N1880" s="40" t="s">
        <v>538</v>
      </c>
      <c r="O1880" s="33" t="s">
        <v>544</v>
      </c>
      <c r="P1880" s="41">
        <v>2.0499999999999998</v>
      </c>
      <c r="Q1880" s="35" t="s">
        <v>532</v>
      </c>
      <c r="R1880" s="45"/>
      <c r="S1880" s="36">
        <v>3771.31</v>
      </c>
      <c r="T1880" s="36">
        <v>2105.19</v>
      </c>
    </row>
    <row r="1881" spans="1:20" x14ac:dyDescent="0.25">
      <c r="A1881" s="32" t="s">
        <v>507</v>
      </c>
      <c r="B1881" s="33" t="s">
        <v>608</v>
      </c>
      <c r="C1881" s="34">
        <v>2008</v>
      </c>
      <c r="D1881" s="40" t="s">
        <v>541</v>
      </c>
      <c r="E1881" s="33" t="s">
        <v>1621</v>
      </c>
      <c r="F1881" s="33" t="s">
        <v>568</v>
      </c>
      <c r="G1881" s="36">
        <v>193619.8</v>
      </c>
      <c r="H1881" s="36">
        <v>182396.41</v>
      </c>
      <c r="I1881" s="37">
        <v>39.83</v>
      </c>
      <c r="J1881" s="38" t="s">
        <v>529</v>
      </c>
      <c r="K1881" s="35" t="s">
        <v>538</v>
      </c>
      <c r="L1881" s="33" t="s">
        <v>544</v>
      </c>
      <c r="M1881" s="39">
        <v>5.1159999999999997</v>
      </c>
      <c r="N1881" s="40" t="s">
        <v>538</v>
      </c>
      <c r="O1881" s="33" t="s">
        <v>544</v>
      </c>
      <c r="P1881" s="41">
        <v>5.13</v>
      </c>
      <c r="Q1881" s="35" t="s">
        <v>532</v>
      </c>
      <c r="R1881" s="45"/>
      <c r="S1881" s="36">
        <v>9428.31</v>
      </c>
      <c r="T1881" s="36">
        <v>1391.3</v>
      </c>
    </row>
    <row r="1882" spans="1:20" x14ac:dyDescent="0.25">
      <c r="A1882" s="32" t="s">
        <v>507</v>
      </c>
      <c r="B1882" s="33" t="s">
        <v>608</v>
      </c>
      <c r="C1882" s="34">
        <v>2008</v>
      </c>
      <c r="D1882" s="40" t="s">
        <v>541</v>
      </c>
      <c r="E1882" s="33" t="s">
        <v>1593</v>
      </c>
      <c r="F1882" s="33" t="s">
        <v>568</v>
      </c>
      <c r="G1882" s="36">
        <v>1341093.05</v>
      </c>
      <c r="H1882" s="42">
        <v>0</v>
      </c>
      <c r="I1882" s="37">
        <v>0</v>
      </c>
      <c r="J1882" s="38" t="s">
        <v>529</v>
      </c>
      <c r="K1882" s="35" t="s">
        <v>538</v>
      </c>
      <c r="L1882" s="33" t="s">
        <v>544</v>
      </c>
      <c r="M1882" s="39">
        <v>4.3970000000000002</v>
      </c>
      <c r="N1882" s="40" t="s">
        <v>538</v>
      </c>
      <c r="O1882" s="33" t="s">
        <v>544</v>
      </c>
      <c r="P1882" s="41">
        <v>0.75</v>
      </c>
      <c r="Q1882" s="35" t="s">
        <v>532</v>
      </c>
      <c r="R1882" s="45"/>
      <c r="S1882" s="36">
        <v>3674.61</v>
      </c>
      <c r="T1882" s="36">
        <v>1097802.8600000001</v>
      </c>
    </row>
    <row r="1883" spans="1:20" ht="25.5" x14ac:dyDescent="0.25">
      <c r="A1883" s="32" t="s">
        <v>507</v>
      </c>
      <c r="B1883" s="33" t="s">
        <v>608</v>
      </c>
      <c r="C1883" s="34">
        <v>2016</v>
      </c>
      <c r="D1883" s="40" t="s">
        <v>541</v>
      </c>
      <c r="E1883" s="28" t="s">
        <v>1923</v>
      </c>
      <c r="F1883" s="33" t="s">
        <v>543</v>
      </c>
      <c r="G1883" s="36">
        <v>1297597</v>
      </c>
      <c r="H1883" s="36">
        <v>1321149.3700000001</v>
      </c>
      <c r="I1883" s="37">
        <v>47.5</v>
      </c>
      <c r="J1883" s="38" t="s">
        <v>529</v>
      </c>
      <c r="K1883" s="35" t="s">
        <v>538</v>
      </c>
      <c r="L1883" s="33" t="s">
        <v>544</v>
      </c>
      <c r="M1883" s="39">
        <v>1.86</v>
      </c>
      <c r="N1883" s="40" t="s">
        <v>538</v>
      </c>
      <c r="O1883" s="33" t="s">
        <v>544</v>
      </c>
      <c r="P1883" s="41">
        <v>1.86</v>
      </c>
      <c r="Q1883" s="35" t="s">
        <v>532</v>
      </c>
      <c r="R1883" s="45"/>
      <c r="S1883" s="36">
        <v>24811.31</v>
      </c>
      <c r="T1883" s="36">
        <v>12792.21</v>
      </c>
    </row>
    <row r="1884" spans="1:20" x14ac:dyDescent="0.25">
      <c r="A1884" s="32" t="s">
        <v>507</v>
      </c>
      <c r="B1884" s="33" t="s">
        <v>608</v>
      </c>
      <c r="C1884" s="34">
        <v>2008</v>
      </c>
      <c r="D1884" s="40" t="s">
        <v>541</v>
      </c>
      <c r="E1884" s="33" t="s">
        <v>1627</v>
      </c>
      <c r="F1884" s="33" t="s">
        <v>543</v>
      </c>
      <c r="G1884" s="36">
        <v>60882.25</v>
      </c>
      <c r="H1884" s="36">
        <v>59450.64</v>
      </c>
      <c r="I1884" s="37">
        <v>41.5</v>
      </c>
      <c r="J1884" s="38" t="s">
        <v>529</v>
      </c>
      <c r="K1884" s="35" t="s">
        <v>538</v>
      </c>
      <c r="L1884" s="33" t="s">
        <v>544</v>
      </c>
      <c r="M1884" s="39">
        <v>1.87</v>
      </c>
      <c r="N1884" s="40" t="s">
        <v>538</v>
      </c>
      <c r="O1884" s="33" t="s">
        <v>544</v>
      </c>
      <c r="P1884" s="41">
        <v>3.05</v>
      </c>
      <c r="Q1884" s="35" t="s">
        <v>532</v>
      </c>
      <c r="R1884" s="45"/>
      <c r="S1884" s="36">
        <v>1834.44</v>
      </c>
      <c r="T1884" s="42">
        <v>694.94</v>
      </c>
    </row>
    <row r="1885" spans="1:20" ht="25.5" x14ac:dyDescent="0.25">
      <c r="A1885" s="32" t="s">
        <v>507</v>
      </c>
      <c r="B1885" s="33" t="s">
        <v>608</v>
      </c>
      <c r="C1885" s="34">
        <v>1995</v>
      </c>
      <c r="D1885" s="40" t="s">
        <v>541</v>
      </c>
      <c r="E1885" s="28" t="s">
        <v>1943</v>
      </c>
      <c r="F1885" s="33" t="s">
        <v>543</v>
      </c>
      <c r="G1885" s="36">
        <v>1611731.41</v>
      </c>
      <c r="H1885" s="36">
        <v>761380.64</v>
      </c>
      <c r="I1885" s="37">
        <v>9.33</v>
      </c>
      <c r="J1885" s="38" t="s">
        <v>529</v>
      </c>
      <c r="K1885" s="35" t="s">
        <v>538</v>
      </c>
      <c r="L1885" s="33" t="s">
        <v>544</v>
      </c>
      <c r="M1885" s="39">
        <v>4.7350000000000003</v>
      </c>
      <c r="N1885" s="40" t="s">
        <v>538</v>
      </c>
      <c r="O1885" s="33" t="s">
        <v>544</v>
      </c>
      <c r="P1885" s="41">
        <v>3.55</v>
      </c>
      <c r="Q1885" s="35" t="s">
        <v>532</v>
      </c>
      <c r="R1885" s="45"/>
      <c r="S1885" s="36">
        <v>29284.84</v>
      </c>
      <c r="T1885" s="36">
        <v>63544.34</v>
      </c>
    </row>
    <row r="1886" spans="1:20" x14ac:dyDescent="0.25">
      <c r="A1886" s="32" t="s">
        <v>507</v>
      </c>
      <c r="B1886" s="33" t="s">
        <v>608</v>
      </c>
      <c r="C1886" s="34">
        <v>1989</v>
      </c>
      <c r="D1886" s="40" t="s">
        <v>541</v>
      </c>
      <c r="E1886" s="33" t="s">
        <v>1637</v>
      </c>
      <c r="F1886" s="33" t="s">
        <v>543</v>
      </c>
      <c r="G1886" s="36">
        <v>3281132.91</v>
      </c>
      <c r="H1886" s="42">
        <v>0</v>
      </c>
      <c r="I1886" s="37">
        <v>0</v>
      </c>
      <c r="J1886" s="38" t="s">
        <v>529</v>
      </c>
      <c r="K1886" s="35" t="s">
        <v>538</v>
      </c>
      <c r="L1886" s="33" t="s">
        <v>544</v>
      </c>
      <c r="M1886" s="39">
        <v>5.5640000000000001</v>
      </c>
      <c r="N1886" s="40" t="s">
        <v>538</v>
      </c>
      <c r="O1886" s="33" t="s">
        <v>544</v>
      </c>
      <c r="P1886" s="41">
        <v>0.75</v>
      </c>
      <c r="Q1886" s="35" t="s">
        <v>532</v>
      </c>
      <c r="R1886" s="45"/>
      <c r="S1886" s="36">
        <v>5210.7700000000004</v>
      </c>
      <c r="T1886" s="36">
        <v>1440521.98</v>
      </c>
    </row>
    <row r="1887" spans="1:20" x14ac:dyDescent="0.25">
      <c r="A1887" s="32" t="s">
        <v>507</v>
      </c>
      <c r="B1887" s="33" t="s">
        <v>608</v>
      </c>
      <c r="C1887" s="34">
        <v>1987</v>
      </c>
      <c r="D1887" s="40" t="s">
        <v>541</v>
      </c>
      <c r="E1887" s="33" t="s">
        <v>1638</v>
      </c>
      <c r="F1887" s="33" t="s">
        <v>543</v>
      </c>
      <c r="G1887" s="36">
        <v>3622188.65</v>
      </c>
      <c r="H1887" s="42">
        <v>0</v>
      </c>
      <c r="I1887" s="37">
        <v>0</v>
      </c>
      <c r="J1887" s="38" t="s">
        <v>529</v>
      </c>
      <c r="K1887" s="35" t="s">
        <v>538</v>
      </c>
      <c r="L1887" s="33" t="s">
        <v>544</v>
      </c>
      <c r="M1887" s="39">
        <v>4.7590000000000003</v>
      </c>
      <c r="N1887" s="40" t="s">
        <v>538</v>
      </c>
      <c r="O1887" s="33" t="s">
        <v>544</v>
      </c>
      <c r="P1887" s="41">
        <v>0.75</v>
      </c>
      <c r="Q1887" s="35" t="s">
        <v>532</v>
      </c>
      <c r="R1887" s="45"/>
      <c r="S1887" s="36">
        <v>5006.32</v>
      </c>
      <c r="T1887" s="36">
        <v>1280495.99</v>
      </c>
    </row>
    <row r="1888" spans="1:20" ht="25.5" x14ac:dyDescent="0.25">
      <c r="A1888" s="32" t="s">
        <v>507</v>
      </c>
      <c r="B1888" s="33" t="s">
        <v>608</v>
      </c>
      <c r="C1888" s="34">
        <v>1988</v>
      </c>
      <c r="D1888" s="40" t="s">
        <v>541</v>
      </c>
      <c r="E1888" s="28" t="s">
        <v>1944</v>
      </c>
      <c r="F1888" s="33" t="s">
        <v>543</v>
      </c>
      <c r="G1888" s="36">
        <v>653343.74</v>
      </c>
      <c r="H1888" s="36">
        <v>230966.44</v>
      </c>
      <c r="I1888" s="37">
        <v>6.5</v>
      </c>
      <c r="J1888" s="38" t="s">
        <v>529</v>
      </c>
      <c r="K1888" s="35" t="s">
        <v>538</v>
      </c>
      <c r="L1888" s="33" t="s">
        <v>544</v>
      </c>
      <c r="M1888" s="39">
        <v>4.7119999999999997</v>
      </c>
      <c r="N1888" s="40" t="s">
        <v>538</v>
      </c>
      <c r="O1888" s="33" t="s">
        <v>544</v>
      </c>
      <c r="P1888" s="41">
        <v>2.77</v>
      </c>
      <c r="Q1888" s="35" t="s">
        <v>532</v>
      </c>
      <c r="R1888" s="45"/>
      <c r="S1888" s="36">
        <v>10692.84</v>
      </c>
      <c r="T1888" s="36">
        <v>26694.6</v>
      </c>
    </row>
    <row r="1889" spans="1:20" x14ac:dyDescent="0.25">
      <c r="A1889" s="32" t="s">
        <v>507</v>
      </c>
      <c r="B1889" s="33" t="s">
        <v>608</v>
      </c>
      <c r="C1889" s="34">
        <v>1984</v>
      </c>
      <c r="D1889" s="40" t="s">
        <v>541</v>
      </c>
      <c r="E1889" s="33" t="s">
        <v>1639</v>
      </c>
      <c r="F1889" s="33" t="s">
        <v>543</v>
      </c>
      <c r="G1889" s="36">
        <v>1336749.21</v>
      </c>
      <c r="H1889" s="42">
        <v>0</v>
      </c>
      <c r="I1889" s="37">
        <v>0</v>
      </c>
      <c r="J1889" s="38" t="s">
        <v>529</v>
      </c>
      <c r="K1889" s="35" t="s">
        <v>538</v>
      </c>
      <c r="L1889" s="33" t="s">
        <v>544</v>
      </c>
      <c r="M1889" s="39">
        <v>5.1319999999999997</v>
      </c>
      <c r="N1889" s="40" t="s">
        <v>538</v>
      </c>
      <c r="O1889" s="33" t="s">
        <v>544</v>
      </c>
      <c r="P1889" s="41">
        <v>0.75</v>
      </c>
      <c r="Q1889" s="35" t="s">
        <v>532</v>
      </c>
      <c r="R1889" s="45"/>
      <c r="S1889" s="36">
        <v>1491.61</v>
      </c>
      <c r="T1889" s="36">
        <v>289035.64</v>
      </c>
    </row>
    <row r="1890" spans="1:20" x14ac:dyDescent="0.25">
      <c r="A1890" s="32" t="s">
        <v>507</v>
      </c>
      <c r="B1890" s="33" t="s">
        <v>608</v>
      </c>
      <c r="C1890" s="34">
        <v>2012</v>
      </c>
      <c r="D1890" s="40" t="s">
        <v>541</v>
      </c>
      <c r="E1890" s="33" t="s">
        <v>1580</v>
      </c>
      <c r="F1890" s="33" t="s">
        <v>543</v>
      </c>
      <c r="G1890" s="36">
        <v>1759189.3</v>
      </c>
      <c r="H1890" s="36">
        <v>1810260.4</v>
      </c>
      <c r="I1890" s="37">
        <v>35.25</v>
      </c>
      <c r="J1890" s="38" t="s">
        <v>529</v>
      </c>
      <c r="K1890" s="35" t="s">
        <v>538</v>
      </c>
      <c r="L1890" s="33" t="s">
        <v>544</v>
      </c>
      <c r="M1890" s="39">
        <v>3.3959999999999999</v>
      </c>
      <c r="N1890" s="40" t="s">
        <v>538</v>
      </c>
      <c r="O1890" s="33" t="s">
        <v>544</v>
      </c>
      <c r="P1890" s="41">
        <v>3.41</v>
      </c>
      <c r="Q1890" s="35" t="s">
        <v>532</v>
      </c>
      <c r="R1890" s="45"/>
      <c r="S1890" s="36">
        <v>62386.07</v>
      </c>
      <c r="T1890" s="36">
        <v>19243.189999999999</v>
      </c>
    </row>
    <row r="1891" spans="1:20" x14ac:dyDescent="0.25">
      <c r="A1891" s="32" t="s">
        <v>507</v>
      </c>
      <c r="B1891" s="33" t="s">
        <v>608</v>
      </c>
      <c r="C1891" s="34">
        <v>1989</v>
      </c>
      <c r="D1891" s="40" t="s">
        <v>541</v>
      </c>
      <c r="E1891" s="33" t="s">
        <v>1640</v>
      </c>
      <c r="F1891" s="33" t="s">
        <v>543</v>
      </c>
      <c r="G1891" s="36">
        <v>53480.94</v>
      </c>
      <c r="H1891" s="36">
        <v>21307.55</v>
      </c>
      <c r="I1891" s="37">
        <v>7.5</v>
      </c>
      <c r="J1891" s="38" t="s">
        <v>529</v>
      </c>
      <c r="K1891" s="35" t="s">
        <v>538</v>
      </c>
      <c r="L1891" s="33" t="s">
        <v>544</v>
      </c>
      <c r="M1891" s="39">
        <v>5.5650000000000004</v>
      </c>
      <c r="N1891" s="40" t="s">
        <v>538</v>
      </c>
      <c r="O1891" s="33" t="s">
        <v>544</v>
      </c>
      <c r="P1891" s="41">
        <v>3.55</v>
      </c>
      <c r="Q1891" s="35" t="s">
        <v>532</v>
      </c>
      <c r="R1891" s="45"/>
      <c r="S1891" s="36">
        <v>1334.63</v>
      </c>
      <c r="T1891" s="36">
        <v>2096.4299999999998</v>
      </c>
    </row>
    <row r="1892" spans="1:20" x14ac:dyDescent="0.25">
      <c r="A1892" s="32" t="s">
        <v>507</v>
      </c>
      <c r="B1892" s="57" t="s">
        <v>608</v>
      </c>
      <c r="C1892" s="58">
        <v>1988</v>
      </c>
      <c r="D1892" s="59" t="s">
        <v>541</v>
      </c>
      <c r="E1892" s="57" t="s">
        <v>1641</v>
      </c>
      <c r="F1892" s="57" t="s">
        <v>543</v>
      </c>
      <c r="G1892" s="64">
        <v>315823.90000000002</v>
      </c>
      <c r="H1892" s="64">
        <v>111648.3</v>
      </c>
      <c r="I1892" s="68">
        <v>6.5</v>
      </c>
      <c r="J1892" s="70" t="s">
        <v>529</v>
      </c>
      <c r="K1892" s="72" t="s">
        <v>538</v>
      </c>
      <c r="L1892" s="73" t="s">
        <v>544</v>
      </c>
      <c r="M1892" s="75">
        <v>4.7119999999999997</v>
      </c>
      <c r="N1892" s="76" t="s">
        <v>538</v>
      </c>
      <c r="O1892" s="73" t="s">
        <v>544</v>
      </c>
      <c r="P1892" s="77">
        <v>2.77</v>
      </c>
      <c r="Q1892" s="79" t="s">
        <v>532</v>
      </c>
      <c r="R1892" s="81"/>
      <c r="S1892" s="85">
        <v>5168.88</v>
      </c>
      <c r="T1892" s="86">
        <v>12904.07</v>
      </c>
    </row>
    <row r="1893" spans="1:20" x14ac:dyDescent="0.25">
      <c r="A1893" s="32" t="s">
        <v>507</v>
      </c>
      <c r="B1893" s="56" t="s">
        <v>608</v>
      </c>
      <c r="C1893" s="34">
        <v>2015</v>
      </c>
      <c r="D1893" s="40" t="s">
        <v>541</v>
      </c>
      <c r="E1893" s="56" t="s">
        <v>1565</v>
      </c>
      <c r="F1893" s="56" t="s">
        <v>543</v>
      </c>
      <c r="G1893" s="63">
        <v>313149.65000000002</v>
      </c>
      <c r="H1893" s="63">
        <v>321920.7</v>
      </c>
      <c r="I1893" s="67">
        <v>48.75</v>
      </c>
      <c r="J1893" s="69" t="s">
        <v>529</v>
      </c>
      <c r="K1893" s="35" t="s">
        <v>538</v>
      </c>
      <c r="L1893" s="33" t="s">
        <v>544</v>
      </c>
      <c r="M1893" s="39">
        <v>1.72</v>
      </c>
      <c r="N1893" s="40" t="s">
        <v>538</v>
      </c>
      <c r="O1893" s="33" t="s">
        <v>544</v>
      </c>
      <c r="P1893" s="41">
        <v>1.86</v>
      </c>
      <c r="Q1893" s="78" t="s">
        <v>532</v>
      </c>
      <c r="R1893" s="80"/>
      <c r="S1893" s="36">
        <v>6043.27</v>
      </c>
      <c r="T1893" s="36">
        <v>2986.45</v>
      </c>
    </row>
    <row r="1894" spans="1:20" x14ac:dyDescent="0.25">
      <c r="A1894" s="32" t="s">
        <v>507</v>
      </c>
      <c r="B1894" s="33" t="s">
        <v>608</v>
      </c>
      <c r="C1894" s="34">
        <v>2014</v>
      </c>
      <c r="D1894" s="40" t="s">
        <v>541</v>
      </c>
      <c r="E1894" s="33" t="s">
        <v>1566</v>
      </c>
      <c r="F1894" s="33" t="s">
        <v>543</v>
      </c>
      <c r="G1894" s="36">
        <v>35714.25</v>
      </c>
      <c r="H1894" s="36">
        <v>34431.86</v>
      </c>
      <c r="I1894" s="37">
        <v>46.17</v>
      </c>
      <c r="J1894" s="38" t="s">
        <v>529</v>
      </c>
      <c r="K1894" s="35" t="s">
        <v>538</v>
      </c>
      <c r="L1894" s="33" t="s">
        <v>544</v>
      </c>
      <c r="M1894" s="39">
        <v>0.79200000000000004</v>
      </c>
      <c r="N1894" s="40" t="s">
        <v>538</v>
      </c>
      <c r="O1894" s="33" t="s">
        <v>544</v>
      </c>
      <c r="P1894" s="41">
        <v>0.8</v>
      </c>
      <c r="Q1894" s="35" t="s">
        <v>532</v>
      </c>
      <c r="R1894" s="45"/>
      <c r="S1894" s="42">
        <v>279.51</v>
      </c>
      <c r="T1894" s="42">
        <v>506.76</v>
      </c>
    </row>
    <row r="1895" spans="1:20" x14ac:dyDescent="0.25">
      <c r="A1895" s="32" t="s">
        <v>507</v>
      </c>
      <c r="B1895" s="33" t="s">
        <v>608</v>
      </c>
      <c r="C1895" s="34">
        <v>2008</v>
      </c>
      <c r="D1895" s="35" t="s">
        <v>526</v>
      </c>
      <c r="E1895" s="33" t="s">
        <v>1626</v>
      </c>
      <c r="F1895" s="33" t="s">
        <v>568</v>
      </c>
      <c r="G1895" s="36">
        <v>898770.95</v>
      </c>
      <c r="H1895" s="36">
        <v>839033.72</v>
      </c>
      <c r="I1895" s="37">
        <v>39.25</v>
      </c>
      <c r="J1895" s="38" t="s">
        <v>529</v>
      </c>
      <c r="K1895" s="35" t="s">
        <v>538</v>
      </c>
      <c r="L1895" s="33" t="s">
        <v>544</v>
      </c>
      <c r="M1895" s="39">
        <v>4.6150000000000002</v>
      </c>
      <c r="N1895" s="40" t="s">
        <v>538</v>
      </c>
      <c r="O1895" s="33" t="s">
        <v>544</v>
      </c>
      <c r="P1895" s="41">
        <v>4.63</v>
      </c>
      <c r="Q1895" s="35" t="s">
        <v>532</v>
      </c>
      <c r="R1895" s="45"/>
      <c r="S1895" s="36">
        <v>39183.47</v>
      </c>
      <c r="T1895" s="36">
        <v>7261.64</v>
      </c>
    </row>
    <row r="1896" spans="1:20" x14ac:dyDescent="0.25">
      <c r="A1896" s="32" t="s">
        <v>507</v>
      </c>
      <c r="B1896" s="33" t="s">
        <v>608</v>
      </c>
      <c r="C1896" s="34">
        <v>1998</v>
      </c>
      <c r="D1896" s="35" t="s">
        <v>526</v>
      </c>
      <c r="E1896" s="33" t="s">
        <v>1642</v>
      </c>
      <c r="F1896" s="33" t="s">
        <v>528</v>
      </c>
      <c r="G1896" s="36">
        <v>612387.69999999995</v>
      </c>
      <c r="H1896" s="36">
        <v>49997.26</v>
      </c>
      <c r="I1896" s="37">
        <v>0.42</v>
      </c>
      <c r="J1896" s="38" t="s">
        <v>529</v>
      </c>
      <c r="K1896" s="35" t="s">
        <v>530</v>
      </c>
      <c r="L1896" s="33" t="s">
        <v>531</v>
      </c>
      <c r="M1896" s="39">
        <v>5.8979999999999997</v>
      </c>
      <c r="N1896" s="40" t="s">
        <v>530</v>
      </c>
      <c r="O1896" s="33" t="s">
        <v>531</v>
      </c>
      <c r="P1896" s="41">
        <v>5.9</v>
      </c>
      <c r="Q1896" s="35" t="s">
        <v>532</v>
      </c>
      <c r="R1896" s="45"/>
      <c r="S1896" s="36">
        <v>5812.26</v>
      </c>
      <c r="T1896" s="36">
        <v>47166.18</v>
      </c>
    </row>
    <row r="1897" spans="1:20" ht="25.5" x14ac:dyDescent="0.25">
      <c r="A1897" s="32" t="s">
        <v>507</v>
      </c>
      <c r="B1897" s="33" t="s">
        <v>608</v>
      </c>
      <c r="C1897" s="34">
        <v>2006</v>
      </c>
      <c r="D1897" s="33" t="s">
        <v>609</v>
      </c>
      <c r="E1897" s="33" t="s">
        <v>788</v>
      </c>
      <c r="F1897" s="33" t="s">
        <v>543</v>
      </c>
      <c r="G1897" s="36">
        <v>2364110</v>
      </c>
      <c r="H1897" s="36">
        <v>2093886.69</v>
      </c>
      <c r="I1897" s="37">
        <v>28.25</v>
      </c>
      <c r="J1897" s="38" t="s">
        <v>529</v>
      </c>
      <c r="K1897" s="35" t="s">
        <v>538</v>
      </c>
      <c r="L1897" s="33" t="s">
        <v>544</v>
      </c>
      <c r="M1897" s="39">
        <v>3.8940000000000001</v>
      </c>
      <c r="N1897" s="40" t="s">
        <v>538</v>
      </c>
      <c r="O1897" s="33" t="s">
        <v>544</v>
      </c>
      <c r="P1897" s="41">
        <v>3.25</v>
      </c>
      <c r="Q1897" s="35" t="s">
        <v>532</v>
      </c>
      <c r="R1897" s="45"/>
      <c r="S1897" s="36">
        <v>69344.11</v>
      </c>
      <c r="T1897" s="36">
        <v>39778.11</v>
      </c>
    </row>
    <row r="1898" spans="1:20" x14ac:dyDescent="0.25">
      <c r="A1898" s="32" t="s">
        <v>507</v>
      </c>
      <c r="B1898" s="33" t="s">
        <v>608</v>
      </c>
      <c r="C1898" s="34">
        <v>2009</v>
      </c>
      <c r="D1898" s="40" t="s">
        <v>541</v>
      </c>
      <c r="E1898" s="33" t="s">
        <v>1611</v>
      </c>
      <c r="F1898" s="33" t="s">
        <v>568</v>
      </c>
      <c r="G1898" s="36">
        <v>65932.350000000006</v>
      </c>
      <c r="H1898" s="36">
        <v>60667.99</v>
      </c>
      <c r="I1898" s="37">
        <v>42.75</v>
      </c>
      <c r="J1898" s="38" t="s">
        <v>529</v>
      </c>
      <c r="K1898" s="35" t="s">
        <v>538</v>
      </c>
      <c r="L1898" s="33" t="s">
        <v>544</v>
      </c>
      <c r="M1898" s="39">
        <v>2.38</v>
      </c>
      <c r="N1898" s="40" t="s">
        <v>538</v>
      </c>
      <c r="O1898" s="33" t="s">
        <v>544</v>
      </c>
      <c r="P1898" s="41">
        <v>2.38</v>
      </c>
      <c r="Q1898" s="35" t="s">
        <v>532</v>
      </c>
      <c r="R1898" s="45"/>
      <c r="S1898" s="36">
        <v>1463.08</v>
      </c>
      <c r="T1898" s="42">
        <v>806.15</v>
      </c>
    </row>
    <row r="1899" spans="1:20" x14ac:dyDescent="0.25">
      <c r="A1899" s="32" t="s">
        <v>507</v>
      </c>
      <c r="B1899" s="33" t="s">
        <v>608</v>
      </c>
      <c r="C1899" s="34">
        <v>2002</v>
      </c>
      <c r="D1899" s="35" t="s">
        <v>526</v>
      </c>
      <c r="E1899" s="33" t="s">
        <v>1643</v>
      </c>
      <c r="F1899" s="33" t="s">
        <v>568</v>
      </c>
      <c r="G1899" s="36">
        <v>2271490</v>
      </c>
      <c r="H1899" s="42">
        <v>0</v>
      </c>
      <c r="I1899" s="37">
        <v>0</v>
      </c>
      <c r="J1899" s="38" t="s">
        <v>529</v>
      </c>
      <c r="K1899" s="35" t="s">
        <v>538</v>
      </c>
      <c r="L1899" s="33" t="s">
        <v>544</v>
      </c>
      <c r="M1899" s="39">
        <v>3.1930000000000001</v>
      </c>
      <c r="N1899" s="40" t="s">
        <v>538</v>
      </c>
      <c r="O1899" s="33" t="s">
        <v>544</v>
      </c>
      <c r="P1899" s="41">
        <v>0</v>
      </c>
      <c r="Q1899" s="35" t="s">
        <v>532</v>
      </c>
      <c r="R1899" s="45"/>
      <c r="S1899" s="36">
        <v>20400.330000000002</v>
      </c>
      <c r="T1899" s="36">
        <v>1515814.3</v>
      </c>
    </row>
    <row r="1900" spans="1:20" x14ac:dyDescent="0.25">
      <c r="A1900" s="32" t="s">
        <v>507</v>
      </c>
      <c r="B1900" s="33" t="s">
        <v>608</v>
      </c>
      <c r="C1900" s="34">
        <v>2008</v>
      </c>
      <c r="D1900" s="40" t="s">
        <v>541</v>
      </c>
      <c r="E1900" s="33" t="s">
        <v>1599</v>
      </c>
      <c r="F1900" s="33" t="s">
        <v>543</v>
      </c>
      <c r="G1900" s="36">
        <v>919246.9</v>
      </c>
      <c r="H1900" s="36">
        <v>864788.24</v>
      </c>
      <c r="I1900" s="37">
        <v>31.42</v>
      </c>
      <c r="J1900" s="38" t="s">
        <v>529</v>
      </c>
      <c r="K1900" s="35" t="s">
        <v>538</v>
      </c>
      <c r="L1900" s="33" t="s">
        <v>544</v>
      </c>
      <c r="M1900" s="39">
        <v>2.0179999999999998</v>
      </c>
      <c r="N1900" s="40" t="s">
        <v>538</v>
      </c>
      <c r="O1900" s="33" t="s">
        <v>544</v>
      </c>
      <c r="P1900" s="41">
        <v>3.25</v>
      </c>
      <c r="Q1900" s="35" t="s">
        <v>532</v>
      </c>
      <c r="R1900" s="45"/>
      <c r="S1900" s="36">
        <v>28601.85</v>
      </c>
      <c r="T1900" s="36">
        <v>15268.65</v>
      </c>
    </row>
    <row r="1901" spans="1:20" ht="25.5" x14ac:dyDescent="0.25">
      <c r="A1901" s="32" t="s">
        <v>507</v>
      </c>
      <c r="B1901" s="33" t="s">
        <v>608</v>
      </c>
      <c r="C1901" s="34">
        <v>1997</v>
      </c>
      <c r="D1901" s="40" t="s">
        <v>541</v>
      </c>
      <c r="E1901" s="28" t="s">
        <v>1932</v>
      </c>
      <c r="F1901" s="33" t="s">
        <v>543</v>
      </c>
      <c r="G1901" s="36">
        <v>1029313.41</v>
      </c>
      <c r="H1901" s="36">
        <v>588937.61</v>
      </c>
      <c r="I1901" s="37">
        <v>12</v>
      </c>
      <c r="J1901" s="38" t="s">
        <v>529</v>
      </c>
      <c r="K1901" s="35" t="s">
        <v>538</v>
      </c>
      <c r="L1901" s="33" t="s">
        <v>544</v>
      </c>
      <c r="M1901" s="39">
        <v>4.2480000000000002</v>
      </c>
      <c r="N1901" s="40" t="s">
        <v>538</v>
      </c>
      <c r="O1901" s="33" t="s">
        <v>544</v>
      </c>
      <c r="P1901" s="41">
        <v>3.55</v>
      </c>
      <c r="Q1901" s="35" t="s">
        <v>532</v>
      </c>
      <c r="R1901" s="45"/>
      <c r="S1901" s="36">
        <v>22182.78</v>
      </c>
      <c r="T1901" s="36">
        <v>35929.31</v>
      </c>
    </row>
    <row r="1902" spans="1:20" ht="25.5" x14ac:dyDescent="0.25">
      <c r="A1902" s="32" t="s">
        <v>507</v>
      </c>
      <c r="B1902" s="33" t="s">
        <v>608</v>
      </c>
      <c r="C1902" s="34">
        <v>1998</v>
      </c>
      <c r="D1902" s="40" t="s">
        <v>541</v>
      </c>
      <c r="E1902" s="28" t="s">
        <v>1921</v>
      </c>
      <c r="F1902" s="33" t="s">
        <v>543</v>
      </c>
      <c r="G1902" s="36">
        <v>1172119.79</v>
      </c>
      <c r="H1902" s="36">
        <v>640937.19999999995</v>
      </c>
      <c r="I1902" s="37">
        <v>12.33</v>
      </c>
      <c r="J1902" s="38" t="s">
        <v>529</v>
      </c>
      <c r="K1902" s="35" t="s">
        <v>538</v>
      </c>
      <c r="L1902" s="33" t="s">
        <v>544</v>
      </c>
      <c r="M1902" s="39">
        <v>4.4720000000000004</v>
      </c>
      <c r="N1902" s="40" t="s">
        <v>538</v>
      </c>
      <c r="O1902" s="33" t="s">
        <v>544</v>
      </c>
      <c r="P1902" s="41">
        <v>3.55</v>
      </c>
      <c r="Q1902" s="35" t="s">
        <v>532</v>
      </c>
      <c r="R1902" s="45"/>
      <c r="S1902" s="36">
        <v>24141.38</v>
      </c>
      <c r="T1902" s="36">
        <v>39101.65</v>
      </c>
    </row>
    <row r="1903" spans="1:20" x14ac:dyDescent="0.25">
      <c r="A1903" s="32" t="s">
        <v>507</v>
      </c>
      <c r="B1903" s="33" t="s">
        <v>608</v>
      </c>
      <c r="C1903" s="34">
        <v>1996</v>
      </c>
      <c r="D1903" s="40" t="s">
        <v>541</v>
      </c>
      <c r="E1903" s="33" t="s">
        <v>1644</v>
      </c>
      <c r="F1903" s="33" t="s">
        <v>543</v>
      </c>
      <c r="G1903" s="36">
        <v>168899.72</v>
      </c>
      <c r="H1903" s="36">
        <v>80638.740000000005</v>
      </c>
      <c r="I1903" s="37">
        <v>10.42</v>
      </c>
      <c r="J1903" s="38" t="s">
        <v>529</v>
      </c>
      <c r="K1903" s="35" t="s">
        <v>538</v>
      </c>
      <c r="L1903" s="33" t="s">
        <v>544</v>
      </c>
      <c r="M1903" s="39">
        <v>3.734</v>
      </c>
      <c r="N1903" s="40" t="s">
        <v>538</v>
      </c>
      <c r="O1903" s="33" t="s">
        <v>544</v>
      </c>
      <c r="P1903" s="41">
        <v>3.05</v>
      </c>
      <c r="Q1903" s="35" t="s">
        <v>532</v>
      </c>
      <c r="R1903" s="45"/>
      <c r="S1903" s="36">
        <v>2648.47</v>
      </c>
      <c r="T1903" s="36">
        <v>6196.3</v>
      </c>
    </row>
    <row r="1904" spans="1:20" x14ac:dyDescent="0.25">
      <c r="A1904" s="32" t="s">
        <v>507</v>
      </c>
      <c r="B1904" s="33" t="s">
        <v>608</v>
      </c>
      <c r="C1904" s="34">
        <v>1994</v>
      </c>
      <c r="D1904" s="40" t="s">
        <v>541</v>
      </c>
      <c r="E1904" s="33" t="s">
        <v>1645</v>
      </c>
      <c r="F1904" s="33" t="s">
        <v>543</v>
      </c>
      <c r="G1904" s="36">
        <v>165611.5</v>
      </c>
      <c r="H1904" s="36">
        <v>88909.06</v>
      </c>
      <c r="I1904" s="37">
        <v>11.5</v>
      </c>
      <c r="J1904" s="38" t="s">
        <v>529</v>
      </c>
      <c r="K1904" s="35" t="s">
        <v>538</v>
      </c>
      <c r="L1904" s="33" t="s">
        <v>544</v>
      </c>
      <c r="M1904" s="39">
        <v>4.9109999999999996</v>
      </c>
      <c r="N1904" s="40" t="s">
        <v>538</v>
      </c>
      <c r="O1904" s="33" t="s">
        <v>544</v>
      </c>
      <c r="P1904" s="41">
        <v>3.55</v>
      </c>
      <c r="Q1904" s="35" t="s">
        <v>532</v>
      </c>
      <c r="R1904" s="45"/>
      <c r="S1904" s="36">
        <v>3368.65</v>
      </c>
      <c r="T1904" s="36">
        <v>5982.29</v>
      </c>
    </row>
    <row r="1905" spans="1:20" x14ac:dyDescent="0.25">
      <c r="A1905" s="32" t="s">
        <v>507</v>
      </c>
      <c r="B1905" s="33" t="s">
        <v>608</v>
      </c>
      <c r="C1905" s="34">
        <v>1993</v>
      </c>
      <c r="D1905" s="40" t="s">
        <v>541</v>
      </c>
      <c r="E1905" s="33" t="s">
        <v>1646</v>
      </c>
      <c r="F1905" s="33" t="s">
        <v>543</v>
      </c>
      <c r="G1905" s="36">
        <v>303559.23</v>
      </c>
      <c r="H1905" s="36">
        <v>149534.32</v>
      </c>
      <c r="I1905" s="37">
        <v>9.17</v>
      </c>
      <c r="J1905" s="38" t="s">
        <v>529</v>
      </c>
      <c r="K1905" s="35" t="s">
        <v>538</v>
      </c>
      <c r="L1905" s="33" t="s">
        <v>544</v>
      </c>
      <c r="M1905" s="39">
        <v>5.0519999999999996</v>
      </c>
      <c r="N1905" s="40" t="s">
        <v>538</v>
      </c>
      <c r="O1905" s="33" t="s">
        <v>544</v>
      </c>
      <c r="P1905" s="41">
        <v>3.55</v>
      </c>
      <c r="Q1905" s="35" t="s">
        <v>532</v>
      </c>
      <c r="R1905" s="45"/>
      <c r="S1905" s="36">
        <v>5751.5</v>
      </c>
      <c r="T1905" s="36">
        <v>12480.05</v>
      </c>
    </row>
    <row r="1906" spans="1:20" ht="25.5" x14ac:dyDescent="0.25">
      <c r="A1906" s="32" t="s">
        <v>507</v>
      </c>
      <c r="B1906" s="33" t="s">
        <v>608</v>
      </c>
      <c r="C1906" s="34">
        <v>1997</v>
      </c>
      <c r="D1906" s="40" t="s">
        <v>541</v>
      </c>
      <c r="E1906" s="28" t="s">
        <v>1945</v>
      </c>
      <c r="F1906" s="33" t="s">
        <v>543</v>
      </c>
      <c r="G1906" s="36">
        <v>862620.79</v>
      </c>
      <c r="H1906" s="36">
        <v>419455.83</v>
      </c>
      <c r="I1906" s="37">
        <v>10.33</v>
      </c>
      <c r="J1906" s="38" t="s">
        <v>529</v>
      </c>
      <c r="K1906" s="35" t="s">
        <v>538</v>
      </c>
      <c r="L1906" s="33" t="s">
        <v>544</v>
      </c>
      <c r="M1906" s="39">
        <v>4.3499999999999996</v>
      </c>
      <c r="N1906" s="40" t="s">
        <v>538</v>
      </c>
      <c r="O1906" s="33" t="s">
        <v>544</v>
      </c>
      <c r="P1906" s="41">
        <v>3.55</v>
      </c>
      <c r="Q1906" s="35" t="s">
        <v>532</v>
      </c>
      <c r="R1906" s="45"/>
      <c r="S1906" s="36">
        <v>16000.7</v>
      </c>
      <c r="T1906" s="36">
        <v>31268.15</v>
      </c>
    </row>
    <row r="1907" spans="1:20" x14ac:dyDescent="0.25">
      <c r="A1907" s="32" t="s">
        <v>507</v>
      </c>
      <c r="B1907" s="33" t="s">
        <v>608</v>
      </c>
      <c r="C1907" s="34">
        <v>2011</v>
      </c>
      <c r="D1907" s="40" t="s">
        <v>541</v>
      </c>
      <c r="E1907" s="33" t="s">
        <v>1579</v>
      </c>
      <c r="F1907" s="33" t="s">
        <v>543</v>
      </c>
      <c r="G1907" s="36">
        <v>574319.9</v>
      </c>
      <c r="H1907" s="36">
        <v>83301.27</v>
      </c>
      <c r="I1907" s="37">
        <v>34.75</v>
      </c>
      <c r="J1907" s="38" t="s">
        <v>529</v>
      </c>
      <c r="K1907" s="35" t="s">
        <v>538</v>
      </c>
      <c r="L1907" s="33" t="s">
        <v>544</v>
      </c>
      <c r="M1907" s="39">
        <v>3.2869999999999999</v>
      </c>
      <c r="N1907" s="40" t="s">
        <v>538</v>
      </c>
      <c r="O1907" s="33" t="s">
        <v>544</v>
      </c>
      <c r="P1907" s="41">
        <v>3.3</v>
      </c>
      <c r="Q1907" s="35" t="s">
        <v>532</v>
      </c>
      <c r="R1907" s="45"/>
      <c r="S1907" s="36">
        <v>2781.14</v>
      </c>
      <c r="T1907" s="42">
        <v>975.52</v>
      </c>
    </row>
    <row r="1908" spans="1:20" x14ac:dyDescent="0.25">
      <c r="A1908" s="32" t="s">
        <v>507</v>
      </c>
      <c r="B1908" s="33" t="s">
        <v>608</v>
      </c>
      <c r="C1908" s="34">
        <v>2011</v>
      </c>
      <c r="D1908" s="40" t="s">
        <v>541</v>
      </c>
      <c r="E1908" s="33" t="s">
        <v>1579</v>
      </c>
      <c r="F1908" s="33" t="s">
        <v>543</v>
      </c>
      <c r="G1908" s="36">
        <v>297167.75</v>
      </c>
      <c r="H1908" s="36">
        <v>278086.71999999997</v>
      </c>
      <c r="I1908" s="37">
        <v>44.75</v>
      </c>
      <c r="J1908" s="38" t="s">
        <v>529</v>
      </c>
      <c r="K1908" s="35" t="s">
        <v>538</v>
      </c>
      <c r="L1908" s="33" t="s">
        <v>544</v>
      </c>
      <c r="M1908" s="39">
        <v>3.3380000000000001</v>
      </c>
      <c r="N1908" s="40" t="s">
        <v>538</v>
      </c>
      <c r="O1908" s="33" t="s">
        <v>544</v>
      </c>
      <c r="P1908" s="41">
        <v>3.35</v>
      </c>
      <c r="Q1908" s="35" t="s">
        <v>532</v>
      </c>
      <c r="R1908" s="45"/>
      <c r="S1908" s="36">
        <v>9371.01</v>
      </c>
      <c r="T1908" s="36">
        <v>1644.85</v>
      </c>
    </row>
    <row r="1909" spans="1:20" x14ac:dyDescent="0.25">
      <c r="A1909" s="32" t="s">
        <v>507</v>
      </c>
      <c r="B1909" s="33" t="s">
        <v>608</v>
      </c>
      <c r="C1909" s="34">
        <v>1987</v>
      </c>
      <c r="D1909" s="40" t="s">
        <v>541</v>
      </c>
      <c r="E1909" s="33" t="s">
        <v>1647</v>
      </c>
      <c r="F1909" s="33" t="s">
        <v>543</v>
      </c>
      <c r="G1909" s="36">
        <v>454803.59</v>
      </c>
      <c r="H1909" s="36">
        <v>160779.63</v>
      </c>
      <c r="I1909" s="37">
        <v>6</v>
      </c>
      <c r="J1909" s="38" t="s">
        <v>529</v>
      </c>
      <c r="K1909" s="35" t="s">
        <v>538</v>
      </c>
      <c r="L1909" s="33" t="s">
        <v>544</v>
      </c>
      <c r="M1909" s="39">
        <v>4.7590000000000003</v>
      </c>
      <c r="N1909" s="40" t="s">
        <v>538</v>
      </c>
      <c r="O1909" s="33" t="s">
        <v>544</v>
      </c>
      <c r="P1909" s="41">
        <v>2.77</v>
      </c>
      <c r="Q1909" s="35" t="s">
        <v>532</v>
      </c>
      <c r="R1909" s="45"/>
      <c r="S1909" s="36">
        <v>7945.62</v>
      </c>
      <c r="T1909" s="36">
        <v>18582.560000000001</v>
      </c>
    </row>
    <row r="1910" spans="1:20" x14ac:dyDescent="0.25">
      <c r="A1910" s="32" t="s">
        <v>507</v>
      </c>
      <c r="B1910" s="33" t="s">
        <v>608</v>
      </c>
      <c r="C1910" s="34">
        <v>1986</v>
      </c>
      <c r="D1910" s="40" t="s">
        <v>541</v>
      </c>
      <c r="E1910" s="33" t="s">
        <v>1648</v>
      </c>
      <c r="F1910" s="33" t="s">
        <v>543</v>
      </c>
      <c r="G1910" s="36">
        <v>2205937.2799999998</v>
      </c>
      <c r="H1910" s="42">
        <v>0</v>
      </c>
      <c r="I1910" s="37">
        <v>0</v>
      </c>
      <c r="J1910" s="38" t="s">
        <v>529</v>
      </c>
      <c r="K1910" s="35" t="s">
        <v>538</v>
      </c>
      <c r="L1910" s="33" t="s">
        <v>544</v>
      </c>
      <c r="M1910" s="39">
        <v>4.8010000000000002</v>
      </c>
      <c r="N1910" s="40" t="s">
        <v>538</v>
      </c>
      <c r="O1910" s="33" t="s">
        <v>544</v>
      </c>
      <c r="P1910" s="41">
        <v>1.76</v>
      </c>
      <c r="Q1910" s="35" t="s">
        <v>532</v>
      </c>
      <c r="R1910" s="45"/>
      <c r="S1910" s="36">
        <v>36741.47</v>
      </c>
      <c r="T1910" s="36">
        <v>775549.08</v>
      </c>
    </row>
    <row r="1911" spans="1:20" x14ac:dyDescent="0.25">
      <c r="A1911" s="32" t="s">
        <v>507</v>
      </c>
      <c r="B1911" s="33" t="s">
        <v>608</v>
      </c>
      <c r="C1911" s="34">
        <v>1995</v>
      </c>
      <c r="D1911" s="40" t="s">
        <v>541</v>
      </c>
      <c r="E1911" s="33" t="s">
        <v>1649</v>
      </c>
      <c r="F1911" s="33" t="s">
        <v>543</v>
      </c>
      <c r="G1911" s="36">
        <v>227889.83</v>
      </c>
      <c r="H1911" s="36">
        <v>108311.73</v>
      </c>
      <c r="I1911" s="37">
        <v>9.5</v>
      </c>
      <c r="J1911" s="38" t="s">
        <v>529</v>
      </c>
      <c r="K1911" s="35" t="s">
        <v>538</v>
      </c>
      <c r="L1911" s="33" t="s">
        <v>544</v>
      </c>
      <c r="M1911" s="39">
        <v>4.3630000000000004</v>
      </c>
      <c r="N1911" s="40" t="s">
        <v>538</v>
      </c>
      <c r="O1911" s="33" t="s">
        <v>544</v>
      </c>
      <c r="P1911" s="41">
        <v>3.55</v>
      </c>
      <c r="Q1911" s="35" t="s">
        <v>532</v>
      </c>
      <c r="R1911" s="45"/>
      <c r="S1911" s="36">
        <v>4165.9799999999996</v>
      </c>
      <c r="T1911" s="36">
        <v>9039.6299999999992</v>
      </c>
    </row>
    <row r="1912" spans="1:20" x14ac:dyDescent="0.25">
      <c r="A1912" s="32" t="s">
        <v>507</v>
      </c>
      <c r="B1912" s="33" t="s">
        <v>608</v>
      </c>
      <c r="C1912" s="34">
        <v>1983</v>
      </c>
      <c r="D1912" s="40" t="s">
        <v>541</v>
      </c>
      <c r="E1912" s="33" t="s">
        <v>1650</v>
      </c>
      <c r="F1912" s="33" t="s">
        <v>543</v>
      </c>
      <c r="G1912" s="36">
        <v>334901.53000000003</v>
      </c>
      <c r="H1912" s="36">
        <v>56569.62</v>
      </c>
      <c r="I1912" s="37">
        <v>1.17</v>
      </c>
      <c r="J1912" s="38" t="s">
        <v>529</v>
      </c>
      <c r="K1912" s="35" t="s">
        <v>538</v>
      </c>
      <c r="L1912" s="33" t="s">
        <v>544</v>
      </c>
      <c r="M1912" s="39">
        <v>5.2789999999999999</v>
      </c>
      <c r="N1912" s="40" t="s">
        <v>538</v>
      </c>
      <c r="O1912" s="33" t="s">
        <v>544</v>
      </c>
      <c r="P1912" s="41">
        <v>0.75</v>
      </c>
      <c r="Q1912" s="35" t="s">
        <v>532</v>
      </c>
      <c r="R1912" s="45"/>
      <c r="S1912" s="42">
        <v>-121.33</v>
      </c>
      <c r="T1912" s="42">
        <v>121.33</v>
      </c>
    </row>
    <row r="1913" spans="1:20" ht="25.5" x14ac:dyDescent="0.25">
      <c r="A1913" s="32" t="s">
        <v>506</v>
      </c>
      <c r="B1913" s="57" t="s">
        <v>623</v>
      </c>
      <c r="C1913" s="58">
        <v>2013</v>
      </c>
      <c r="D1913" s="60" t="s">
        <v>569</v>
      </c>
      <c r="E1913" s="57" t="s">
        <v>624</v>
      </c>
      <c r="F1913" s="57" t="s">
        <v>528</v>
      </c>
      <c r="G1913" s="64">
        <v>2000000</v>
      </c>
      <c r="H1913" s="66">
        <v>0</v>
      </c>
      <c r="I1913" s="68">
        <v>0</v>
      </c>
      <c r="J1913" s="70" t="s">
        <v>529</v>
      </c>
      <c r="K1913" s="72" t="s">
        <v>530</v>
      </c>
      <c r="L1913" s="73" t="s">
        <v>531</v>
      </c>
      <c r="M1913" s="75">
        <v>3.101</v>
      </c>
      <c r="N1913" s="76" t="s">
        <v>530</v>
      </c>
      <c r="O1913" s="73" t="s">
        <v>531</v>
      </c>
      <c r="P1913" s="77">
        <v>3.1</v>
      </c>
      <c r="Q1913" s="79" t="s">
        <v>532</v>
      </c>
      <c r="R1913" s="81"/>
      <c r="S1913" s="85">
        <v>12400</v>
      </c>
      <c r="T1913" s="86">
        <v>400000</v>
      </c>
    </row>
    <row r="1914" spans="1:20" ht="25.5" x14ac:dyDescent="0.25">
      <c r="A1914" s="32" t="s">
        <v>506</v>
      </c>
      <c r="B1914" s="56" t="s">
        <v>623</v>
      </c>
      <c r="C1914" s="34">
        <v>2012</v>
      </c>
      <c r="D1914" s="35" t="s">
        <v>569</v>
      </c>
      <c r="E1914" s="56" t="s">
        <v>625</v>
      </c>
      <c r="F1914" s="56" t="s">
        <v>528</v>
      </c>
      <c r="G1914" s="63">
        <v>3200000</v>
      </c>
      <c r="H1914" s="65">
        <v>0</v>
      </c>
      <c r="I1914" s="67">
        <v>0</v>
      </c>
      <c r="J1914" s="69" t="s">
        <v>529</v>
      </c>
      <c r="K1914" s="35" t="s">
        <v>530</v>
      </c>
      <c r="L1914" s="33" t="s">
        <v>531</v>
      </c>
      <c r="M1914" s="39">
        <v>4.218</v>
      </c>
      <c r="N1914" s="40" t="s">
        <v>530</v>
      </c>
      <c r="O1914" s="33" t="s">
        <v>531</v>
      </c>
      <c r="P1914" s="41">
        <v>4.22</v>
      </c>
      <c r="Q1914" s="78" t="s">
        <v>532</v>
      </c>
      <c r="R1914" s="80"/>
      <c r="S1914" s="36">
        <v>33760</v>
      </c>
      <c r="T1914" s="36">
        <v>800000</v>
      </c>
    </row>
    <row r="1915" spans="1:20" ht="25.5" x14ac:dyDescent="0.25">
      <c r="A1915" s="32" t="s">
        <v>507</v>
      </c>
      <c r="B1915" s="33" t="s">
        <v>1651</v>
      </c>
      <c r="C1915" s="34">
        <v>2010</v>
      </c>
      <c r="D1915" s="35" t="s">
        <v>526</v>
      </c>
      <c r="E1915" s="33" t="s">
        <v>1652</v>
      </c>
      <c r="F1915" s="33" t="s">
        <v>568</v>
      </c>
      <c r="G1915" s="36">
        <v>1155000</v>
      </c>
      <c r="H1915" s="36">
        <v>694134.52</v>
      </c>
      <c r="I1915" s="37">
        <v>8.08</v>
      </c>
      <c r="J1915" s="38" t="s">
        <v>554</v>
      </c>
      <c r="K1915" s="35" t="s">
        <v>538</v>
      </c>
      <c r="L1915" s="33" t="s">
        <v>544</v>
      </c>
      <c r="M1915" s="39">
        <v>3.1549999999999998</v>
      </c>
      <c r="N1915" s="40" t="s">
        <v>538</v>
      </c>
      <c r="O1915" s="33" t="s">
        <v>544</v>
      </c>
      <c r="P1915" s="41">
        <v>3.12</v>
      </c>
      <c r="Q1915" s="35" t="s">
        <v>532</v>
      </c>
      <c r="R1915" s="46"/>
      <c r="S1915" s="36">
        <v>23037.18</v>
      </c>
      <c r="T1915" s="36">
        <v>70569.460000000006</v>
      </c>
    </row>
    <row r="1916" spans="1:20" ht="25.5" x14ac:dyDescent="0.25">
      <c r="A1916" s="32" t="s">
        <v>507</v>
      </c>
      <c r="B1916" s="33" t="s">
        <v>1653</v>
      </c>
      <c r="C1916" s="34">
        <v>2014</v>
      </c>
      <c r="D1916" s="40" t="s">
        <v>541</v>
      </c>
      <c r="E1916" s="33" t="s">
        <v>1654</v>
      </c>
      <c r="F1916" s="33" t="s">
        <v>543</v>
      </c>
      <c r="G1916" s="36">
        <v>2750</v>
      </c>
      <c r="H1916" s="36">
        <v>2622.7</v>
      </c>
      <c r="I1916" s="37">
        <v>43</v>
      </c>
      <c r="J1916" s="38" t="s">
        <v>529</v>
      </c>
      <c r="K1916" s="35" t="s">
        <v>538</v>
      </c>
      <c r="L1916" s="33" t="s">
        <v>544</v>
      </c>
      <c r="M1916" s="39">
        <v>0.81200000000000006</v>
      </c>
      <c r="N1916" s="40" t="s">
        <v>538</v>
      </c>
      <c r="O1916" s="33" t="s">
        <v>544</v>
      </c>
      <c r="P1916" s="41">
        <v>0.8</v>
      </c>
      <c r="Q1916" s="35" t="s">
        <v>532</v>
      </c>
      <c r="R1916" s="45"/>
      <c r="S1916" s="42">
        <v>21.63</v>
      </c>
      <c r="T1916" s="42">
        <v>43.09</v>
      </c>
    </row>
    <row r="1917" spans="1:20" ht="25.5" x14ac:dyDescent="0.25">
      <c r="A1917" s="32" t="s">
        <v>507</v>
      </c>
      <c r="B1917" s="33" t="s">
        <v>1653</v>
      </c>
      <c r="C1917" s="34">
        <v>2014</v>
      </c>
      <c r="D1917" s="40" t="s">
        <v>541</v>
      </c>
      <c r="E1917" s="33" t="s">
        <v>1655</v>
      </c>
      <c r="F1917" s="33" t="s">
        <v>543</v>
      </c>
      <c r="G1917" s="36">
        <v>955982.5</v>
      </c>
      <c r="H1917" s="36">
        <v>911760.25</v>
      </c>
      <c r="I1917" s="37">
        <v>36</v>
      </c>
      <c r="J1917" s="38" t="s">
        <v>529</v>
      </c>
      <c r="K1917" s="35" t="s">
        <v>538</v>
      </c>
      <c r="L1917" s="33" t="s">
        <v>544</v>
      </c>
      <c r="M1917" s="39">
        <v>2.149</v>
      </c>
      <c r="N1917" s="40" t="s">
        <v>538</v>
      </c>
      <c r="O1917" s="33" t="s">
        <v>544</v>
      </c>
      <c r="P1917" s="41">
        <v>2.11</v>
      </c>
      <c r="Q1917" s="35" t="s">
        <v>532</v>
      </c>
      <c r="R1917" s="45"/>
      <c r="S1917" s="36">
        <v>19858.43</v>
      </c>
      <c r="T1917" s="36">
        <v>16369.75</v>
      </c>
    </row>
    <row r="1918" spans="1:20" ht="25.5" x14ac:dyDescent="0.25">
      <c r="A1918" s="32" t="s">
        <v>507</v>
      </c>
      <c r="B1918" s="33" t="s">
        <v>1653</v>
      </c>
      <c r="C1918" s="34">
        <v>2014</v>
      </c>
      <c r="D1918" s="40" t="s">
        <v>541</v>
      </c>
      <c r="E1918" s="33" t="s">
        <v>1656</v>
      </c>
      <c r="F1918" s="33" t="s">
        <v>543</v>
      </c>
      <c r="G1918" s="36">
        <v>194150</v>
      </c>
      <c r="H1918" s="36">
        <v>189069.75</v>
      </c>
      <c r="I1918" s="37">
        <v>46</v>
      </c>
      <c r="J1918" s="38" t="s">
        <v>529</v>
      </c>
      <c r="K1918" s="35" t="s">
        <v>538</v>
      </c>
      <c r="L1918" s="33" t="s">
        <v>544</v>
      </c>
      <c r="M1918" s="39">
        <v>1.63</v>
      </c>
      <c r="N1918" s="40" t="s">
        <v>538</v>
      </c>
      <c r="O1918" s="33" t="s">
        <v>544</v>
      </c>
      <c r="P1918" s="41">
        <v>1.6</v>
      </c>
      <c r="Q1918" s="35" t="s">
        <v>532</v>
      </c>
      <c r="R1918" s="45"/>
      <c r="S1918" s="36">
        <v>3102.01</v>
      </c>
      <c r="T1918" s="36">
        <v>2129.02</v>
      </c>
    </row>
    <row r="1919" spans="1:20" ht="25.5" x14ac:dyDescent="0.25">
      <c r="A1919" s="32" t="s">
        <v>507</v>
      </c>
      <c r="B1919" s="33" t="s">
        <v>1653</v>
      </c>
      <c r="C1919" s="34">
        <v>2014</v>
      </c>
      <c r="D1919" s="40" t="s">
        <v>541</v>
      </c>
      <c r="E1919" s="33" t="s">
        <v>1656</v>
      </c>
      <c r="F1919" s="33" t="s">
        <v>543</v>
      </c>
      <c r="G1919" s="36">
        <v>204628.6</v>
      </c>
      <c r="H1919" s="36">
        <v>197486.99</v>
      </c>
      <c r="I1919" s="37">
        <v>36</v>
      </c>
      <c r="J1919" s="38" t="s">
        <v>529</v>
      </c>
      <c r="K1919" s="35" t="s">
        <v>538</v>
      </c>
      <c r="L1919" s="33" t="s">
        <v>544</v>
      </c>
      <c r="M1919" s="39">
        <v>2.153</v>
      </c>
      <c r="N1919" s="40" t="s">
        <v>538</v>
      </c>
      <c r="O1919" s="33" t="s">
        <v>544</v>
      </c>
      <c r="P1919" s="41">
        <v>2.11</v>
      </c>
      <c r="Q1919" s="35" t="s">
        <v>532</v>
      </c>
      <c r="R1919" s="45"/>
      <c r="S1919" s="36">
        <v>4287.97</v>
      </c>
      <c r="T1919" s="36">
        <v>2921.35</v>
      </c>
    </row>
    <row r="1920" spans="1:20" ht="25.5" x14ac:dyDescent="0.25">
      <c r="A1920" s="32" t="s">
        <v>507</v>
      </c>
      <c r="B1920" s="33" t="s">
        <v>1653</v>
      </c>
      <c r="C1920" s="34">
        <v>2013</v>
      </c>
      <c r="D1920" s="35" t="s">
        <v>526</v>
      </c>
      <c r="E1920" s="33" t="s">
        <v>1657</v>
      </c>
      <c r="F1920" s="33" t="s">
        <v>543</v>
      </c>
      <c r="G1920" s="36">
        <v>47509.94</v>
      </c>
      <c r="H1920" s="36">
        <v>39424.43</v>
      </c>
      <c r="I1920" s="37">
        <v>15.83</v>
      </c>
      <c r="J1920" s="38" t="s">
        <v>529</v>
      </c>
      <c r="K1920" s="35" t="s">
        <v>530</v>
      </c>
      <c r="L1920" s="33" t="s">
        <v>531</v>
      </c>
      <c r="M1920" s="39">
        <v>4.008</v>
      </c>
      <c r="N1920" s="40" t="s">
        <v>530</v>
      </c>
      <c r="O1920" s="33" t="s">
        <v>531</v>
      </c>
      <c r="P1920" s="41">
        <v>3.95</v>
      </c>
      <c r="Q1920" s="35" t="s">
        <v>532</v>
      </c>
      <c r="R1920" s="45"/>
      <c r="S1920" s="36">
        <v>1648.77</v>
      </c>
      <c r="T1920" s="36">
        <v>1744.75</v>
      </c>
    </row>
    <row r="1921" spans="1:20" ht="25.5" x14ac:dyDescent="0.25">
      <c r="A1921" s="32" t="s">
        <v>507</v>
      </c>
      <c r="B1921" s="33" t="s">
        <v>1653</v>
      </c>
      <c r="C1921" s="34">
        <v>2017</v>
      </c>
      <c r="D1921" s="40" t="s">
        <v>541</v>
      </c>
      <c r="E1921" s="28" t="s">
        <v>1946</v>
      </c>
      <c r="F1921" s="33" t="s">
        <v>543</v>
      </c>
      <c r="G1921" s="36">
        <v>250822</v>
      </c>
      <c r="H1921" s="36">
        <v>248016.29</v>
      </c>
      <c r="I1921" s="37">
        <v>58.42</v>
      </c>
      <c r="J1921" s="38" t="s">
        <v>529</v>
      </c>
      <c r="K1921" s="35" t="s">
        <v>538</v>
      </c>
      <c r="L1921" s="33" t="s">
        <v>544</v>
      </c>
      <c r="M1921" s="39">
        <v>1.329</v>
      </c>
      <c r="N1921" s="40" t="s">
        <v>538</v>
      </c>
      <c r="O1921" s="33" t="s">
        <v>544</v>
      </c>
      <c r="P1921" s="41">
        <v>1.31</v>
      </c>
      <c r="Q1921" s="35" t="s">
        <v>532</v>
      </c>
      <c r="R1921" s="45"/>
      <c r="S1921" s="36">
        <v>3285.77</v>
      </c>
      <c r="T1921" s="36">
        <v>2805.72</v>
      </c>
    </row>
    <row r="1922" spans="1:20" ht="25.5" x14ac:dyDescent="0.25">
      <c r="A1922" s="32" t="s">
        <v>507</v>
      </c>
      <c r="B1922" s="33" t="s">
        <v>1653</v>
      </c>
      <c r="C1922" s="34">
        <v>2013</v>
      </c>
      <c r="D1922" s="40" t="s">
        <v>541</v>
      </c>
      <c r="E1922" s="33" t="s">
        <v>1658</v>
      </c>
      <c r="F1922" s="33" t="s">
        <v>543</v>
      </c>
      <c r="G1922" s="36">
        <v>94411.9</v>
      </c>
      <c r="H1922" s="36">
        <v>85820.05</v>
      </c>
      <c r="I1922" s="37">
        <v>34.83</v>
      </c>
      <c r="J1922" s="38" t="s">
        <v>529</v>
      </c>
      <c r="K1922" s="35" t="s">
        <v>538</v>
      </c>
      <c r="L1922" s="33" t="s">
        <v>544</v>
      </c>
      <c r="M1922" s="39">
        <v>1.05</v>
      </c>
      <c r="N1922" s="40" t="s">
        <v>538</v>
      </c>
      <c r="O1922" s="33" t="s">
        <v>544</v>
      </c>
      <c r="P1922" s="41">
        <v>1.05</v>
      </c>
      <c r="Q1922" s="35" t="s">
        <v>532</v>
      </c>
      <c r="R1922" s="45"/>
      <c r="S1922" s="42">
        <v>919.81</v>
      </c>
      <c r="T1922" s="36">
        <v>1781.19</v>
      </c>
    </row>
    <row r="1923" spans="1:20" ht="25.5" x14ac:dyDescent="0.25">
      <c r="A1923" s="32" t="s">
        <v>507</v>
      </c>
      <c r="B1923" s="33" t="s">
        <v>1653</v>
      </c>
      <c r="C1923" s="34">
        <v>2017</v>
      </c>
      <c r="D1923" s="35" t="s">
        <v>526</v>
      </c>
      <c r="E1923" s="33" t="s">
        <v>1659</v>
      </c>
      <c r="F1923" s="33" t="s">
        <v>543</v>
      </c>
      <c r="G1923" s="36">
        <v>2370563.2000000002</v>
      </c>
      <c r="H1923" s="36">
        <v>2283244.34</v>
      </c>
      <c r="I1923" s="37">
        <v>20.75</v>
      </c>
      <c r="J1923" s="38" t="s">
        <v>529</v>
      </c>
      <c r="K1923" s="35" t="s">
        <v>538</v>
      </c>
      <c r="L1923" s="33" t="s">
        <v>544</v>
      </c>
      <c r="M1923" s="39">
        <v>1.978</v>
      </c>
      <c r="N1923" s="40" t="s">
        <v>538</v>
      </c>
      <c r="O1923" s="33" t="s">
        <v>544</v>
      </c>
      <c r="P1923" s="41">
        <v>1.95</v>
      </c>
      <c r="Q1923" s="35" t="s">
        <v>532</v>
      </c>
      <c r="R1923" s="45"/>
      <c r="S1923" s="36">
        <v>46868.01</v>
      </c>
      <c r="T1923" s="36">
        <v>87318.86</v>
      </c>
    </row>
    <row r="1924" spans="1:20" ht="25.5" x14ac:dyDescent="0.25">
      <c r="A1924" s="32" t="s">
        <v>507</v>
      </c>
      <c r="B1924" s="33" t="s">
        <v>1653</v>
      </c>
      <c r="C1924" s="34">
        <v>2017</v>
      </c>
      <c r="D1924" s="35" t="s">
        <v>526</v>
      </c>
      <c r="E1924" s="33" t="s">
        <v>1660</v>
      </c>
      <c r="F1924" s="33" t="s">
        <v>543</v>
      </c>
      <c r="G1924" s="36">
        <v>1502657.52</v>
      </c>
      <c r="H1924" s="36">
        <v>1469498.12</v>
      </c>
      <c r="I1924" s="37">
        <v>31.75</v>
      </c>
      <c r="J1924" s="38" t="s">
        <v>529</v>
      </c>
      <c r="K1924" s="35" t="s">
        <v>538</v>
      </c>
      <c r="L1924" s="33" t="s">
        <v>1151</v>
      </c>
      <c r="M1924" s="39">
        <v>1.9279999999999999</v>
      </c>
      <c r="N1924" s="40" t="s">
        <v>538</v>
      </c>
      <c r="O1924" s="33" t="s">
        <v>1151</v>
      </c>
      <c r="P1924" s="41">
        <v>1.9</v>
      </c>
      <c r="Q1924" s="35" t="s">
        <v>532</v>
      </c>
      <c r="R1924" s="45"/>
      <c r="S1924" s="36">
        <v>28947.03</v>
      </c>
      <c r="T1924" s="36">
        <v>33159.410000000003</v>
      </c>
    </row>
    <row r="1925" spans="1:20" ht="25.5" x14ac:dyDescent="0.25">
      <c r="A1925" s="32" t="s">
        <v>507</v>
      </c>
      <c r="B1925" s="33" t="s">
        <v>1653</v>
      </c>
      <c r="C1925" s="34">
        <v>1994</v>
      </c>
      <c r="D1925" s="40" t="s">
        <v>541</v>
      </c>
      <c r="E1925" s="33" t="s">
        <v>1661</v>
      </c>
      <c r="F1925" s="33" t="s">
        <v>543</v>
      </c>
      <c r="G1925" s="36">
        <v>1997730.78</v>
      </c>
      <c r="H1925" s="36">
        <v>1120394.3400000001</v>
      </c>
      <c r="I1925" s="37">
        <v>12</v>
      </c>
      <c r="J1925" s="38" t="s">
        <v>529</v>
      </c>
      <c r="K1925" s="35" t="s">
        <v>538</v>
      </c>
      <c r="L1925" s="33" t="s">
        <v>544</v>
      </c>
      <c r="M1925" s="39">
        <v>4.9109999999999996</v>
      </c>
      <c r="N1925" s="40" t="s">
        <v>538</v>
      </c>
      <c r="O1925" s="33" t="s">
        <v>544</v>
      </c>
      <c r="P1925" s="41">
        <v>3.55</v>
      </c>
      <c r="Q1925" s="35" t="s">
        <v>532</v>
      </c>
      <c r="R1925" s="45"/>
      <c r="S1925" s="36">
        <v>42203.8</v>
      </c>
      <c r="T1925" s="36">
        <v>68445.210000000006</v>
      </c>
    </row>
    <row r="1926" spans="1:20" ht="25.5" x14ac:dyDescent="0.25">
      <c r="A1926" s="32" t="s">
        <v>507</v>
      </c>
      <c r="B1926" s="33" t="s">
        <v>1653</v>
      </c>
      <c r="C1926" s="34">
        <v>1995</v>
      </c>
      <c r="D1926" s="40" t="s">
        <v>541</v>
      </c>
      <c r="E1926" s="33" t="s">
        <v>1662</v>
      </c>
      <c r="F1926" s="33" t="s">
        <v>543</v>
      </c>
      <c r="G1926" s="36">
        <v>1370931.33</v>
      </c>
      <c r="H1926" s="36">
        <v>552177</v>
      </c>
      <c r="I1926" s="37">
        <v>7.42</v>
      </c>
      <c r="J1926" s="38" t="s">
        <v>529</v>
      </c>
      <c r="K1926" s="35" t="s">
        <v>538</v>
      </c>
      <c r="L1926" s="33" t="s">
        <v>544</v>
      </c>
      <c r="M1926" s="39">
        <v>4.5679999999999996</v>
      </c>
      <c r="N1926" s="40" t="s">
        <v>538</v>
      </c>
      <c r="O1926" s="33" t="s">
        <v>544</v>
      </c>
      <c r="P1926" s="41">
        <v>2.25</v>
      </c>
      <c r="Q1926" s="35" t="s">
        <v>532</v>
      </c>
      <c r="R1926" s="45"/>
      <c r="S1926" s="36">
        <v>13840.26</v>
      </c>
      <c r="T1926" s="36">
        <v>62945.37</v>
      </c>
    </row>
    <row r="1927" spans="1:20" ht="25.5" x14ac:dyDescent="0.25">
      <c r="A1927" s="32" t="s">
        <v>507</v>
      </c>
      <c r="B1927" s="33" t="s">
        <v>1653</v>
      </c>
      <c r="C1927" s="34">
        <v>2014</v>
      </c>
      <c r="D1927" s="40" t="s">
        <v>541</v>
      </c>
      <c r="E1927" s="33" t="s">
        <v>1655</v>
      </c>
      <c r="F1927" s="33" t="s">
        <v>543</v>
      </c>
      <c r="G1927" s="36">
        <v>950554.55</v>
      </c>
      <c r="H1927" s="36">
        <v>916895.41</v>
      </c>
      <c r="I1927" s="37">
        <v>36</v>
      </c>
      <c r="J1927" s="38" t="s">
        <v>529</v>
      </c>
      <c r="K1927" s="35" t="s">
        <v>538</v>
      </c>
      <c r="L1927" s="33" t="s">
        <v>544</v>
      </c>
      <c r="M1927" s="39">
        <v>2.1520000000000001</v>
      </c>
      <c r="N1927" s="40" t="s">
        <v>538</v>
      </c>
      <c r="O1927" s="33" t="s">
        <v>544</v>
      </c>
      <c r="P1927" s="41">
        <v>2.11</v>
      </c>
      <c r="Q1927" s="35" t="s">
        <v>532</v>
      </c>
      <c r="R1927" s="45"/>
      <c r="S1927" s="36">
        <v>19908.25</v>
      </c>
      <c r="T1927" s="36">
        <v>13563.25</v>
      </c>
    </row>
    <row r="1928" spans="1:20" ht="25.5" x14ac:dyDescent="0.25">
      <c r="A1928" s="32" t="s">
        <v>507</v>
      </c>
      <c r="B1928" s="33" t="s">
        <v>1653</v>
      </c>
      <c r="C1928" s="34">
        <v>2013</v>
      </c>
      <c r="D1928" s="35" t="s">
        <v>526</v>
      </c>
      <c r="E1928" s="33" t="s">
        <v>1657</v>
      </c>
      <c r="F1928" s="33" t="s">
        <v>543</v>
      </c>
      <c r="G1928" s="36">
        <v>352581.3</v>
      </c>
      <c r="H1928" s="36">
        <v>292577.08</v>
      </c>
      <c r="I1928" s="37">
        <v>15.83</v>
      </c>
      <c r="J1928" s="38" t="s">
        <v>529</v>
      </c>
      <c r="K1928" s="35" t="s">
        <v>530</v>
      </c>
      <c r="L1928" s="33" t="s">
        <v>531</v>
      </c>
      <c r="M1928" s="39">
        <v>4.008</v>
      </c>
      <c r="N1928" s="40" t="s">
        <v>530</v>
      </c>
      <c r="O1928" s="33" t="s">
        <v>531</v>
      </c>
      <c r="P1928" s="41">
        <v>3.95</v>
      </c>
      <c r="Q1928" s="35" t="s">
        <v>532</v>
      </c>
      <c r="R1928" s="45"/>
      <c r="S1928" s="36">
        <v>12235.86</v>
      </c>
      <c r="T1928" s="36">
        <v>12948.19</v>
      </c>
    </row>
    <row r="1929" spans="1:20" ht="25.5" x14ac:dyDescent="0.25">
      <c r="A1929" s="32" t="s">
        <v>507</v>
      </c>
      <c r="B1929" s="33" t="s">
        <v>1653</v>
      </c>
      <c r="C1929" s="34">
        <v>2017</v>
      </c>
      <c r="D1929" s="40" t="s">
        <v>541</v>
      </c>
      <c r="E1929" s="28" t="s">
        <v>1946</v>
      </c>
      <c r="F1929" s="33" t="s">
        <v>543</v>
      </c>
      <c r="G1929" s="36">
        <v>319810.15000000002</v>
      </c>
      <c r="H1929" s="36">
        <v>315263.18</v>
      </c>
      <c r="I1929" s="37">
        <v>38.42</v>
      </c>
      <c r="J1929" s="38" t="s">
        <v>529</v>
      </c>
      <c r="K1929" s="35" t="s">
        <v>538</v>
      </c>
      <c r="L1929" s="33" t="s">
        <v>544</v>
      </c>
      <c r="M1929" s="39">
        <v>1.887</v>
      </c>
      <c r="N1929" s="40" t="s">
        <v>538</v>
      </c>
      <c r="O1929" s="33" t="s">
        <v>544</v>
      </c>
      <c r="P1929" s="41">
        <v>1.86</v>
      </c>
      <c r="Q1929" s="35" t="s">
        <v>532</v>
      </c>
      <c r="R1929" s="45"/>
      <c r="S1929" s="36">
        <v>5948.47</v>
      </c>
      <c r="T1929" s="36">
        <v>4546.97</v>
      </c>
    </row>
    <row r="1930" spans="1:20" ht="25.5" x14ac:dyDescent="0.25">
      <c r="A1930" s="32" t="s">
        <v>507</v>
      </c>
      <c r="B1930" s="33" t="s">
        <v>1653</v>
      </c>
      <c r="C1930" s="34">
        <v>1996</v>
      </c>
      <c r="D1930" s="40" t="s">
        <v>541</v>
      </c>
      <c r="E1930" s="33" t="s">
        <v>1663</v>
      </c>
      <c r="F1930" s="33" t="s">
        <v>543</v>
      </c>
      <c r="G1930" s="36">
        <v>2229480.92</v>
      </c>
      <c r="H1930" s="36">
        <v>1121663.3999999999</v>
      </c>
      <c r="I1930" s="37">
        <v>10.5</v>
      </c>
      <c r="J1930" s="38" t="s">
        <v>529</v>
      </c>
      <c r="K1930" s="35" t="s">
        <v>538</v>
      </c>
      <c r="L1930" s="33" t="s">
        <v>544</v>
      </c>
      <c r="M1930" s="39">
        <v>4.67</v>
      </c>
      <c r="N1930" s="40" t="s">
        <v>538</v>
      </c>
      <c r="O1930" s="33" t="s">
        <v>544</v>
      </c>
      <c r="P1930" s="41">
        <v>3.55</v>
      </c>
      <c r="Q1930" s="35" t="s">
        <v>532</v>
      </c>
      <c r="R1930" s="45"/>
      <c r="S1930" s="36">
        <v>42787.34</v>
      </c>
      <c r="T1930" s="36">
        <v>83613.91</v>
      </c>
    </row>
    <row r="1931" spans="1:20" ht="25.5" x14ac:dyDescent="0.25">
      <c r="A1931" s="32" t="s">
        <v>507</v>
      </c>
      <c r="B1931" s="33" t="s">
        <v>1653</v>
      </c>
      <c r="C1931" s="34">
        <v>2014</v>
      </c>
      <c r="D1931" s="40" t="s">
        <v>541</v>
      </c>
      <c r="E1931" s="33" t="s">
        <v>1654</v>
      </c>
      <c r="F1931" s="33" t="s">
        <v>543</v>
      </c>
      <c r="G1931" s="36">
        <v>43945</v>
      </c>
      <c r="H1931" s="36">
        <v>41238.36</v>
      </c>
      <c r="I1931" s="37">
        <v>34</v>
      </c>
      <c r="J1931" s="38" t="s">
        <v>529</v>
      </c>
      <c r="K1931" s="35" t="s">
        <v>538</v>
      </c>
      <c r="L1931" s="33" t="s">
        <v>544</v>
      </c>
      <c r="M1931" s="39">
        <v>0.81200000000000006</v>
      </c>
      <c r="N1931" s="40" t="s">
        <v>538</v>
      </c>
      <c r="O1931" s="33" t="s">
        <v>544</v>
      </c>
      <c r="P1931" s="41">
        <v>0.8</v>
      </c>
      <c r="Q1931" s="35" t="s">
        <v>532</v>
      </c>
      <c r="R1931" s="45"/>
      <c r="S1931" s="42">
        <v>341.94</v>
      </c>
      <c r="T1931" s="42">
        <v>915.71</v>
      </c>
    </row>
    <row r="1932" spans="1:20" ht="25.5" x14ac:dyDescent="0.25">
      <c r="A1932" s="32" t="s">
        <v>507</v>
      </c>
      <c r="B1932" s="33" t="s">
        <v>1653</v>
      </c>
      <c r="C1932" s="34">
        <v>2015</v>
      </c>
      <c r="D1932" s="40" t="s">
        <v>541</v>
      </c>
      <c r="E1932" s="28" t="s">
        <v>1947</v>
      </c>
      <c r="F1932" s="33" t="s">
        <v>543</v>
      </c>
      <c r="G1932" s="36">
        <v>110090.75</v>
      </c>
      <c r="H1932" s="36">
        <v>105291.98</v>
      </c>
      <c r="I1932" s="37">
        <v>37</v>
      </c>
      <c r="J1932" s="38" t="s">
        <v>529</v>
      </c>
      <c r="K1932" s="35" t="s">
        <v>538</v>
      </c>
      <c r="L1932" s="33" t="s">
        <v>544</v>
      </c>
      <c r="M1932" s="39">
        <v>1.839</v>
      </c>
      <c r="N1932" s="40" t="s">
        <v>538</v>
      </c>
      <c r="O1932" s="33" t="s">
        <v>544</v>
      </c>
      <c r="P1932" s="41">
        <v>1.86</v>
      </c>
      <c r="Q1932" s="35" t="s">
        <v>532</v>
      </c>
      <c r="R1932" s="45"/>
      <c r="S1932" s="36">
        <v>1989.07</v>
      </c>
      <c r="T1932" s="36">
        <v>1647.11</v>
      </c>
    </row>
    <row r="1933" spans="1:20" ht="25.5" x14ac:dyDescent="0.25">
      <c r="A1933" s="32" t="s">
        <v>507</v>
      </c>
      <c r="B1933" s="33" t="s">
        <v>1653</v>
      </c>
      <c r="C1933" s="34">
        <v>2015</v>
      </c>
      <c r="D1933" s="40" t="s">
        <v>541</v>
      </c>
      <c r="E1933" s="33" t="s">
        <v>1664</v>
      </c>
      <c r="F1933" s="33" t="s">
        <v>543</v>
      </c>
      <c r="G1933" s="36">
        <v>2156385</v>
      </c>
      <c r="H1933" s="36">
        <v>2031680.1</v>
      </c>
      <c r="I1933" s="37">
        <v>36.25</v>
      </c>
      <c r="J1933" s="38" t="s">
        <v>529</v>
      </c>
      <c r="K1933" s="35" t="s">
        <v>538</v>
      </c>
      <c r="L1933" s="33" t="s">
        <v>544</v>
      </c>
      <c r="M1933" s="39">
        <v>1.35</v>
      </c>
      <c r="N1933" s="40" t="s">
        <v>538</v>
      </c>
      <c r="O1933" s="33" t="s">
        <v>544</v>
      </c>
      <c r="P1933" s="41">
        <v>1.35</v>
      </c>
      <c r="Q1933" s="35" t="s">
        <v>532</v>
      </c>
      <c r="R1933" s="45"/>
      <c r="S1933" s="36">
        <v>27996.400000000001</v>
      </c>
      <c r="T1933" s="36">
        <v>42126.95</v>
      </c>
    </row>
    <row r="1934" spans="1:20" ht="25.5" x14ac:dyDescent="0.25">
      <c r="A1934" s="32" t="s">
        <v>507</v>
      </c>
      <c r="B1934" s="57" t="s">
        <v>1653</v>
      </c>
      <c r="C1934" s="58">
        <v>2017</v>
      </c>
      <c r="D1934" s="59" t="s">
        <v>541</v>
      </c>
      <c r="E1934" s="62" t="s">
        <v>1946</v>
      </c>
      <c r="F1934" s="57" t="s">
        <v>543</v>
      </c>
      <c r="G1934" s="64">
        <v>450120</v>
      </c>
      <c r="H1934" s="64">
        <v>445084.93</v>
      </c>
      <c r="I1934" s="68">
        <v>58.42</v>
      </c>
      <c r="J1934" s="70" t="s">
        <v>529</v>
      </c>
      <c r="K1934" s="72" t="s">
        <v>538</v>
      </c>
      <c r="L1934" s="73" t="s">
        <v>544</v>
      </c>
      <c r="M1934" s="75">
        <v>1.329</v>
      </c>
      <c r="N1934" s="76" t="s">
        <v>538</v>
      </c>
      <c r="O1934" s="73" t="s">
        <v>544</v>
      </c>
      <c r="P1934" s="77">
        <v>1.31</v>
      </c>
      <c r="Q1934" s="79" t="s">
        <v>532</v>
      </c>
      <c r="R1934" s="81"/>
      <c r="S1934" s="85">
        <v>5896.57</v>
      </c>
      <c r="T1934" s="86">
        <v>5035.07</v>
      </c>
    </row>
    <row r="1935" spans="1:20" ht="25.5" x14ac:dyDescent="0.25">
      <c r="A1935" s="32" t="s">
        <v>507</v>
      </c>
      <c r="B1935" s="56" t="s">
        <v>1653</v>
      </c>
      <c r="C1935" s="34">
        <v>2017</v>
      </c>
      <c r="D1935" s="40" t="s">
        <v>541</v>
      </c>
      <c r="E1935" s="61" t="s">
        <v>1946</v>
      </c>
      <c r="F1935" s="56" t="s">
        <v>543</v>
      </c>
      <c r="G1935" s="63">
        <v>209660</v>
      </c>
      <c r="H1935" s="63">
        <v>207314.73</v>
      </c>
      <c r="I1935" s="67">
        <v>58.42</v>
      </c>
      <c r="J1935" s="69" t="s">
        <v>529</v>
      </c>
      <c r="K1935" s="35" t="s">
        <v>538</v>
      </c>
      <c r="L1935" s="33" t="s">
        <v>544</v>
      </c>
      <c r="M1935" s="39">
        <v>1.329</v>
      </c>
      <c r="N1935" s="40" t="s">
        <v>538</v>
      </c>
      <c r="O1935" s="33" t="s">
        <v>544</v>
      </c>
      <c r="P1935" s="41">
        <v>1.31</v>
      </c>
      <c r="Q1935" s="78" t="s">
        <v>532</v>
      </c>
      <c r="R1935" s="80"/>
      <c r="S1935" s="36">
        <v>2746.55</v>
      </c>
      <c r="T1935" s="36">
        <v>2345.27</v>
      </c>
    </row>
    <row r="1936" spans="1:20" ht="25.5" x14ac:dyDescent="0.25">
      <c r="A1936" s="32" t="s">
        <v>507</v>
      </c>
      <c r="B1936" s="33" t="s">
        <v>1653</v>
      </c>
      <c r="C1936" s="34">
        <v>2017</v>
      </c>
      <c r="D1936" s="40" t="s">
        <v>541</v>
      </c>
      <c r="E1936" s="28" t="s">
        <v>1946</v>
      </c>
      <c r="F1936" s="33" t="s">
        <v>543</v>
      </c>
      <c r="G1936" s="36">
        <v>272800</v>
      </c>
      <c r="H1936" s="36">
        <v>267374.71000000002</v>
      </c>
      <c r="I1936" s="37">
        <v>38.42</v>
      </c>
      <c r="J1936" s="38" t="s">
        <v>529</v>
      </c>
      <c r="K1936" s="35" t="s">
        <v>538</v>
      </c>
      <c r="L1936" s="33" t="s">
        <v>544</v>
      </c>
      <c r="M1936" s="39">
        <v>0.55800000000000005</v>
      </c>
      <c r="N1936" s="40" t="s">
        <v>538</v>
      </c>
      <c r="O1936" s="33" t="s">
        <v>544</v>
      </c>
      <c r="P1936" s="41">
        <v>0.55000000000000004</v>
      </c>
      <c r="Q1936" s="35" t="s">
        <v>532</v>
      </c>
      <c r="R1936" s="45"/>
      <c r="S1936" s="36">
        <v>1500.4</v>
      </c>
      <c r="T1936" s="36">
        <v>5425.29</v>
      </c>
    </row>
    <row r="1937" spans="1:20" ht="25.5" x14ac:dyDescent="0.25">
      <c r="A1937" s="32" t="s">
        <v>507</v>
      </c>
      <c r="B1937" s="33" t="s">
        <v>1653</v>
      </c>
      <c r="C1937" s="34">
        <v>2010</v>
      </c>
      <c r="D1937" s="40" t="s">
        <v>541</v>
      </c>
      <c r="E1937" s="33" t="s">
        <v>1665</v>
      </c>
      <c r="F1937" s="33" t="s">
        <v>543</v>
      </c>
      <c r="G1937" s="36">
        <v>73150</v>
      </c>
      <c r="H1937" s="36">
        <v>71594.06</v>
      </c>
      <c r="I1937" s="37">
        <v>42.08</v>
      </c>
      <c r="J1937" s="38" t="s">
        <v>529</v>
      </c>
      <c r="K1937" s="35" t="s">
        <v>538</v>
      </c>
      <c r="L1937" s="33" t="s">
        <v>544</v>
      </c>
      <c r="M1937" s="39">
        <v>1.762</v>
      </c>
      <c r="N1937" s="40" t="s">
        <v>538</v>
      </c>
      <c r="O1937" s="33" t="s">
        <v>544</v>
      </c>
      <c r="P1937" s="41">
        <v>2.0499999999999998</v>
      </c>
      <c r="Q1937" s="35" t="s">
        <v>532</v>
      </c>
      <c r="R1937" s="45"/>
      <c r="S1937" s="36">
        <v>1475.82</v>
      </c>
      <c r="T1937" s="42">
        <v>397.27</v>
      </c>
    </row>
    <row r="1938" spans="1:20" ht="25.5" x14ac:dyDescent="0.25">
      <c r="A1938" s="32" t="s">
        <v>507</v>
      </c>
      <c r="B1938" s="33" t="s">
        <v>1653</v>
      </c>
      <c r="C1938" s="34">
        <v>2010</v>
      </c>
      <c r="D1938" s="40" t="s">
        <v>541</v>
      </c>
      <c r="E1938" s="33" t="s">
        <v>1665</v>
      </c>
      <c r="F1938" s="33" t="s">
        <v>543</v>
      </c>
      <c r="G1938" s="36">
        <v>146850</v>
      </c>
      <c r="H1938" s="36">
        <v>147926.53</v>
      </c>
      <c r="I1938" s="37">
        <v>42.08</v>
      </c>
      <c r="J1938" s="38" t="s">
        <v>529</v>
      </c>
      <c r="K1938" s="35" t="s">
        <v>538</v>
      </c>
      <c r="L1938" s="33" t="s">
        <v>544</v>
      </c>
      <c r="M1938" s="39">
        <v>2.548</v>
      </c>
      <c r="N1938" s="40" t="s">
        <v>538</v>
      </c>
      <c r="O1938" s="33" t="s">
        <v>544</v>
      </c>
      <c r="P1938" s="41">
        <v>2.85</v>
      </c>
      <c r="Q1938" s="35" t="s">
        <v>532</v>
      </c>
      <c r="R1938" s="45"/>
      <c r="S1938" s="36">
        <v>4225.2</v>
      </c>
      <c r="T1938" s="42">
        <v>326.02999999999997</v>
      </c>
    </row>
    <row r="1939" spans="1:20" ht="25.5" x14ac:dyDescent="0.25">
      <c r="A1939" s="32" t="s">
        <v>507</v>
      </c>
      <c r="B1939" s="33" t="s">
        <v>1653</v>
      </c>
      <c r="C1939" s="34">
        <v>1997</v>
      </c>
      <c r="D1939" s="40" t="s">
        <v>541</v>
      </c>
      <c r="E1939" s="28" t="s">
        <v>1948</v>
      </c>
      <c r="F1939" s="33" t="s">
        <v>543</v>
      </c>
      <c r="G1939" s="36">
        <v>65965.759999999995</v>
      </c>
      <c r="H1939" s="36">
        <v>31074.38</v>
      </c>
      <c r="I1939" s="37">
        <v>10.25</v>
      </c>
      <c r="J1939" s="38" t="s">
        <v>529</v>
      </c>
      <c r="K1939" s="35" t="s">
        <v>538</v>
      </c>
      <c r="L1939" s="33" t="s">
        <v>544</v>
      </c>
      <c r="M1939" s="39">
        <v>4.2699999999999996</v>
      </c>
      <c r="N1939" s="40" t="s">
        <v>538</v>
      </c>
      <c r="O1939" s="33" t="s">
        <v>544</v>
      </c>
      <c r="P1939" s="41">
        <v>3.05</v>
      </c>
      <c r="Q1939" s="35" t="s">
        <v>532</v>
      </c>
      <c r="R1939" s="45"/>
      <c r="S1939" s="36">
        <v>1020.6</v>
      </c>
      <c r="T1939" s="36">
        <v>2387.7600000000002</v>
      </c>
    </row>
    <row r="1940" spans="1:20" ht="25.5" x14ac:dyDescent="0.25">
      <c r="A1940" s="32" t="s">
        <v>507</v>
      </c>
      <c r="B1940" s="33" t="s">
        <v>1653</v>
      </c>
      <c r="C1940" s="34">
        <v>2015</v>
      </c>
      <c r="D1940" s="40" t="s">
        <v>541</v>
      </c>
      <c r="E1940" s="28" t="s">
        <v>1947</v>
      </c>
      <c r="F1940" s="33" t="s">
        <v>543</v>
      </c>
      <c r="G1940" s="36">
        <v>57750</v>
      </c>
      <c r="H1940" s="36">
        <v>56103.47</v>
      </c>
      <c r="I1940" s="37">
        <v>47</v>
      </c>
      <c r="J1940" s="38" t="s">
        <v>529</v>
      </c>
      <c r="K1940" s="35" t="s">
        <v>538</v>
      </c>
      <c r="L1940" s="33" t="s">
        <v>544</v>
      </c>
      <c r="M1940" s="39">
        <v>1.8420000000000001</v>
      </c>
      <c r="N1940" s="40" t="s">
        <v>538</v>
      </c>
      <c r="O1940" s="33" t="s">
        <v>544</v>
      </c>
      <c r="P1940" s="41">
        <v>1.86</v>
      </c>
      <c r="Q1940" s="35" t="s">
        <v>532</v>
      </c>
      <c r="R1940" s="45"/>
      <c r="S1940" s="36">
        <v>1054.07</v>
      </c>
      <c r="T1940" s="42">
        <v>566.99</v>
      </c>
    </row>
    <row r="1941" spans="1:20" ht="25.5" x14ac:dyDescent="0.25">
      <c r="A1941" s="32" t="s">
        <v>507</v>
      </c>
      <c r="B1941" s="33" t="s">
        <v>1653</v>
      </c>
      <c r="C1941" s="34">
        <v>2015</v>
      </c>
      <c r="D1941" s="40" t="s">
        <v>541</v>
      </c>
      <c r="E1941" s="33" t="s">
        <v>1664</v>
      </c>
      <c r="F1941" s="33" t="s">
        <v>543</v>
      </c>
      <c r="G1941" s="36">
        <v>896500</v>
      </c>
      <c r="H1941" s="36">
        <v>857972.75</v>
      </c>
      <c r="I1941" s="37">
        <v>46.25</v>
      </c>
      <c r="J1941" s="38" t="s">
        <v>529</v>
      </c>
      <c r="K1941" s="35" t="s">
        <v>538</v>
      </c>
      <c r="L1941" s="33" t="s">
        <v>544</v>
      </c>
      <c r="M1941" s="39">
        <v>1.35</v>
      </c>
      <c r="N1941" s="40" t="s">
        <v>538</v>
      </c>
      <c r="O1941" s="33" t="s">
        <v>544</v>
      </c>
      <c r="P1941" s="41">
        <v>1.35</v>
      </c>
      <c r="Q1941" s="35" t="s">
        <v>532</v>
      </c>
      <c r="R1941" s="45"/>
      <c r="S1941" s="36">
        <v>11758.33</v>
      </c>
      <c r="T1941" s="36">
        <v>13015.01</v>
      </c>
    </row>
    <row r="1942" spans="1:20" ht="25.5" x14ac:dyDescent="0.25">
      <c r="A1942" s="32" t="s">
        <v>507</v>
      </c>
      <c r="B1942" s="33" t="s">
        <v>1653</v>
      </c>
      <c r="C1942" s="34">
        <v>2010</v>
      </c>
      <c r="D1942" s="40" t="s">
        <v>541</v>
      </c>
      <c r="E1942" s="33" t="s">
        <v>1665</v>
      </c>
      <c r="F1942" s="33" t="s">
        <v>543</v>
      </c>
      <c r="G1942" s="36">
        <v>107800</v>
      </c>
      <c r="H1942" s="36">
        <v>101044.74</v>
      </c>
      <c r="I1942" s="37">
        <v>32.08</v>
      </c>
      <c r="J1942" s="38" t="s">
        <v>529</v>
      </c>
      <c r="K1942" s="35" t="s">
        <v>538</v>
      </c>
      <c r="L1942" s="33" t="s">
        <v>544</v>
      </c>
      <c r="M1942" s="39">
        <v>1.7450000000000001</v>
      </c>
      <c r="N1942" s="40" t="s">
        <v>538</v>
      </c>
      <c r="O1942" s="33" t="s">
        <v>544</v>
      </c>
      <c r="P1942" s="41">
        <v>2.0499999999999998</v>
      </c>
      <c r="Q1942" s="35" t="s">
        <v>532</v>
      </c>
      <c r="R1942" s="45"/>
      <c r="S1942" s="36">
        <v>2097.21</v>
      </c>
      <c r="T1942" s="36">
        <v>1257.9100000000001</v>
      </c>
    </row>
    <row r="1943" spans="1:20" ht="25.5" x14ac:dyDescent="0.25">
      <c r="A1943" s="32" t="s">
        <v>507</v>
      </c>
      <c r="B1943" s="33" t="s">
        <v>1653</v>
      </c>
      <c r="C1943" s="34">
        <v>2017</v>
      </c>
      <c r="D1943" s="40" t="s">
        <v>541</v>
      </c>
      <c r="E1943" s="33" t="s">
        <v>1666</v>
      </c>
      <c r="F1943" s="33" t="s">
        <v>543</v>
      </c>
      <c r="G1943" s="36">
        <v>711257.25</v>
      </c>
      <c r="H1943" s="36">
        <v>697729.9</v>
      </c>
      <c r="I1943" s="37">
        <v>38.92</v>
      </c>
      <c r="J1943" s="38" t="s">
        <v>529</v>
      </c>
      <c r="K1943" s="35" t="s">
        <v>538</v>
      </c>
      <c r="L1943" s="33" t="s">
        <v>544</v>
      </c>
      <c r="M1943" s="39">
        <v>1.35</v>
      </c>
      <c r="N1943" s="40" t="s">
        <v>538</v>
      </c>
      <c r="O1943" s="33" t="s">
        <v>544</v>
      </c>
      <c r="P1943" s="41">
        <v>1.35</v>
      </c>
      <c r="Q1943" s="35" t="s">
        <v>532</v>
      </c>
      <c r="R1943" s="45"/>
      <c r="S1943" s="36">
        <v>9601.9699999999993</v>
      </c>
      <c r="T1943" s="36">
        <v>13527.35</v>
      </c>
    </row>
    <row r="1944" spans="1:20" ht="25.5" x14ac:dyDescent="0.25">
      <c r="A1944" s="32" t="s">
        <v>507</v>
      </c>
      <c r="B1944" s="33" t="s">
        <v>1653</v>
      </c>
      <c r="C1944" s="34">
        <v>2014</v>
      </c>
      <c r="D1944" s="40" t="s">
        <v>541</v>
      </c>
      <c r="E1944" s="33" t="s">
        <v>1654</v>
      </c>
      <c r="F1944" s="33" t="s">
        <v>543</v>
      </c>
      <c r="G1944" s="36">
        <v>13200</v>
      </c>
      <c r="H1944" s="36">
        <v>12530.38</v>
      </c>
      <c r="I1944" s="37">
        <v>34</v>
      </c>
      <c r="J1944" s="38" t="s">
        <v>529</v>
      </c>
      <c r="K1944" s="35" t="s">
        <v>538</v>
      </c>
      <c r="L1944" s="33" t="s">
        <v>544</v>
      </c>
      <c r="M1944" s="39">
        <v>1.6240000000000001</v>
      </c>
      <c r="N1944" s="40" t="s">
        <v>538</v>
      </c>
      <c r="O1944" s="33" t="s">
        <v>544</v>
      </c>
      <c r="P1944" s="41">
        <v>1.6</v>
      </c>
      <c r="Q1944" s="35" t="s">
        <v>532</v>
      </c>
      <c r="R1944" s="45"/>
      <c r="S1944" s="42">
        <v>207.01</v>
      </c>
      <c r="T1944" s="42">
        <v>228.93</v>
      </c>
    </row>
    <row r="1945" spans="1:20" ht="25.5" x14ac:dyDescent="0.25">
      <c r="A1945" s="32" t="s">
        <v>507</v>
      </c>
      <c r="B1945" s="33" t="s">
        <v>1653</v>
      </c>
      <c r="C1945" s="34">
        <v>2014</v>
      </c>
      <c r="D1945" s="40" t="s">
        <v>541</v>
      </c>
      <c r="E1945" s="33" t="s">
        <v>1655</v>
      </c>
      <c r="F1945" s="33" t="s">
        <v>543</v>
      </c>
      <c r="G1945" s="36">
        <v>414513.55</v>
      </c>
      <c r="H1945" s="36">
        <v>401322.19</v>
      </c>
      <c r="I1945" s="37">
        <v>46</v>
      </c>
      <c r="J1945" s="38" t="s">
        <v>529</v>
      </c>
      <c r="K1945" s="35" t="s">
        <v>538</v>
      </c>
      <c r="L1945" s="33" t="s">
        <v>544</v>
      </c>
      <c r="M1945" s="39">
        <v>2.1480000000000001</v>
      </c>
      <c r="N1945" s="40" t="s">
        <v>538</v>
      </c>
      <c r="O1945" s="33" t="s">
        <v>544</v>
      </c>
      <c r="P1945" s="41">
        <v>2.11</v>
      </c>
      <c r="Q1945" s="35" t="s">
        <v>532</v>
      </c>
      <c r="R1945" s="45"/>
      <c r="S1945" s="36">
        <v>8695.06</v>
      </c>
      <c r="T1945" s="36">
        <v>5061.67</v>
      </c>
    </row>
    <row r="1946" spans="1:20" ht="25.5" x14ac:dyDescent="0.25">
      <c r="A1946" s="32" t="s">
        <v>507</v>
      </c>
      <c r="B1946" s="33" t="s">
        <v>1653</v>
      </c>
      <c r="C1946" s="34">
        <v>2014</v>
      </c>
      <c r="D1946" s="40" t="s">
        <v>541</v>
      </c>
      <c r="E1946" s="33" t="s">
        <v>1655</v>
      </c>
      <c r="F1946" s="33" t="s">
        <v>543</v>
      </c>
      <c r="G1946" s="36">
        <v>811665.25</v>
      </c>
      <c r="H1946" s="36">
        <v>773413.32</v>
      </c>
      <c r="I1946" s="37">
        <v>36</v>
      </c>
      <c r="J1946" s="38" t="s">
        <v>529</v>
      </c>
      <c r="K1946" s="35" t="s">
        <v>538</v>
      </c>
      <c r="L1946" s="33" t="s">
        <v>544</v>
      </c>
      <c r="M1946" s="39">
        <v>2.077</v>
      </c>
      <c r="N1946" s="40" t="s">
        <v>538</v>
      </c>
      <c r="O1946" s="33" t="s">
        <v>544</v>
      </c>
      <c r="P1946" s="41">
        <v>2.04</v>
      </c>
      <c r="Q1946" s="35" t="s">
        <v>532</v>
      </c>
      <c r="R1946" s="45"/>
      <c r="S1946" s="36">
        <v>16290.3</v>
      </c>
      <c r="T1946" s="36">
        <v>14081.03</v>
      </c>
    </row>
    <row r="1947" spans="1:20" ht="25.5" x14ac:dyDescent="0.25">
      <c r="A1947" s="32" t="s">
        <v>507</v>
      </c>
      <c r="B1947" s="33" t="s">
        <v>1653</v>
      </c>
      <c r="C1947" s="34">
        <v>2014</v>
      </c>
      <c r="D1947" s="40" t="s">
        <v>541</v>
      </c>
      <c r="E1947" s="33" t="s">
        <v>1656</v>
      </c>
      <c r="F1947" s="33" t="s">
        <v>543</v>
      </c>
      <c r="G1947" s="36">
        <v>209550</v>
      </c>
      <c r="H1947" s="36">
        <v>197919.39</v>
      </c>
      <c r="I1947" s="37">
        <v>36</v>
      </c>
      <c r="J1947" s="38" t="s">
        <v>529</v>
      </c>
      <c r="K1947" s="35" t="s">
        <v>538</v>
      </c>
      <c r="L1947" s="33" t="s">
        <v>544</v>
      </c>
      <c r="M1947" s="39">
        <v>0.80900000000000005</v>
      </c>
      <c r="N1947" s="40" t="s">
        <v>538</v>
      </c>
      <c r="O1947" s="33" t="s">
        <v>544</v>
      </c>
      <c r="P1947" s="41">
        <v>0.8</v>
      </c>
      <c r="Q1947" s="35" t="s">
        <v>532</v>
      </c>
      <c r="R1947" s="45"/>
      <c r="S1947" s="36">
        <v>1638.27</v>
      </c>
      <c r="T1947" s="36">
        <v>4048.68</v>
      </c>
    </row>
    <row r="1948" spans="1:20" ht="25.5" x14ac:dyDescent="0.25">
      <c r="A1948" s="32" t="s">
        <v>507</v>
      </c>
      <c r="B1948" s="33" t="s">
        <v>1653</v>
      </c>
      <c r="C1948" s="34">
        <v>2015</v>
      </c>
      <c r="D1948" s="40" t="s">
        <v>541</v>
      </c>
      <c r="E1948" s="28" t="s">
        <v>1947</v>
      </c>
      <c r="F1948" s="33" t="s">
        <v>543</v>
      </c>
      <c r="G1948" s="36">
        <v>284350</v>
      </c>
      <c r="H1948" s="36">
        <v>270198.98</v>
      </c>
      <c r="I1948" s="37">
        <v>37</v>
      </c>
      <c r="J1948" s="38" t="s">
        <v>529</v>
      </c>
      <c r="K1948" s="35" t="s">
        <v>538</v>
      </c>
      <c r="L1948" s="33" t="s">
        <v>544</v>
      </c>
      <c r="M1948" s="39">
        <v>1.335</v>
      </c>
      <c r="N1948" s="40" t="s">
        <v>538</v>
      </c>
      <c r="O1948" s="33" t="s">
        <v>544</v>
      </c>
      <c r="P1948" s="41">
        <v>1.35</v>
      </c>
      <c r="Q1948" s="35" t="s">
        <v>532</v>
      </c>
      <c r="R1948" s="45"/>
      <c r="S1948" s="36">
        <v>3712.79</v>
      </c>
      <c r="T1948" s="36">
        <v>4822.6000000000004</v>
      </c>
    </row>
    <row r="1949" spans="1:20" ht="25.5" x14ac:dyDescent="0.25">
      <c r="A1949" s="32" t="s">
        <v>507</v>
      </c>
      <c r="B1949" s="33" t="s">
        <v>1653</v>
      </c>
      <c r="C1949" s="34">
        <v>2004</v>
      </c>
      <c r="D1949" s="40" t="s">
        <v>541</v>
      </c>
      <c r="E1949" s="33" t="s">
        <v>1667</v>
      </c>
      <c r="F1949" s="33" t="s">
        <v>543</v>
      </c>
      <c r="G1949" s="36">
        <v>324292.37</v>
      </c>
      <c r="H1949" s="36">
        <v>299012.92</v>
      </c>
      <c r="I1949" s="37">
        <v>37.17</v>
      </c>
      <c r="J1949" s="38" t="s">
        <v>529</v>
      </c>
      <c r="K1949" s="35" t="s">
        <v>538</v>
      </c>
      <c r="L1949" s="33" t="s">
        <v>544</v>
      </c>
      <c r="M1949" s="39">
        <v>3.6219999999999999</v>
      </c>
      <c r="N1949" s="40" t="s">
        <v>538</v>
      </c>
      <c r="O1949" s="33" t="s">
        <v>544</v>
      </c>
      <c r="P1949" s="41">
        <v>3.45</v>
      </c>
      <c r="Q1949" s="35" t="s">
        <v>532</v>
      </c>
      <c r="R1949" s="45"/>
      <c r="S1949" s="36">
        <v>10410.81</v>
      </c>
      <c r="T1949" s="36">
        <v>2749.73</v>
      </c>
    </row>
    <row r="1950" spans="1:20" ht="25.5" x14ac:dyDescent="0.25">
      <c r="A1950" s="32" t="s">
        <v>507</v>
      </c>
      <c r="B1950" s="33" t="s">
        <v>1653</v>
      </c>
      <c r="C1950" s="34">
        <v>2014</v>
      </c>
      <c r="D1950" s="40" t="s">
        <v>541</v>
      </c>
      <c r="E1950" s="33" t="s">
        <v>1654</v>
      </c>
      <c r="F1950" s="33" t="s">
        <v>543</v>
      </c>
      <c r="G1950" s="36">
        <v>100995.4</v>
      </c>
      <c r="H1950" s="36">
        <v>94398.68</v>
      </c>
      <c r="I1950" s="37">
        <v>29</v>
      </c>
      <c r="J1950" s="38" t="s">
        <v>529</v>
      </c>
      <c r="K1950" s="35" t="s">
        <v>538</v>
      </c>
      <c r="L1950" s="33" t="s">
        <v>544</v>
      </c>
      <c r="M1950" s="39">
        <v>1.623</v>
      </c>
      <c r="N1950" s="40" t="s">
        <v>538</v>
      </c>
      <c r="O1950" s="33" t="s">
        <v>544</v>
      </c>
      <c r="P1950" s="41">
        <v>1.6</v>
      </c>
      <c r="Q1950" s="35" t="s">
        <v>532</v>
      </c>
      <c r="R1950" s="45"/>
      <c r="S1950" s="36">
        <v>1568.08</v>
      </c>
      <c r="T1950" s="36">
        <v>2252.9499999999998</v>
      </c>
    </row>
    <row r="1951" spans="1:20" ht="25.5" x14ac:dyDescent="0.25">
      <c r="A1951" s="32" t="s">
        <v>507</v>
      </c>
      <c r="B1951" s="33" t="s">
        <v>1653</v>
      </c>
      <c r="C1951" s="34">
        <v>2014</v>
      </c>
      <c r="D1951" s="40" t="s">
        <v>541</v>
      </c>
      <c r="E1951" s="33" t="s">
        <v>1656</v>
      </c>
      <c r="F1951" s="33" t="s">
        <v>543</v>
      </c>
      <c r="G1951" s="36">
        <v>391117.1</v>
      </c>
      <c r="H1951" s="36">
        <v>374914.9</v>
      </c>
      <c r="I1951" s="37">
        <v>36</v>
      </c>
      <c r="J1951" s="38" t="s">
        <v>529</v>
      </c>
      <c r="K1951" s="35" t="s">
        <v>538</v>
      </c>
      <c r="L1951" s="33" t="s">
        <v>544</v>
      </c>
      <c r="M1951" s="39">
        <v>1.6319999999999999</v>
      </c>
      <c r="N1951" s="40" t="s">
        <v>538</v>
      </c>
      <c r="O1951" s="33" t="s">
        <v>544</v>
      </c>
      <c r="P1951" s="41">
        <v>1.6</v>
      </c>
      <c r="Q1951" s="35" t="s">
        <v>532</v>
      </c>
      <c r="R1951" s="45"/>
      <c r="S1951" s="36">
        <v>6185.16</v>
      </c>
      <c r="T1951" s="36">
        <v>6319.78</v>
      </c>
    </row>
    <row r="1952" spans="1:20" ht="25.5" x14ac:dyDescent="0.25">
      <c r="A1952" s="32" t="s">
        <v>507</v>
      </c>
      <c r="B1952" s="33" t="s">
        <v>1653</v>
      </c>
      <c r="C1952" s="34">
        <v>2015</v>
      </c>
      <c r="D1952" s="40" t="s">
        <v>541</v>
      </c>
      <c r="E1952" s="28" t="s">
        <v>1947</v>
      </c>
      <c r="F1952" s="33" t="s">
        <v>543</v>
      </c>
      <c r="G1952" s="36">
        <v>93500</v>
      </c>
      <c r="H1952" s="36">
        <v>89391.4</v>
      </c>
      <c r="I1952" s="37">
        <v>47</v>
      </c>
      <c r="J1952" s="38" t="s">
        <v>529</v>
      </c>
      <c r="K1952" s="35" t="s">
        <v>538</v>
      </c>
      <c r="L1952" s="33" t="s">
        <v>544</v>
      </c>
      <c r="M1952" s="39">
        <v>0.55000000000000004</v>
      </c>
      <c r="N1952" s="40" t="s">
        <v>538</v>
      </c>
      <c r="O1952" s="33" t="s">
        <v>544</v>
      </c>
      <c r="P1952" s="41">
        <v>0.55000000000000004</v>
      </c>
      <c r="Q1952" s="35" t="s">
        <v>532</v>
      </c>
      <c r="R1952" s="45"/>
      <c r="S1952" s="42">
        <v>499.48</v>
      </c>
      <c r="T1952" s="36">
        <v>1422.89</v>
      </c>
    </row>
    <row r="1953" spans="1:20" ht="25.5" x14ac:dyDescent="0.25">
      <c r="A1953" s="32" t="s">
        <v>507</v>
      </c>
      <c r="B1953" s="33" t="s">
        <v>1653</v>
      </c>
      <c r="C1953" s="34">
        <v>2014</v>
      </c>
      <c r="D1953" s="40" t="s">
        <v>541</v>
      </c>
      <c r="E1953" s="33" t="s">
        <v>1656</v>
      </c>
      <c r="F1953" s="33" t="s">
        <v>543</v>
      </c>
      <c r="G1953" s="36">
        <v>96800</v>
      </c>
      <c r="H1953" s="36">
        <v>94877.43</v>
      </c>
      <c r="I1953" s="37">
        <v>46</v>
      </c>
      <c r="J1953" s="38" t="s">
        <v>529</v>
      </c>
      <c r="K1953" s="35" t="s">
        <v>538</v>
      </c>
      <c r="L1953" s="33" t="s">
        <v>544</v>
      </c>
      <c r="M1953" s="39">
        <v>2.1509999999999998</v>
      </c>
      <c r="N1953" s="40" t="s">
        <v>538</v>
      </c>
      <c r="O1953" s="33" t="s">
        <v>544</v>
      </c>
      <c r="P1953" s="41">
        <v>2.11</v>
      </c>
      <c r="Q1953" s="35" t="s">
        <v>532</v>
      </c>
      <c r="R1953" s="45"/>
      <c r="S1953" s="36">
        <v>2048.9299999999998</v>
      </c>
      <c r="T1953" s="42">
        <v>884.13</v>
      </c>
    </row>
    <row r="1954" spans="1:20" ht="25.5" x14ac:dyDescent="0.25">
      <c r="A1954" s="32" t="s">
        <v>507</v>
      </c>
      <c r="B1954" s="33" t="s">
        <v>1653</v>
      </c>
      <c r="C1954" s="34">
        <v>2014</v>
      </c>
      <c r="D1954" s="40" t="s">
        <v>541</v>
      </c>
      <c r="E1954" s="33" t="s">
        <v>1656</v>
      </c>
      <c r="F1954" s="33" t="s">
        <v>543</v>
      </c>
      <c r="G1954" s="36">
        <v>88550</v>
      </c>
      <c r="H1954" s="36">
        <v>84989.87</v>
      </c>
      <c r="I1954" s="37">
        <v>46</v>
      </c>
      <c r="J1954" s="38" t="s">
        <v>529</v>
      </c>
      <c r="K1954" s="35" t="s">
        <v>538</v>
      </c>
      <c r="L1954" s="33" t="s">
        <v>544</v>
      </c>
      <c r="M1954" s="39">
        <v>0.81</v>
      </c>
      <c r="N1954" s="40" t="s">
        <v>538</v>
      </c>
      <c r="O1954" s="33" t="s">
        <v>544</v>
      </c>
      <c r="P1954" s="41">
        <v>0.8</v>
      </c>
      <c r="Q1954" s="35" t="s">
        <v>532</v>
      </c>
      <c r="R1954" s="45"/>
      <c r="S1954" s="42">
        <v>699.57</v>
      </c>
      <c r="T1954" s="36">
        <v>1253.44</v>
      </c>
    </row>
    <row r="1955" spans="1:20" ht="25.5" x14ac:dyDescent="0.25">
      <c r="A1955" s="32" t="s">
        <v>507</v>
      </c>
      <c r="B1955" s="57" t="s">
        <v>1653</v>
      </c>
      <c r="C1955" s="58">
        <v>2015</v>
      </c>
      <c r="D1955" s="59" t="s">
        <v>541</v>
      </c>
      <c r="E1955" s="62" t="s">
        <v>1947</v>
      </c>
      <c r="F1955" s="57" t="s">
        <v>543</v>
      </c>
      <c r="G1955" s="64">
        <v>128150</v>
      </c>
      <c r="H1955" s="64">
        <v>123725.35</v>
      </c>
      <c r="I1955" s="68">
        <v>47</v>
      </c>
      <c r="J1955" s="70" t="s">
        <v>529</v>
      </c>
      <c r="K1955" s="72" t="s">
        <v>538</v>
      </c>
      <c r="L1955" s="73" t="s">
        <v>544</v>
      </c>
      <c r="M1955" s="75">
        <v>1.3380000000000001</v>
      </c>
      <c r="N1955" s="76" t="s">
        <v>538</v>
      </c>
      <c r="O1955" s="73" t="s">
        <v>544</v>
      </c>
      <c r="P1955" s="77">
        <v>1.35</v>
      </c>
      <c r="Q1955" s="79" t="s">
        <v>532</v>
      </c>
      <c r="R1955" s="81"/>
      <c r="S1955" s="85">
        <v>1690.68</v>
      </c>
      <c r="T1955" s="86">
        <v>1510.53</v>
      </c>
    </row>
    <row r="1956" spans="1:20" ht="25.5" x14ac:dyDescent="0.25">
      <c r="A1956" s="32" t="s">
        <v>507</v>
      </c>
      <c r="B1956" s="56" t="s">
        <v>1653</v>
      </c>
      <c r="C1956" s="34">
        <v>2017</v>
      </c>
      <c r="D1956" s="40" t="s">
        <v>541</v>
      </c>
      <c r="E1956" s="61" t="s">
        <v>1946</v>
      </c>
      <c r="F1956" s="56" t="s">
        <v>543</v>
      </c>
      <c r="G1956" s="63">
        <v>591005.80000000005</v>
      </c>
      <c r="H1956" s="63">
        <v>581379.05000000005</v>
      </c>
      <c r="I1956" s="67">
        <v>38.42</v>
      </c>
      <c r="J1956" s="69" t="s">
        <v>529</v>
      </c>
      <c r="K1956" s="35" t="s">
        <v>538</v>
      </c>
      <c r="L1956" s="33" t="s">
        <v>544</v>
      </c>
      <c r="M1956" s="39">
        <v>1.37</v>
      </c>
      <c r="N1956" s="40" t="s">
        <v>538</v>
      </c>
      <c r="O1956" s="33" t="s">
        <v>544</v>
      </c>
      <c r="P1956" s="41">
        <v>1.35</v>
      </c>
      <c r="Q1956" s="78" t="s">
        <v>532</v>
      </c>
      <c r="R1956" s="80"/>
      <c r="S1956" s="36">
        <v>7978.58</v>
      </c>
      <c r="T1956" s="36">
        <v>9626.75</v>
      </c>
    </row>
    <row r="1957" spans="1:20" ht="25.5" x14ac:dyDescent="0.25">
      <c r="A1957" s="32" t="s">
        <v>507</v>
      </c>
      <c r="B1957" s="33" t="s">
        <v>1653</v>
      </c>
      <c r="C1957" s="34">
        <v>2015</v>
      </c>
      <c r="D1957" s="40" t="s">
        <v>541</v>
      </c>
      <c r="E1957" s="33" t="s">
        <v>1668</v>
      </c>
      <c r="F1957" s="33" t="s">
        <v>543</v>
      </c>
      <c r="G1957" s="36">
        <v>37222.9</v>
      </c>
      <c r="H1957" s="36">
        <v>35319.01</v>
      </c>
      <c r="I1957" s="37">
        <v>41.5</v>
      </c>
      <c r="J1957" s="38" t="s">
        <v>529</v>
      </c>
      <c r="K1957" s="35" t="s">
        <v>538</v>
      </c>
      <c r="L1957" s="33" t="s">
        <v>544</v>
      </c>
      <c r="M1957" s="39">
        <v>0.55000000000000004</v>
      </c>
      <c r="N1957" s="40" t="s">
        <v>538</v>
      </c>
      <c r="O1957" s="33" t="s">
        <v>544</v>
      </c>
      <c r="P1957" s="41">
        <v>0.55000000000000004</v>
      </c>
      <c r="Q1957" s="35" t="s">
        <v>532</v>
      </c>
      <c r="R1957" s="45"/>
      <c r="S1957" s="42">
        <v>197.84</v>
      </c>
      <c r="T1957" s="42">
        <v>651.45000000000005</v>
      </c>
    </row>
    <row r="1958" spans="1:20" ht="25.5" x14ac:dyDescent="0.25">
      <c r="A1958" s="32" t="s">
        <v>507</v>
      </c>
      <c r="B1958" s="33" t="s">
        <v>1653</v>
      </c>
      <c r="C1958" s="34">
        <v>2010</v>
      </c>
      <c r="D1958" s="40" t="s">
        <v>541</v>
      </c>
      <c r="E1958" s="33" t="s">
        <v>1665</v>
      </c>
      <c r="F1958" s="33" t="s">
        <v>543</v>
      </c>
      <c r="G1958" s="36">
        <v>217454.6</v>
      </c>
      <c r="H1958" s="36">
        <v>209675.36</v>
      </c>
      <c r="I1958" s="37">
        <v>32.08</v>
      </c>
      <c r="J1958" s="38" t="s">
        <v>529</v>
      </c>
      <c r="K1958" s="35" t="s">
        <v>538</v>
      </c>
      <c r="L1958" s="33" t="s">
        <v>544</v>
      </c>
      <c r="M1958" s="39">
        <v>2.5209999999999999</v>
      </c>
      <c r="N1958" s="40" t="s">
        <v>538</v>
      </c>
      <c r="O1958" s="33" t="s">
        <v>544</v>
      </c>
      <c r="P1958" s="41">
        <v>2.85</v>
      </c>
      <c r="Q1958" s="35" t="s">
        <v>532</v>
      </c>
      <c r="R1958" s="45"/>
      <c r="S1958" s="36">
        <v>6029.28</v>
      </c>
      <c r="T1958" s="36">
        <v>1878.38</v>
      </c>
    </row>
    <row r="1959" spans="1:20" ht="25.5" x14ac:dyDescent="0.25">
      <c r="A1959" s="32" t="s">
        <v>507</v>
      </c>
      <c r="B1959" s="33" t="s">
        <v>1653</v>
      </c>
      <c r="C1959" s="34">
        <v>2014</v>
      </c>
      <c r="D1959" s="40" t="s">
        <v>541</v>
      </c>
      <c r="E1959" s="33" t="s">
        <v>1655</v>
      </c>
      <c r="F1959" s="33" t="s">
        <v>543</v>
      </c>
      <c r="G1959" s="36">
        <v>207977</v>
      </c>
      <c r="H1959" s="36">
        <v>203738.65</v>
      </c>
      <c r="I1959" s="37">
        <v>46</v>
      </c>
      <c r="J1959" s="38" t="s">
        <v>529</v>
      </c>
      <c r="K1959" s="35" t="s">
        <v>538</v>
      </c>
      <c r="L1959" s="33" t="s">
        <v>544</v>
      </c>
      <c r="M1959" s="39">
        <v>2.1509999999999998</v>
      </c>
      <c r="N1959" s="40" t="s">
        <v>538</v>
      </c>
      <c r="O1959" s="33" t="s">
        <v>544</v>
      </c>
      <c r="P1959" s="41">
        <v>2.11</v>
      </c>
      <c r="Q1959" s="35" t="s">
        <v>532</v>
      </c>
      <c r="R1959" s="45"/>
      <c r="S1959" s="36">
        <v>4399.8500000000004</v>
      </c>
      <c r="T1959" s="36">
        <v>1898.57</v>
      </c>
    </row>
    <row r="1960" spans="1:20" ht="25.5" x14ac:dyDescent="0.25">
      <c r="A1960" s="32" t="s">
        <v>507</v>
      </c>
      <c r="B1960" s="33" t="s">
        <v>1653</v>
      </c>
      <c r="C1960" s="34">
        <v>2015</v>
      </c>
      <c r="D1960" s="40" t="s">
        <v>541</v>
      </c>
      <c r="E1960" s="28" t="s">
        <v>1947</v>
      </c>
      <c r="F1960" s="33" t="s">
        <v>543</v>
      </c>
      <c r="G1960" s="36">
        <v>213400</v>
      </c>
      <c r="H1960" s="36">
        <v>200771.17</v>
      </c>
      <c r="I1960" s="37">
        <v>37</v>
      </c>
      <c r="J1960" s="38" t="s">
        <v>529</v>
      </c>
      <c r="K1960" s="35" t="s">
        <v>538</v>
      </c>
      <c r="L1960" s="33" t="s">
        <v>544</v>
      </c>
      <c r="M1960" s="39">
        <v>0.55000000000000004</v>
      </c>
      <c r="N1960" s="40" t="s">
        <v>538</v>
      </c>
      <c r="O1960" s="33" t="s">
        <v>544</v>
      </c>
      <c r="P1960" s="41">
        <v>0.55000000000000004</v>
      </c>
      <c r="Q1960" s="35" t="s">
        <v>532</v>
      </c>
      <c r="R1960" s="45"/>
      <c r="S1960" s="36">
        <v>1128.1300000000001</v>
      </c>
      <c r="T1960" s="36">
        <v>4342.71</v>
      </c>
    </row>
    <row r="1961" spans="1:20" ht="25.5" x14ac:dyDescent="0.25">
      <c r="A1961" s="32" t="s">
        <v>507</v>
      </c>
      <c r="B1961" s="33" t="s">
        <v>1653</v>
      </c>
      <c r="C1961" s="34">
        <v>2010</v>
      </c>
      <c r="D1961" s="40" t="s">
        <v>541</v>
      </c>
      <c r="E1961" s="33" t="s">
        <v>1669</v>
      </c>
      <c r="F1961" s="33" t="s">
        <v>543</v>
      </c>
      <c r="G1961" s="36">
        <v>36850</v>
      </c>
      <c r="H1961" s="36">
        <v>37559.85</v>
      </c>
      <c r="I1961" s="37">
        <v>42.25</v>
      </c>
      <c r="J1961" s="38" t="s">
        <v>529</v>
      </c>
      <c r="K1961" s="35" t="s">
        <v>538</v>
      </c>
      <c r="L1961" s="33" t="s">
        <v>544</v>
      </c>
      <c r="M1961" s="39">
        <v>3.0720000000000001</v>
      </c>
      <c r="N1961" s="40" t="s">
        <v>538</v>
      </c>
      <c r="O1961" s="33" t="s">
        <v>544</v>
      </c>
      <c r="P1961" s="41">
        <v>3.38</v>
      </c>
      <c r="Q1961" s="35" t="s">
        <v>532</v>
      </c>
      <c r="R1961" s="45"/>
      <c r="S1961" s="36">
        <v>1286.07</v>
      </c>
      <c r="T1961" s="42">
        <v>0</v>
      </c>
    </row>
    <row r="1962" spans="1:20" ht="25.5" x14ac:dyDescent="0.25">
      <c r="A1962" s="32" t="s">
        <v>507</v>
      </c>
      <c r="B1962" s="33" t="s">
        <v>1653</v>
      </c>
      <c r="C1962" s="34">
        <v>2010</v>
      </c>
      <c r="D1962" s="40" t="s">
        <v>541</v>
      </c>
      <c r="E1962" s="33" t="s">
        <v>1669</v>
      </c>
      <c r="F1962" s="33" t="s">
        <v>543</v>
      </c>
      <c r="G1962" s="36">
        <v>49129.85</v>
      </c>
      <c r="H1962" s="36">
        <v>44887.94</v>
      </c>
      <c r="I1962" s="37">
        <v>22.25</v>
      </c>
      <c r="J1962" s="38" t="s">
        <v>529</v>
      </c>
      <c r="K1962" s="35" t="s">
        <v>538</v>
      </c>
      <c r="L1962" s="33" t="s">
        <v>544</v>
      </c>
      <c r="M1962" s="39">
        <v>3.0179999999999998</v>
      </c>
      <c r="N1962" s="40" t="s">
        <v>538</v>
      </c>
      <c r="O1962" s="33" t="s">
        <v>544</v>
      </c>
      <c r="P1962" s="41">
        <v>3.38</v>
      </c>
      <c r="Q1962" s="35" t="s">
        <v>532</v>
      </c>
      <c r="R1962" s="45"/>
      <c r="S1962" s="36">
        <v>1546.71</v>
      </c>
      <c r="T1962" s="42">
        <v>872.72</v>
      </c>
    </row>
    <row r="1963" spans="1:20" ht="25.5" x14ac:dyDescent="0.25">
      <c r="A1963" s="32" t="s">
        <v>507</v>
      </c>
      <c r="B1963" s="33" t="s">
        <v>1653</v>
      </c>
      <c r="C1963" s="34">
        <v>1994</v>
      </c>
      <c r="D1963" s="40" t="s">
        <v>541</v>
      </c>
      <c r="E1963" s="28" t="s">
        <v>1949</v>
      </c>
      <c r="F1963" s="33" t="s">
        <v>543</v>
      </c>
      <c r="G1963" s="36">
        <v>1893778.5</v>
      </c>
      <c r="H1963" s="36">
        <v>1000839.85</v>
      </c>
      <c r="I1963" s="37">
        <v>11.83</v>
      </c>
      <c r="J1963" s="38" t="s">
        <v>529</v>
      </c>
      <c r="K1963" s="35" t="s">
        <v>538</v>
      </c>
      <c r="L1963" s="33" t="s">
        <v>544</v>
      </c>
      <c r="M1963" s="39">
        <v>5.2679999999999998</v>
      </c>
      <c r="N1963" s="40" t="s">
        <v>538</v>
      </c>
      <c r="O1963" s="33" t="s">
        <v>544</v>
      </c>
      <c r="P1963" s="41">
        <v>3.55</v>
      </c>
      <c r="Q1963" s="35" t="s">
        <v>532</v>
      </c>
      <c r="R1963" s="45"/>
      <c r="S1963" s="36">
        <v>37920.449999999997</v>
      </c>
      <c r="T1963" s="36">
        <v>67342.009999999995</v>
      </c>
    </row>
    <row r="1964" spans="1:20" ht="25.5" x14ac:dyDescent="0.25">
      <c r="A1964" s="32" t="s">
        <v>507</v>
      </c>
      <c r="B1964" s="33" t="s">
        <v>1670</v>
      </c>
      <c r="C1964" s="34">
        <v>2015</v>
      </c>
      <c r="D1964" s="40" t="s">
        <v>541</v>
      </c>
      <c r="E1964" s="28" t="s">
        <v>1950</v>
      </c>
      <c r="F1964" s="33" t="s">
        <v>543</v>
      </c>
      <c r="G1964" s="36">
        <v>134423.29999999999</v>
      </c>
      <c r="H1964" s="36">
        <v>128646.44</v>
      </c>
      <c r="I1964" s="37">
        <v>46.5</v>
      </c>
      <c r="J1964" s="38" t="s">
        <v>529</v>
      </c>
      <c r="K1964" s="35" t="s">
        <v>538</v>
      </c>
      <c r="L1964" s="33" t="s">
        <v>544</v>
      </c>
      <c r="M1964" s="39">
        <v>1.35</v>
      </c>
      <c r="N1964" s="40" t="s">
        <v>538</v>
      </c>
      <c r="O1964" s="33" t="s">
        <v>544</v>
      </c>
      <c r="P1964" s="41">
        <v>1.35</v>
      </c>
      <c r="Q1964" s="35" t="s">
        <v>532</v>
      </c>
      <c r="R1964" s="45"/>
      <c r="S1964" s="36">
        <v>1763.07</v>
      </c>
      <c r="T1964" s="36">
        <v>1951.5</v>
      </c>
    </row>
    <row r="1965" spans="1:20" x14ac:dyDescent="0.25">
      <c r="A1965" s="32" t="s">
        <v>507</v>
      </c>
      <c r="B1965" s="33" t="s">
        <v>1670</v>
      </c>
      <c r="C1965" s="34">
        <v>2015</v>
      </c>
      <c r="D1965" s="40" t="s">
        <v>541</v>
      </c>
      <c r="E1965" s="33" t="s">
        <v>1671</v>
      </c>
      <c r="F1965" s="33" t="s">
        <v>543</v>
      </c>
      <c r="G1965" s="36">
        <v>348415.65</v>
      </c>
      <c r="H1965" s="36">
        <v>328266.59000000003</v>
      </c>
      <c r="I1965" s="37">
        <v>36.5</v>
      </c>
      <c r="J1965" s="38" t="s">
        <v>529</v>
      </c>
      <c r="K1965" s="35" t="s">
        <v>538</v>
      </c>
      <c r="L1965" s="33" t="s">
        <v>544</v>
      </c>
      <c r="M1965" s="39">
        <v>1.349</v>
      </c>
      <c r="N1965" s="40" t="s">
        <v>538</v>
      </c>
      <c r="O1965" s="33" t="s">
        <v>544</v>
      </c>
      <c r="P1965" s="41">
        <v>1.35</v>
      </c>
      <c r="Q1965" s="35" t="s">
        <v>532</v>
      </c>
      <c r="R1965" s="45"/>
      <c r="S1965" s="36">
        <v>4523.49</v>
      </c>
      <c r="T1965" s="36">
        <v>6806.62</v>
      </c>
    </row>
    <row r="1966" spans="1:20" x14ac:dyDescent="0.25">
      <c r="A1966" s="32" t="s">
        <v>507</v>
      </c>
      <c r="B1966" s="33" t="s">
        <v>1670</v>
      </c>
      <c r="C1966" s="34">
        <v>2014</v>
      </c>
      <c r="D1966" s="40" t="s">
        <v>541</v>
      </c>
      <c r="E1966" s="33" t="s">
        <v>1672</v>
      </c>
      <c r="F1966" s="33" t="s">
        <v>543</v>
      </c>
      <c r="G1966" s="36">
        <v>202017.2</v>
      </c>
      <c r="H1966" s="36">
        <v>189959.07</v>
      </c>
      <c r="I1966" s="37">
        <v>35</v>
      </c>
      <c r="J1966" s="38" t="s">
        <v>529</v>
      </c>
      <c r="K1966" s="35" t="s">
        <v>538</v>
      </c>
      <c r="L1966" s="33" t="s">
        <v>544</v>
      </c>
      <c r="M1966" s="39">
        <v>0.81200000000000006</v>
      </c>
      <c r="N1966" s="40" t="s">
        <v>538</v>
      </c>
      <c r="O1966" s="33" t="s">
        <v>544</v>
      </c>
      <c r="P1966" s="41">
        <v>0.8</v>
      </c>
      <c r="Q1966" s="35" t="s">
        <v>532</v>
      </c>
      <c r="R1966" s="45"/>
      <c r="S1966" s="36">
        <v>1573.96</v>
      </c>
      <c r="T1966" s="36">
        <v>4079.76</v>
      </c>
    </row>
    <row r="1967" spans="1:20" ht="25.5" x14ac:dyDescent="0.25">
      <c r="A1967" s="32" t="s">
        <v>507</v>
      </c>
      <c r="B1967" s="33" t="s">
        <v>1670</v>
      </c>
      <c r="C1967" s="34">
        <v>2015</v>
      </c>
      <c r="D1967" s="40" t="s">
        <v>541</v>
      </c>
      <c r="E1967" s="28" t="s">
        <v>1950</v>
      </c>
      <c r="F1967" s="33" t="s">
        <v>543</v>
      </c>
      <c r="G1967" s="36">
        <v>335162.3</v>
      </c>
      <c r="H1967" s="36">
        <v>315779.69</v>
      </c>
      <c r="I1967" s="37">
        <v>36.5</v>
      </c>
      <c r="J1967" s="38" t="s">
        <v>529</v>
      </c>
      <c r="K1967" s="35" t="s">
        <v>538</v>
      </c>
      <c r="L1967" s="33" t="s">
        <v>544</v>
      </c>
      <c r="M1967" s="39">
        <v>1.35</v>
      </c>
      <c r="N1967" s="40" t="s">
        <v>538</v>
      </c>
      <c r="O1967" s="33" t="s">
        <v>544</v>
      </c>
      <c r="P1967" s="41">
        <v>1.35</v>
      </c>
      <c r="Q1967" s="35" t="s">
        <v>532</v>
      </c>
      <c r="R1967" s="45"/>
      <c r="S1967" s="36">
        <v>4351.42</v>
      </c>
      <c r="T1967" s="36">
        <v>6547.7</v>
      </c>
    </row>
    <row r="1968" spans="1:20" ht="25.5" x14ac:dyDescent="0.25">
      <c r="A1968" s="32" t="s">
        <v>507</v>
      </c>
      <c r="B1968" s="33" t="s">
        <v>1670</v>
      </c>
      <c r="C1968" s="34">
        <v>2017</v>
      </c>
      <c r="D1968" s="40" t="s">
        <v>541</v>
      </c>
      <c r="E1968" s="28" t="s">
        <v>1951</v>
      </c>
      <c r="F1968" s="33" t="s">
        <v>543</v>
      </c>
      <c r="G1968" s="36">
        <v>429045.65</v>
      </c>
      <c r="H1968" s="36">
        <v>424358.56</v>
      </c>
      <c r="I1968" s="37">
        <v>58.08</v>
      </c>
      <c r="J1968" s="38" t="s">
        <v>529</v>
      </c>
      <c r="K1968" s="35" t="s">
        <v>538</v>
      </c>
      <c r="L1968" s="33" t="s">
        <v>544</v>
      </c>
      <c r="M1968" s="39">
        <v>1.35</v>
      </c>
      <c r="N1968" s="40" t="s">
        <v>538</v>
      </c>
      <c r="O1968" s="33" t="s">
        <v>544</v>
      </c>
      <c r="P1968" s="41">
        <v>1.35</v>
      </c>
      <c r="Q1968" s="35" t="s">
        <v>532</v>
      </c>
      <c r="R1968" s="45"/>
      <c r="S1968" s="36">
        <v>5792.12</v>
      </c>
      <c r="T1968" s="36">
        <v>4687.09</v>
      </c>
    </row>
    <row r="1969" spans="1:20" x14ac:dyDescent="0.25">
      <c r="A1969" s="32" t="s">
        <v>507</v>
      </c>
      <c r="B1969" s="33" t="s">
        <v>1670</v>
      </c>
      <c r="C1969" s="34">
        <v>1993</v>
      </c>
      <c r="D1969" s="40" t="s">
        <v>541</v>
      </c>
      <c r="E1969" s="33" t="s">
        <v>1673</v>
      </c>
      <c r="F1969" s="33" t="s">
        <v>543</v>
      </c>
      <c r="G1969" s="36">
        <v>8504.3700000000008</v>
      </c>
      <c r="H1969" s="36">
        <v>3862.91</v>
      </c>
      <c r="I1969" s="37">
        <v>9.58</v>
      </c>
      <c r="J1969" s="38" t="s">
        <v>529</v>
      </c>
      <c r="K1969" s="35" t="s">
        <v>538</v>
      </c>
      <c r="L1969" s="33" t="s">
        <v>544</v>
      </c>
      <c r="M1969" s="39">
        <v>5.0519999999999996</v>
      </c>
      <c r="N1969" s="40" t="s">
        <v>538</v>
      </c>
      <c r="O1969" s="33" t="s">
        <v>544</v>
      </c>
      <c r="P1969" s="41">
        <v>3.55</v>
      </c>
      <c r="Q1969" s="35" t="s">
        <v>532</v>
      </c>
      <c r="R1969" s="45"/>
      <c r="S1969" s="42">
        <v>148.58000000000001</v>
      </c>
      <c r="T1969" s="42">
        <v>322.39</v>
      </c>
    </row>
    <row r="1970" spans="1:20" x14ac:dyDescent="0.25">
      <c r="A1970" s="32" t="s">
        <v>507</v>
      </c>
      <c r="B1970" s="33" t="s">
        <v>1670</v>
      </c>
      <c r="C1970" s="34">
        <v>1992</v>
      </c>
      <c r="D1970" s="40" t="s">
        <v>541</v>
      </c>
      <c r="E1970" s="33" t="s">
        <v>1674</v>
      </c>
      <c r="F1970" s="33" t="s">
        <v>543</v>
      </c>
      <c r="G1970" s="36">
        <v>11632.16</v>
      </c>
      <c r="H1970" s="36">
        <v>3668.18</v>
      </c>
      <c r="I1970" s="37">
        <v>5.83</v>
      </c>
      <c r="J1970" s="38" t="s">
        <v>529</v>
      </c>
      <c r="K1970" s="35" t="s">
        <v>538</v>
      </c>
      <c r="L1970" s="33" t="s">
        <v>544</v>
      </c>
      <c r="M1970" s="39">
        <v>4.7670000000000003</v>
      </c>
      <c r="N1970" s="40" t="s">
        <v>538</v>
      </c>
      <c r="O1970" s="33" t="s">
        <v>544</v>
      </c>
      <c r="P1970" s="41">
        <v>3.55</v>
      </c>
      <c r="Q1970" s="35" t="s">
        <v>532</v>
      </c>
      <c r="R1970" s="45"/>
      <c r="S1970" s="42">
        <v>149.56</v>
      </c>
      <c r="T1970" s="42">
        <v>545.1</v>
      </c>
    </row>
    <row r="1971" spans="1:20" ht="25.5" x14ac:dyDescent="0.25">
      <c r="A1971" s="32" t="s">
        <v>507</v>
      </c>
      <c r="B1971" s="33" t="s">
        <v>1670</v>
      </c>
      <c r="C1971" s="34">
        <v>2015</v>
      </c>
      <c r="D1971" s="40" t="s">
        <v>541</v>
      </c>
      <c r="E1971" s="28" t="s">
        <v>1950</v>
      </c>
      <c r="F1971" s="33" t="s">
        <v>543</v>
      </c>
      <c r="G1971" s="36">
        <v>67211.649999999994</v>
      </c>
      <c r="H1971" s="36">
        <v>63677.7</v>
      </c>
      <c r="I1971" s="37">
        <v>46.5</v>
      </c>
      <c r="J1971" s="38" t="s">
        <v>529</v>
      </c>
      <c r="K1971" s="35" t="s">
        <v>538</v>
      </c>
      <c r="L1971" s="33" t="s">
        <v>544</v>
      </c>
      <c r="M1971" s="39">
        <v>0.55000000000000004</v>
      </c>
      <c r="N1971" s="40" t="s">
        <v>538</v>
      </c>
      <c r="O1971" s="33" t="s">
        <v>544</v>
      </c>
      <c r="P1971" s="41">
        <v>0.55000000000000004</v>
      </c>
      <c r="Q1971" s="35" t="s">
        <v>532</v>
      </c>
      <c r="R1971" s="45"/>
      <c r="S1971" s="42">
        <v>356.74</v>
      </c>
      <c r="T1971" s="36">
        <v>1184.45</v>
      </c>
    </row>
    <row r="1972" spans="1:20" x14ac:dyDescent="0.25">
      <c r="A1972" s="32" t="s">
        <v>507</v>
      </c>
      <c r="B1972" s="33" t="s">
        <v>1670</v>
      </c>
      <c r="C1972" s="34">
        <v>2015</v>
      </c>
      <c r="D1972" s="40" t="s">
        <v>541</v>
      </c>
      <c r="E1972" s="33" t="s">
        <v>1675</v>
      </c>
      <c r="F1972" s="33" t="s">
        <v>543</v>
      </c>
      <c r="G1972" s="36">
        <v>963501.55</v>
      </c>
      <c r="H1972" s="36">
        <v>936030.8</v>
      </c>
      <c r="I1972" s="37">
        <v>46.5</v>
      </c>
      <c r="J1972" s="38" t="s">
        <v>529</v>
      </c>
      <c r="K1972" s="35" t="s">
        <v>538</v>
      </c>
      <c r="L1972" s="33" t="s">
        <v>544</v>
      </c>
      <c r="M1972" s="39">
        <v>1.8520000000000001</v>
      </c>
      <c r="N1972" s="40" t="s">
        <v>538</v>
      </c>
      <c r="O1972" s="33" t="s">
        <v>544</v>
      </c>
      <c r="P1972" s="41">
        <v>1.86</v>
      </c>
      <c r="Q1972" s="35" t="s">
        <v>532</v>
      </c>
      <c r="R1972" s="45"/>
      <c r="S1972" s="36">
        <v>17586.12</v>
      </c>
      <c r="T1972" s="36">
        <v>9459.68</v>
      </c>
    </row>
    <row r="1973" spans="1:20" x14ac:dyDescent="0.25">
      <c r="A1973" s="32" t="s">
        <v>507</v>
      </c>
      <c r="B1973" s="33" t="s">
        <v>1670</v>
      </c>
      <c r="C1973" s="34">
        <v>2015</v>
      </c>
      <c r="D1973" s="40" t="s">
        <v>541</v>
      </c>
      <c r="E1973" s="33" t="s">
        <v>1676</v>
      </c>
      <c r="F1973" s="33" t="s">
        <v>543</v>
      </c>
      <c r="G1973" s="36">
        <v>1507604.45</v>
      </c>
      <c r="H1973" s="36">
        <v>1441889.09</v>
      </c>
      <c r="I1973" s="37">
        <v>36.5</v>
      </c>
      <c r="J1973" s="38" t="s">
        <v>529</v>
      </c>
      <c r="K1973" s="35" t="s">
        <v>538</v>
      </c>
      <c r="L1973" s="33" t="s">
        <v>544</v>
      </c>
      <c r="M1973" s="39">
        <v>1.85</v>
      </c>
      <c r="N1973" s="40" t="s">
        <v>538</v>
      </c>
      <c r="O1973" s="33" t="s">
        <v>544</v>
      </c>
      <c r="P1973" s="41">
        <v>1.86</v>
      </c>
      <c r="Q1973" s="35" t="s">
        <v>532</v>
      </c>
      <c r="R1973" s="45"/>
      <c r="S1973" s="36">
        <v>27238.67</v>
      </c>
      <c r="T1973" s="36">
        <v>22555.82</v>
      </c>
    </row>
    <row r="1974" spans="1:20" x14ac:dyDescent="0.25">
      <c r="A1974" s="32" t="s">
        <v>507</v>
      </c>
      <c r="B1974" s="33" t="s">
        <v>1670</v>
      </c>
      <c r="C1974" s="34">
        <v>2010</v>
      </c>
      <c r="D1974" s="40" t="s">
        <v>541</v>
      </c>
      <c r="E1974" s="33" t="s">
        <v>1677</v>
      </c>
      <c r="F1974" s="33" t="s">
        <v>543</v>
      </c>
      <c r="G1974" s="36">
        <v>5222496.59</v>
      </c>
      <c r="H1974" s="36">
        <v>3143117.57</v>
      </c>
      <c r="I1974" s="37">
        <v>7.75</v>
      </c>
      <c r="J1974" s="38" t="s">
        <v>529</v>
      </c>
      <c r="K1974" s="35" t="s">
        <v>538</v>
      </c>
      <c r="L1974" s="33" t="s">
        <v>544</v>
      </c>
      <c r="M1974" s="39">
        <v>2.5390000000000001</v>
      </c>
      <c r="N1974" s="40" t="s">
        <v>538</v>
      </c>
      <c r="O1974" s="33" t="s">
        <v>544</v>
      </c>
      <c r="P1974" s="41">
        <v>2.82</v>
      </c>
      <c r="Q1974" s="35" t="s">
        <v>532</v>
      </c>
      <c r="R1974" s="45"/>
      <c r="S1974" s="36">
        <v>149736.44</v>
      </c>
      <c r="T1974" s="36">
        <v>309247.99</v>
      </c>
    </row>
    <row r="1975" spans="1:20" x14ac:dyDescent="0.25">
      <c r="A1975" s="32" t="s">
        <v>507</v>
      </c>
      <c r="B1975" s="33" t="s">
        <v>1670</v>
      </c>
      <c r="C1975" s="34">
        <v>1993</v>
      </c>
      <c r="D1975" s="40" t="s">
        <v>541</v>
      </c>
      <c r="E1975" s="33" t="s">
        <v>1678</v>
      </c>
      <c r="F1975" s="33" t="s">
        <v>543</v>
      </c>
      <c r="G1975" s="36">
        <v>7322.13</v>
      </c>
      <c r="H1975" s="36">
        <v>3325.9</v>
      </c>
      <c r="I1975" s="37">
        <v>9.58</v>
      </c>
      <c r="J1975" s="38" t="s">
        <v>529</v>
      </c>
      <c r="K1975" s="35" t="s">
        <v>538</v>
      </c>
      <c r="L1975" s="33" t="s">
        <v>544</v>
      </c>
      <c r="M1975" s="39">
        <v>5.0519999999999996</v>
      </c>
      <c r="N1975" s="40" t="s">
        <v>538</v>
      </c>
      <c r="O1975" s="33" t="s">
        <v>544</v>
      </c>
      <c r="P1975" s="41">
        <v>3.55</v>
      </c>
      <c r="Q1975" s="35" t="s">
        <v>532</v>
      </c>
      <c r="R1975" s="45"/>
      <c r="S1975" s="42">
        <v>127.93</v>
      </c>
      <c r="T1975" s="42">
        <v>277.57</v>
      </c>
    </row>
    <row r="1976" spans="1:20" x14ac:dyDescent="0.25">
      <c r="A1976" s="32" t="s">
        <v>507</v>
      </c>
      <c r="B1976" s="57" t="s">
        <v>1670</v>
      </c>
      <c r="C1976" s="58">
        <v>1992</v>
      </c>
      <c r="D1976" s="59" t="s">
        <v>541</v>
      </c>
      <c r="E1976" s="57" t="s">
        <v>1679</v>
      </c>
      <c r="F1976" s="57" t="s">
        <v>543</v>
      </c>
      <c r="G1976" s="64">
        <v>9987.09</v>
      </c>
      <c r="H1976" s="64">
        <v>3149.41</v>
      </c>
      <c r="I1976" s="68">
        <v>5.83</v>
      </c>
      <c r="J1976" s="70" t="s">
        <v>529</v>
      </c>
      <c r="K1976" s="72" t="s">
        <v>538</v>
      </c>
      <c r="L1976" s="73" t="s">
        <v>544</v>
      </c>
      <c r="M1976" s="75">
        <v>4.7670000000000003</v>
      </c>
      <c r="N1976" s="76" t="s">
        <v>538</v>
      </c>
      <c r="O1976" s="73" t="s">
        <v>544</v>
      </c>
      <c r="P1976" s="77">
        <v>3.55</v>
      </c>
      <c r="Q1976" s="79" t="s">
        <v>532</v>
      </c>
      <c r="R1976" s="81"/>
      <c r="S1976" s="84">
        <v>128.41999999999999</v>
      </c>
      <c r="T1976" s="87">
        <v>468</v>
      </c>
    </row>
    <row r="1977" spans="1:20" x14ac:dyDescent="0.25">
      <c r="A1977" s="32" t="s">
        <v>507</v>
      </c>
      <c r="B1977" s="56" t="s">
        <v>1670</v>
      </c>
      <c r="C1977" s="34">
        <v>1993</v>
      </c>
      <c r="D1977" s="40" t="s">
        <v>541</v>
      </c>
      <c r="E1977" s="56" t="s">
        <v>1680</v>
      </c>
      <c r="F1977" s="56" t="s">
        <v>543</v>
      </c>
      <c r="G1977" s="63">
        <v>15244.9</v>
      </c>
      <c r="H1977" s="63">
        <v>5521.83</v>
      </c>
      <c r="I1977" s="67">
        <v>6</v>
      </c>
      <c r="J1977" s="69" t="s">
        <v>529</v>
      </c>
      <c r="K1977" s="35" t="s">
        <v>538</v>
      </c>
      <c r="L1977" s="33" t="s">
        <v>544</v>
      </c>
      <c r="M1977" s="39">
        <v>5.0730000000000004</v>
      </c>
      <c r="N1977" s="40" t="s">
        <v>538</v>
      </c>
      <c r="O1977" s="33" t="s">
        <v>544</v>
      </c>
      <c r="P1977" s="41">
        <v>3.55</v>
      </c>
      <c r="Q1977" s="78" t="s">
        <v>532</v>
      </c>
      <c r="R1977" s="80"/>
      <c r="S1977" s="42">
        <v>220.58</v>
      </c>
      <c r="T1977" s="42">
        <v>691.82</v>
      </c>
    </row>
    <row r="1978" spans="1:20" x14ac:dyDescent="0.25">
      <c r="A1978" s="32" t="s">
        <v>507</v>
      </c>
      <c r="B1978" s="33" t="s">
        <v>1670</v>
      </c>
      <c r="C1978" s="34">
        <v>1992</v>
      </c>
      <c r="D1978" s="40" t="s">
        <v>541</v>
      </c>
      <c r="E1978" s="33" t="s">
        <v>1681</v>
      </c>
      <c r="F1978" s="33" t="s">
        <v>543</v>
      </c>
      <c r="G1978" s="36">
        <v>8860.0300000000007</v>
      </c>
      <c r="H1978" s="36">
        <v>2794</v>
      </c>
      <c r="I1978" s="37">
        <v>5.83</v>
      </c>
      <c r="J1978" s="38" t="s">
        <v>529</v>
      </c>
      <c r="K1978" s="35" t="s">
        <v>538</v>
      </c>
      <c r="L1978" s="33" t="s">
        <v>544</v>
      </c>
      <c r="M1978" s="39">
        <v>4.7670000000000003</v>
      </c>
      <c r="N1978" s="40" t="s">
        <v>538</v>
      </c>
      <c r="O1978" s="33" t="s">
        <v>544</v>
      </c>
      <c r="P1978" s="41">
        <v>3.55</v>
      </c>
      <c r="Q1978" s="35" t="s">
        <v>532</v>
      </c>
      <c r="R1978" s="45"/>
      <c r="S1978" s="42">
        <v>113.93</v>
      </c>
      <c r="T1978" s="42">
        <v>415.18</v>
      </c>
    </row>
    <row r="1979" spans="1:20" x14ac:dyDescent="0.25">
      <c r="A1979" s="32" t="s">
        <v>507</v>
      </c>
      <c r="B1979" s="33" t="s">
        <v>1670</v>
      </c>
      <c r="C1979" s="34">
        <v>2001</v>
      </c>
      <c r="D1979" s="40" t="s">
        <v>541</v>
      </c>
      <c r="E1979" s="33" t="s">
        <v>1682</v>
      </c>
      <c r="F1979" s="33" t="s">
        <v>543</v>
      </c>
      <c r="G1979" s="36">
        <v>233875.58</v>
      </c>
      <c r="H1979" s="36">
        <v>209353.59</v>
      </c>
      <c r="I1979" s="37">
        <v>33.75</v>
      </c>
      <c r="J1979" s="38" t="s">
        <v>529</v>
      </c>
      <c r="K1979" s="35" t="s">
        <v>538</v>
      </c>
      <c r="L1979" s="33" t="s">
        <v>544</v>
      </c>
      <c r="M1979" s="39">
        <v>4.1970000000000001</v>
      </c>
      <c r="N1979" s="40" t="s">
        <v>538</v>
      </c>
      <c r="O1979" s="33" t="s">
        <v>544</v>
      </c>
      <c r="P1979" s="41">
        <v>3.45</v>
      </c>
      <c r="Q1979" s="35" t="s">
        <v>532</v>
      </c>
      <c r="R1979" s="45"/>
      <c r="S1979" s="36">
        <v>7333.78</v>
      </c>
      <c r="T1979" s="36">
        <v>3219.84</v>
      </c>
    </row>
    <row r="1980" spans="1:20" x14ac:dyDescent="0.25">
      <c r="A1980" s="32" t="s">
        <v>507</v>
      </c>
      <c r="B1980" s="33" t="s">
        <v>1670</v>
      </c>
      <c r="C1980" s="34">
        <v>2015</v>
      </c>
      <c r="D1980" s="40" t="s">
        <v>541</v>
      </c>
      <c r="E1980" s="33" t="s">
        <v>1671</v>
      </c>
      <c r="F1980" s="33" t="s">
        <v>543</v>
      </c>
      <c r="G1980" s="36">
        <v>130120.1</v>
      </c>
      <c r="H1980" s="36">
        <v>124528.16</v>
      </c>
      <c r="I1980" s="37">
        <v>46.5</v>
      </c>
      <c r="J1980" s="38" t="s">
        <v>529</v>
      </c>
      <c r="K1980" s="35" t="s">
        <v>538</v>
      </c>
      <c r="L1980" s="33" t="s">
        <v>544</v>
      </c>
      <c r="M1980" s="39">
        <v>1.35</v>
      </c>
      <c r="N1980" s="40" t="s">
        <v>538</v>
      </c>
      <c r="O1980" s="33" t="s">
        <v>544</v>
      </c>
      <c r="P1980" s="41">
        <v>1.35</v>
      </c>
      <c r="Q1980" s="35" t="s">
        <v>532</v>
      </c>
      <c r="R1980" s="45"/>
      <c r="S1980" s="36">
        <v>1706.63</v>
      </c>
      <c r="T1980" s="36">
        <v>1889.03</v>
      </c>
    </row>
    <row r="1981" spans="1:20" x14ac:dyDescent="0.25">
      <c r="A1981" s="32" t="s">
        <v>507</v>
      </c>
      <c r="B1981" s="33" t="s">
        <v>1670</v>
      </c>
      <c r="C1981" s="34">
        <v>2015</v>
      </c>
      <c r="D1981" s="40" t="s">
        <v>541</v>
      </c>
      <c r="E1981" s="33" t="s">
        <v>1683</v>
      </c>
      <c r="F1981" s="33" t="s">
        <v>543</v>
      </c>
      <c r="G1981" s="36">
        <v>604690.9</v>
      </c>
      <c r="H1981" s="36">
        <v>574802.4</v>
      </c>
      <c r="I1981" s="37">
        <v>46.08</v>
      </c>
      <c r="J1981" s="38" t="s">
        <v>529</v>
      </c>
      <c r="K1981" s="35" t="s">
        <v>538</v>
      </c>
      <c r="L1981" s="33" t="s">
        <v>544</v>
      </c>
      <c r="M1981" s="39">
        <v>0.8</v>
      </c>
      <c r="N1981" s="40" t="s">
        <v>538</v>
      </c>
      <c r="O1981" s="33" t="s">
        <v>544</v>
      </c>
      <c r="P1981" s="41">
        <v>0.8</v>
      </c>
      <c r="Q1981" s="35" t="s">
        <v>532</v>
      </c>
      <c r="R1981" s="45"/>
      <c r="S1981" s="36">
        <v>4678.76</v>
      </c>
      <c r="T1981" s="36">
        <v>10042.32</v>
      </c>
    </row>
    <row r="1982" spans="1:20" x14ac:dyDescent="0.25">
      <c r="A1982" s="32" t="s">
        <v>507</v>
      </c>
      <c r="B1982" s="33" t="s">
        <v>1670</v>
      </c>
      <c r="C1982" s="34">
        <v>2015</v>
      </c>
      <c r="D1982" s="40" t="s">
        <v>541</v>
      </c>
      <c r="E1982" s="33" t="s">
        <v>1683</v>
      </c>
      <c r="F1982" s="33" t="s">
        <v>543</v>
      </c>
      <c r="G1982" s="36">
        <v>1947303.6</v>
      </c>
      <c r="H1982" s="36">
        <v>1821802.17</v>
      </c>
      <c r="I1982" s="37">
        <v>36.08</v>
      </c>
      <c r="J1982" s="38" t="s">
        <v>529</v>
      </c>
      <c r="K1982" s="35" t="s">
        <v>538</v>
      </c>
      <c r="L1982" s="33" t="s">
        <v>544</v>
      </c>
      <c r="M1982" s="39">
        <v>0.8</v>
      </c>
      <c r="N1982" s="40" t="s">
        <v>538</v>
      </c>
      <c r="O1982" s="33" t="s">
        <v>544</v>
      </c>
      <c r="P1982" s="41">
        <v>0.8</v>
      </c>
      <c r="Q1982" s="35" t="s">
        <v>532</v>
      </c>
      <c r="R1982" s="45"/>
      <c r="S1982" s="36">
        <v>14911.76</v>
      </c>
      <c r="T1982" s="36">
        <v>42167.59</v>
      </c>
    </row>
    <row r="1983" spans="1:20" x14ac:dyDescent="0.25">
      <c r="A1983" s="32" t="s">
        <v>507</v>
      </c>
      <c r="B1983" s="33" t="s">
        <v>1670</v>
      </c>
      <c r="C1983" s="34">
        <v>2010</v>
      </c>
      <c r="D1983" s="40" t="s">
        <v>541</v>
      </c>
      <c r="E1983" s="33" t="s">
        <v>1684</v>
      </c>
      <c r="F1983" s="33" t="s">
        <v>543</v>
      </c>
      <c r="G1983" s="36">
        <v>1456928.12</v>
      </c>
      <c r="H1983" s="36">
        <v>380522.4</v>
      </c>
      <c r="I1983" s="37">
        <v>2.5</v>
      </c>
      <c r="J1983" s="38" t="s">
        <v>529</v>
      </c>
      <c r="K1983" s="35" t="s">
        <v>538</v>
      </c>
      <c r="L1983" s="33" t="s">
        <v>544</v>
      </c>
      <c r="M1983" s="39">
        <v>2.95</v>
      </c>
      <c r="N1983" s="40" t="s">
        <v>538</v>
      </c>
      <c r="O1983" s="33" t="s">
        <v>544</v>
      </c>
      <c r="P1983" s="41">
        <v>3.2</v>
      </c>
      <c r="Q1983" s="35" t="s">
        <v>532</v>
      </c>
      <c r="R1983" s="45"/>
      <c r="S1983" s="36">
        <v>16955.95</v>
      </c>
      <c r="T1983" s="36">
        <v>149351</v>
      </c>
    </row>
    <row r="1984" spans="1:20" x14ac:dyDescent="0.25">
      <c r="A1984" s="32" t="s">
        <v>507</v>
      </c>
      <c r="B1984" s="33" t="s">
        <v>1670</v>
      </c>
      <c r="C1984" s="34">
        <v>1992</v>
      </c>
      <c r="D1984" s="40" t="s">
        <v>541</v>
      </c>
      <c r="E1984" s="33" t="s">
        <v>1685</v>
      </c>
      <c r="F1984" s="33" t="s">
        <v>543</v>
      </c>
      <c r="G1984" s="36">
        <v>8730.76</v>
      </c>
      <c r="H1984" s="36">
        <v>2753.22</v>
      </c>
      <c r="I1984" s="37">
        <v>5.83</v>
      </c>
      <c r="J1984" s="38" t="s">
        <v>529</v>
      </c>
      <c r="K1984" s="35" t="s">
        <v>538</v>
      </c>
      <c r="L1984" s="33" t="s">
        <v>544</v>
      </c>
      <c r="M1984" s="39">
        <v>4.7670000000000003</v>
      </c>
      <c r="N1984" s="40" t="s">
        <v>538</v>
      </c>
      <c r="O1984" s="33" t="s">
        <v>544</v>
      </c>
      <c r="P1984" s="41">
        <v>3.55</v>
      </c>
      <c r="Q1984" s="35" t="s">
        <v>532</v>
      </c>
      <c r="R1984" s="45"/>
      <c r="S1984" s="42">
        <v>112.26</v>
      </c>
      <c r="T1984" s="42">
        <v>409.13</v>
      </c>
    </row>
    <row r="1985" spans="1:20" x14ac:dyDescent="0.25">
      <c r="A1985" s="32" t="s">
        <v>507</v>
      </c>
      <c r="B1985" s="33" t="s">
        <v>1670</v>
      </c>
      <c r="C1985" s="34">
        <v>1992</v>
      </c>
      <c r="D1985" s="40" t="s">
        <v>541</v>
      </c>
      <c r="E1985" s="33" t="s">
        <v>1686</v>
      </c>
      <c r="F1985" s="33" t="s">
        <v>543</v>
      </c>
      <c r="G1985" s="36">
        <v>12785.9</v>
      </c>
      <c r="H1985" s="36">
        <v>4032</v>
      </c>
      <c r="I1985" s="37">
        <v>5.83</v>
      </c>
      <c r="J1985" s="38" t="s">
        <v>529</v>
      </c>
      <c r="K1985" s="35" t="s">
        <v>538</v>
      </c>
      <c r="L1985" s="33" t="s">
        <v>544</v>
      </c>
      <c r="M1985" s="39">
        <v>4.7670000000000003</v>
      </c>
      <c r="N1985" s="40" t="s">
        <v>538</v>
      </c>
      <c r="O1985" s="33" t="s">
        <v>544</v>
      </c>
      <c r="P1985" s="41">
        <v>3.55</v>
      </c>
      <c r="Q1985" s="35" t="s">
        <v>532</v>
      </c>
      <c r="R1985" s="45"/>
      <c r="S1985" s="42">
        <v>164.4</v>
      </c>
      <c r="T1985" s="42">
        <v>599.16</v>
      </c>
    </row>
    <row r="1986" spans="1:20" ht="25.5" x14ac:dyDescent="0.25">
      <c r="A1986" s="32" t="s">
        <v>507</v>
      </c>
      <c r="B1986" s="33" t="s">
        <v>1670</v>
      </c>
      <c r="C1986" s="34">
        <v>1994</v>
      </c>
      <c r="D1986" s="40" t="s">
        <v>541</v>
      </c>
      <c r="E1986" s="28" t="s">
        <v>1952</v>
      </c>
      <c r="F1986" s="33" t="s">
        <v>543</v>
      </c>
      <c r="G1986" s="36">
        <v>33960.449999999997</v>
      </c>
      <c r="H1986" s="36">
        <v>16407.55</v>
      </c>
      <c r="I1986" s="37">
        <v>10.42</v>
      </c>
      <c r="J1986" s="38" t="s">
        <v>529</v>
      </c>
      <c r="K1986" s="35" t="s">
        <v>538</v>
      </c>
      <c r="L1986" s="33" t="s">
        <v>544</v>
      </c>
      <c r="M1986" s="39">
        <v>4.9829999999999997</v>
      </c>
      <c r="N1986" s="40" t="s">
        <v>538</v>
      </c>
      <c r="O1986" s="33" t="s">
        <v>544</v>
      </c>
      <c r="P1986" s="41">
        <v>3.55</v>
      </c>
      <c r="Q1986" s="35" t="s">
        <v>532</v>
      </c>
      <c r="R1986" s="45"/>
      <c r="S1986" s="42">
        <v>625.94000000000005</v>
      </c>
      <c r="T1986" s="36">
        <v>1224.45</v>
      </c>
    </row>
    <row r="1987" spans="1:20" ht="25.5" x14ac:dyDescent="0.25">
      <c r="A1987" s="32" t="s">
        <v>507</v>
      </c>
      <c r="B1987" s="33" t="s">
        <v>1670</v>
      </c>
      <c r="C1987" s="34">
        <v>2015</v>
      </c>
      <c r="D1987" s="40" t="s">
        <v>541</v>
      </c>
      <c r="E1987" s="28" t="s">
        <v>1950</v>
      </c>
      <c r="F1987" s="33" t="s">
        <v>543</v>
      </c>
      <c r="G1987" s="36">
        <v>167581.15</v>
      </c>
      <c r="H1987" s="36">
        <v>156247.96</v>
      </c>
      <c r="I1987" s="37">
        <v>36.5</v>
      </c>
      <c r="J1987" s="38" t="s">
        <v>529</v>
      </c>
      <c r="K1987" s="35" t="s">
        <v>538</v>
      </c>
      <c r="L1987" s="33" t="s">
        <v>544</v>
      </c>
      <c r="M1987" s="39">
        <v>0.55000000000000004</v>
      </c>
      <c r="N1987" s="40" t="s">
        <v>538</v>
      </c>
      <c r="O1987" s="33" t="s">
        <v>544</v>
      </c>
      <c r="P1987" s="41">
        <v>0.55000000000000004</v>
      </c>
      <c r="Q1987" s="35" t="s">
        <v>532</v>
      </c>
      <c r="R1987" s="45"/>
      <c r="S1987" s="42">
        <v>880.25</v>
      </c>
      <c r="T1987" s="36">
        <v>3798.47</v>
      </c>
    </row>
    <row r="1988" spans="1:20" x14ac:dyDescent="0.25">
      <c r="A1988" s="32" t="s">
        <v>507</v>
      </c>
      <c r="B1988" s="33" t="s">
        <v>1670</v>
      </c>
      <c r="C1988" s="34">
        <v>1992</v>
      </c>
      <c r="D1988" s="40" t="s">
        <v>541</v>
      </c>
      <c r="E1988" s="33" t="s">
        <v>1687</v>
      </c>
      <c r="F1988" s="33" t="s">
        <v>543</v>
      </c>
      <c r="G1988" s="36">
        <v>7095.28</v>
      </c>
      <c r="H1988" s="36">
        <v>2237.4899999999998</v>
      </c>
      <c r="I1988" s="37">
        <v>5.83</v>
      </c>
      <c r="J1988" s="38" t="s">
        <v>529</v>
      </c>
      <c r="K1988" s="35" t="s">
        <v>538</v>
      </c>
      <c r="L1988" s="33" t="s">
        <v>544</v>
      </c>
      <c r="M1988" s="39">
        <v>4.7670000000000003</v>
      </c>
      <c r="N1988" s="40" t="s">
        <v>538</v>
      </c>
      <c r="O1988" s="33" t="s">
        <v>544</v>
      </c>
      <c r="P1988" s="41">
        <v>3.55</v>
      </c>
      <c r="Q1988" s="35" t="s">
        <v>532</v>
      </c>
      <c r="R1988" s="45"/>
      <c r="S1988" s="42">
        <v>91.23</v>
      </c>
      <c r="T1988" s="42">
        <v>332.49</v>
      </c>
    </row>
    <row r="1989" spans="1:20" x14ac:dyDescent="0.25">
      <c r="A1989" s="32" t="s">
        <v>507</v>
      </c>
      <c r="B1989" s="33" t="s">
        <v>1670</v>
      </c>
      <c r="C1989" s="34">
        <v>1992</v>
      </c>
      <c r="D1989" s="40" t="s">
        <v>541</v>
      </c>
      <c r="E1989" s="33" t="s">
        <v>1688</v>
      </c>
      <c r="F1989" s="33" t="s">
        <v>543</v>
      </c>
      <c r="G1989" s="36">
        <v>8926.7999999999993</v>
      </c>
      <c r="H1989" s="36">
        <v>2815.05</v>
      </c>
      <c r="I1989" s="37">
        <v>5.83</v>
      </c>
      <c r="J1989" s="38" t="s">
        <v>529</v>
      </c>
      <c r="K1989" s="35" t="s">
        <v>538</v>
      </c>
      <c r="L1989" s="33" t="s">
        <v>544</v>
      </c>
      <c r="M1989" s="39">
        <v>4.7670000000000003</v>
      </c>
      <c r="N1989" s="40" t="s">
        <v>538</v>
      </c>
      <c r="O1989" s="33" t="s">
        <v>544</v>
      </c>
      <c r="P1989" s="41">
        <v>3.55</v>
      </c>
      <c r="Q1989" s="35" t="s">
        <v>532</v>
      </c>
      <c r="R1989" s="45"/>
      <c r="S1989" s="42">
        <v>114.79</v>
      </c>
      <c r="T1989" s="42">
        <v>418.31</v>
      </c>
    </row>
    <row r="1990" spans="1:20" x14ac:dyDescent="0.25">
      <c r="A1990" s="32" t="s">
        <v>507</v>
      </c>
      <c r="B1990" s="33" t="s">
        <v>1670</v>
      </c>
      <c r="C1990" s="34">
        <v>1992</v>
      </c>
      <c r="D1990" s="40" t="s">
        <v>541</v>
      </c>
      <c r="E1990" s="33" t="s">
        <v>1689</v>
      </c>
      <c r="F1990" s="33" t="s">
        <v>543</v>
      </c>
      <c r="G1990" s="36">
        <v>8407.11</v>
      </c>
      <c r="H1990" s="36">
        <v>2651.16</v>
      </c>
      <c r="I1990" s="37">
        <v>5.83</v>
      </c>
      <c r="J1990" s="38" t="s">
        <v>529</v>
      </c>
      <c r="K1990" s="35" t="s">
        <v>538</v>
      </c>
      <c r="L1990" s="33" t="s">
        <v>544</v>
      </c>
      <c r="M1990" s="39">
        <v>4.7670000000000003</v>
      </c>
      <c r="N1990" s="40" t="s">
        <v>538</v>
      </c>
      <c r="O1990" s="33" t="s">
        <v>544</v>
      </c>
      <c r="P1990" s="41">
        <v>3.55</v>
      </c>
      <c r="Q1990" s="35" t="s">
        <v>532</v>
      </c>
      <c r="R1990" s="45"/>
      <c r="S1990" s="42">
        <v>108.1</v>
      </c>
      <c r="T1990" s="42">
        <v>393.96</v>
      </c>
    </row>
    <row r="1991" spans="1:20" x14ac:dyDescent="0.25">
      <c r="A1991" s="32" t="s">
        <v>507</v>
      </c>
      <c r="B1991" s="33" t="s">
        <v>1670</v>
      </c>
      <c r="C1991" s="34">
        <v>1999</v>
      </c>
      <c r="D1991" s="40" t="s">
        <v>541</v>
      </c>
      <c r="E1991" s="33" t="s">
        <v>1690</v>
      </c>
      <c r="F1991" s="33" t="s">
        <v>543</v>
      </c>
      <c r="G1991" s="36">
        <v>2035456.63</v>
      </c>
      <c r="H1991" s="36">
        <v>1447426.53</v>
      </c>
      <c r="I1991" s="37">
        <v>17.25</v>
      </c>
      <c r="J1991" s="38" t="s">
        <v>529</v>
      </c>
      <c r="K1991" s="35" t="s">
        <v>538</v>
      </c>
      <c r="L1991" s="33" t="s">
        <v>544</v>
      </c>
      <c r="M1991" s="39">
        <v>3.8879999999999999</v>
      </c>
      <c r="N1991" s="40" t="s">
        <v>538</v>
      </c>
      <c r="O1991" s="33" t="s">
        <v>544</v>
      </c>
      <c r="P1991" s="41">
        <v>3.55</v>
      </c>
      <c r="Q1991" s="35" t="s">
        <v>532</v>
      </c>
      <c r="R1991" s="45"/>
      <c r="S1991" s="36">
        <v>53399.86</v>
      </c>
      <c r="T1991" s="36">
        <v>56794.8</v>
      </c>
    </row>
    <row r="1992" spans="1:20" ht="25.5" x14ac:dyDescent="0.25">
      <c r="A1992" s="32" t="s">
        <v>507</v>
      </c>
      <c r="B1992" s="33" t="s">
        <v>1670</v>
      </c>
      <c r="C1992" s="34">
        <v>2017</v>
      </c>
      <c r="D1992" s="40" t="s">
        <v>541</v>
      </c>
      <c r="E1992" s="28" t="s">
        <v>1951</v>
      </c>
      <c r="F1992" s="33" t="s">
        <v>543</v>
      </c>
      <c r="G1992" s="36">
        <v>473665.5</v>
      </c>
      <c r="H1992" s="36">
        <v>464656.89</v>
      </c>
      <c r="I1992" s="37">
        <v>38.08</v>
      </c>
      <c r="J1992" s="38" t="s">
        <v>529</v>
      </c>
      <c r="K1992" s="35" t="s">
        <v>538</v>
      </c>
      <c r="L1992" s="33" t="s">
        <v>544</v>
      </c>
      <c r="M1992" s="39">
        <v>1.35</v>
      </c>
      <c r="N1992" s="40" t="s">
        <v>538</v>
      </c>
      <c r="O1992" s="33" t="s">
        <v>544</v>
      </c>
      <c r="P1992" s="41">
        <v>1.35</v>
      </c>
      <c r="Q1992" s="35" t="s">
        <v>532</v>
      </c>
      <c r="R1992" s="45"/>
      <c r="S1992" s="36">
        <v>6394.49</v>
      </c>
      <c r="T1992" s="36">
        <v>9008.61</v>
      </c>
    </row>
    <row r="1993" spans="1:20" x14ac:dyDescent="0.25">
      <c r="A1993" s="32" t="s">
        <v>507</v>
      </c>
      <c r="B1993" s="33" t="s">
        <v>1670</v>
      </c>
      <c r="C1993" s="34">
        <v>2015</v>
      </c>
      <c r="D1993" s="40" t="s">
        <v>541</v>
      </c>
      <c r="E1993" s="33" t="s">
        <v>1671</v>
      </c>
      <c r="F1993" s="33" t="s">
        <v>543</v>
      </c>
      <c r="G1993" s="36">
        <v>57830.85</v>
      </c>
      <c r="H1993" s="36">
        <v>54790.13</v>
      </c>
      <c r="I1993" s="37">
        <v>46.5</v>
      </c>
      <c r="J1993" s="38" t="s">
        <v>529</v>
      </c>
      <c r="K1993" s="35" t="s">
        <v>538</v>
      </c>
      <c r="L1993" s="33" t="s">
        <v>544</v>
      </c>
      <c r="M1993" s="39">
        <v>0.55000000000000004</v>
      </c>
      <c r="N1993" s="40" t="s">
        <v>538</v>
      </c>
      <c r="O1993" s="33" t="s">
        <v>544</v>
      </c>
      <c r="P1993" s="41">
        <v>0.55000000000000004</v>
      </c>
      <c r="Q1993" s="35" t="s">
        <v>532</v>
      </c>
      <c r="R1993" s="45"/>
      <c r="S1993" s="42">
        <v>306.95</v>
      </c>
      <c r="T1993" s="36">
        <v>1019.14</v>
      </c>
    </row>
    <row r="1994" spans="1:20" x14ac:dyDescent="0.25">
      <c r="A1994" s="32" t="s">
        <v>507</v>
      </c>
      <c r="B1994" s="33" t="s">
        <v>1670</v>
      </c>
      <c r="C1994" s="34">
        <v>1992</v>
      </c>
      <c r="D1994" s="40" t="s">
        <v>541</v>
      </c>
      <c r="E1994" s="33" t="s">
        <v>1691</v>
      </c>
      <c r="F1994" s="33" t="s">
        <v>543</v>
      </c>
      <c r="G1994" s="36">
        <v>13968.9</v>
      </c>
      <c r="H1994" s="36">
        <v>4405.07</v>
      </c>
      <c r="I1994" s="37">
        <v>5.83</v>
      </c>
      <c r="J1994" s="38" t="s">
        <v>529</v>
      </c>
      <c r="K1994" s="35" t="s">
        <v>538</v>
      </c>
      <c r="L1994" s="33" t="s">
        <v>544</v>
      </c>
      <c r="M1994" s="39">
        <v>4.7670000000000003</v>
      </c>
      <c r="N1994" s="40" t="s">
        <v>538</v>
      </c>
      <c r="O1994" s="33" t="s">
        <v>544</v>
      </c>
      <c r="P1994" s="41">
        <v>3.55</v>
      </c>
      <c r="Q1994" s="35" t="s">
        <v>532</v>
      </c>
      <c r="R1994" s="45"/>
      <c r="S1994" s="42">
        <v>179.62</v>
      </c>
      <c r="T1994" s="42">
        <v>654.59</v>
      </c>
    </row>
    <row r="1995" spans="1:20" x14ac:dyDescent="0.25">
      <c r="A1995" s="32" t="s">
        <v>507</v>
      </c>
      <c r="B1995" s="33" t="s">
        <v>1670</v>
      </c>
      <c r="C1995" s="34">
        <v>1992</v>
      </c>
      <c r="D1995" s="40" t="s">
        <v>541</v>
      </c>
      <c r="E1995" s="33" t="s">
        <v>1692</v>
      </c>
      <c r="F1995" s="33" t="s">
        <v>543</v>
      </c>
      <c r="G1995" s="36">
        <v>6845.88</v>
      </c>
      <c r="H1995" s="36">
        <v>2158.83</v>
      </c>
      <c r="I1995" s="37">
        <v>5.83</v>
      </c>
      <c r="J1995" s="38" t="s">
        <v>529</v>
      </c>
      <c r="K1995" s="35" t="s">
        <v>538</v>
      </c>
      <c r="L1995" s="33" t="s">
        <v>544</v>
      </c>
      <c r="M1995" s="39">
        <v>4.7670000000000003</v>
      </c>
      <c r="N1995" s="40" t="s">
        <v>538</v>
      </c>
      <c r="O1995" s="33" t="s">
        <v>544</v>
      </c>
      <c r="P1995" s="41">
        <v>3.55</v>
      </c>
      <c r="Q1995" s="35" t="s">
        <v>532</v>
      </c>
      <c r="R1995" s="45"/>
      <c r="S1995" s="42">
        <v>88.03</v>
      </c>
      <c r="T1995" s="42">
        <v>320.8</v>
      </c>
    </row>
    <row r="1996" spans="1:20" x14ac:dyDescent="0.25">
      <c r="A1996" s="32" t="s">
        <v>507</v>
      </c>
      <c r="B1996" s="33" t="s">
        <v>1670</v>
      </c>
      <c r="C1996" s="34">
        <v>1992</v>
      </c>
      <c r="D1996" s="40" t="s">
        <v>541</v>
      </c>
      <c r="E1996" s="33" t="s">
        <v>1693</v>
      </c>
      <c r="F1996" s="33" t="s">
        <v>543</v>
      </c>
      <c r="G1996" s="36">
        <v>8297.19</v>
      </c>
      <c r="H1996" s="36">
        <v>2616.4899999999998</v>
      </c>
      <c r="I1996" s="37">
        <v>5.83</v>
      </c>
      <c r="J1996" s="38" t="s">
        <v>529</v>
      </c>
      <c r="K1996" s="35" t="s">
        <v>538</v>
      </c>
      <c r="L1996" s="33" t="s">
        <v>544</v>
      </c>
      <c r="M1996" s="39">
        <v>4.7670000000000003</v>
      </c>
      <c r="N1996" s="40" t="s">
        <v>538</v>
      </c>
      <c r="O1996" s="33" t="s">
        <v>544</v>
      </c>
      <c r="P1996" s="41">
        <v>3.55</v>
      </c>
      <c r="Q1996" s="35" t="s">
        <v>532</v>
      </c>
      <c r="R1996" s="45"/>
      <c r="S1996" s="42">
        <v>106.68</v>
      </c>
      <c r="T1996" s="42">
        <v>388.82</v>
      </c>
    </row>
    <row r="1997" spans="1:20" x14ac:dyDescent="0.25">
      <c r="A1997" s="32" t="s">
        <v>507</v>
      </c>
      <c r="B1997" s="57" t="s">
        <v>1670</v>
      </c>
      <c r="C1997" s="58">
        <v>1992</v>
      </c>
      <c r="D1997" s="59" t="s">
        <v>541</v>
      </c>
      <c r="E1997" s="57" t="s">
        <v>1694</v>
      </c>
      <c r="F1997" s="57" t="s">
        <v>543</v>
      </c>
      <c r="G1997" s="64">
        <v>8102.06</v>
      </c>
      <c r="H1997" s="64">
        <v>2554.96</v>
      </c>
      <c r="I1997" s="68">
        <v>5.83</v>
      </c>
      <c r="J1997" s="70" t="s">
        <v>529</v>
      </c>
      <c r="K1997" s="72" t="s">
        <v>538</v>
      </c>
      <c r="L1997" s="73" t="s">
        <v>544</v>
      </c>
      <c r="M1997" s="75">
        <v>4.7670000000000003</v>
      </c>
      <c r="N1997" s="76" t="s">
        <v>538</v>
      </c>
      <c r="O1997" s="73" t="s">
        <v>544</v>
      </c>
      <c r="P1997" s="77">
        <v>3.55</v>
      </c>
      <c r="Q1997" s="79" t="s">
        <v>532</v>
      </c>
      <c r="R1997" s="81"/>
      <c r="S1997" s="84">
        <v>104.18</v>
      </c>
      <c r="T1997" s="87">
        <v>379.67</v>
      </c>
    </row>
    <row r="1998" spans="1:20" x14ac:dyDescent="0.25">
      <c r="A1998" s="32" t="s">
        <v>507</v>
      </c>
      <c r="B1998" s="56" t="s">
        <v>1670</v>
      </c>
      <c r="C1998" s="34">
        <v>2014</v>
      </c>
      <c r="D1998" s="40" t="s">
        <v>541</v>
      </c>
      <c r="E1998" s="56" t="s">
        <v>1672</v>
      </c>
      <c r="F1998" s="56" t="s">
        <v>543</v>
      </c>
      <c r="G1998" s="63">
        <v>47707.55</v>
      </c>
      <c r="H1998" s="63">
        <v>44859.95</v>
      </c>
      <c r="I1998" s="67">
        <v>35</v>
      </c>
      <c r="J1998" s="69" t="s">
        <v>529</v>
      </c>
      <c r="K1998" s="35" t="s">
        <v>538</v>
      </c>
      <c r="L1998" s="33" t="s">
        <v>544</v>
      </c>
      <c r="M1998" s="39">
        <v>0.81200000000000006</v>
      </c>
      <c r="N1998" s="40" t="s">
        <v>538</v>
      </c>
      <c r="O1998" s="33" t="s">
        <v>544</v>
      </c>
      <c r="P1998" s="41">
        <v>0.8</v>
      </c>
      <c r="Q1998" s="78" t="s">
        <v>532</v>
      </c>
      <c r="R1998" s="80"/>
      <c r="S1998" s="42">
        <v>371.7</v>
      </c>
      <c r="T1998" s="42">
        <v>963.46</v>
      </c>
    </row>
    <row r="1999" spans="1:20" x14ac:dyDescent="0.25">
      <c r="A1999" s="32" t="s">
        <v>507</v>
      </c>
      <c r="B1999" s="33" t="s">
        <v>1670</v>
      </c>
      <c r="C1999" s="34">
        <v>2014</v>
      </c>
      <c r="D1999" s="40" t="s">
        <v>541</v>
      </c>
      <c r="E1999" s="33" t="s">
        <v>1695</v>
      </c>
      <c r="F1999" s="33" t="s">
        <v>543</v>
      </c>
      <c r="G1999" s="36">
        <v>550000</v>
      </c>
      <c r="H1999" s="36">
        <v>507875.79</v>
      </c>
      <c r="I1999" s="37">
        <v>35.33</v>
      </c>
      <c r="J1999" s="38" t="s">
        <v>529</v>
      </c>
      <c r="K1999" s="35" t="s">
        <v>538</v>
      </c>
      <c r="L1999" s="33" t="s">
        <v>544</v>
      </c>
      <c r="M1999" s="39">
        <v>0.81200000000000006</v>
      </c>
      <c r="N1999" s="40" t="s">
        <v>538</v>
      </c>
      <c r="O1999" s="33" t="s">
        <v>544</v>
      </c>
      <c r="P1999" s="41">
        <v>0.8</v>
      </c>
      <c r="Q1999" s="35" t="s">
        <v>532</v>
      </c>
      <c r="R1999" s="45"/>
      <c r="S1999" s="36">
        <v>4207.0200000000004</v>
      </c>
      <c r="T1999" s="36">
        <v>10769.65</v>
      </c>
    </row>
    <row r="2000" spans="1:20" ht="25.5" x14ac:dyDescent="0.25">
      <c r="A2000" s="32" t="s">
        <v>507</v>
      </c>
      <c r="B2000" s="33" t="s">
        <v>1670</v>
      </c>
      <c r="C2000" s="34">
        <v>2010</v>
      </c>
      <c r="D2000" s="40" t="s">
        <v>541</v>
      </c>
      <c r="E2000" s="33" t="s">
        <v>1696</v>
      </c>
      <c r="F2000" s="33" t="s">
        <v>543</v>
      </c>
      <c r="G2000" s="36">
        <v>3294730.31</v>
      </c>
      <c r="H2000" s="36">
        <v>2363068.71</v>
      </c>
      <c r="I2000" s="37">
        <v>11.33</v>
      </c>
      <c r="J2000" s="38" t="s">
        <v>529</v>
      </c>
      <c r="K2000" s="35" t="s">
        <v>538</v>
      </c>
      <c r="L2000" s="33" t="s">
        <v>544</v>
      </c>
      <c r="M2000" s="39">
        <v>3.1840000000000002</v>
      </c>
      <c r="N2000" s="40" t="s">
        <v>538</v>
      </c>
      <c r="O2000" s="33" t="s">
        <v>544</v>
      </c>
      <c r="P2000" s="41">
        <v>3.45</v>
      </c>
      <c r="Q2000" s="35" t="s">
        <v>532</v>
      </c>
      <c r="R2000" s="45"/>
      <c r="S2000" s="36">
        <v>126902.3</v>
      </c>
      <c r="T2000" s="36">
        <v>138557.94</v>
      </c>
    </row>
    <row r="2001" spans="1:20" x14ac:dyDescent="0.25">
      <c r="A2001" s="32" t="s">
        <v>507</v>
      </c>
      <c r="B2001" s="33" t="s">
        <v>1670</v>
      </c>
      <c r="C2001" s="34">
        <v>1993</v>
      </c>
      <c r="D2001" s="40" t="s">
        <v>541</v>
      </c>
      <c r="E2001" s="33" t="s">
        <v>1697</v>
      </c>
      <c r="F2001" s="33" t="s">
        <v>543</v>
      </c>
      <c r="G2001" s="36">
        <v>11665.4</v>
      </c>
      <c r="H2001" s="36">
        <v>5298.73</v>
      </c>
      <c r="I2001" s="37">
        <v>9.58</v>
      </c>
      <c r="J2001" s="38" t="s">
        <v>529</v>
      </c>
      <c r="K2001" s="35" t="s">
        <v>538</v>
      </c>
      <c r="L2001" s="33" t="s">
        <v>544</v>
      </c>
      <c r="M2001" s="39">
        <v>5.0519999999999996</v>
      </c>
      <c r="N2001" s="40" t="s">
        <v>538</v>
      </c>
      <c r="O2001" s="33" t="s">
        <v>544</v>
      </c>
      <c r="P2001" s="41">
        <v>3.55</v>
      </c>
      <c r="Q2001" s="35" t="s">
        <v>532</v>
      </c>
      <c r="R2001" s="45"/>
      <c r="S2001" s="42">
        <v>203.8</v>
      </c>
      <c r="T2001" s="42">
        <v>442.23</v>
      </c>
    </row>
    <row r="2002" spans="1:20" ht="25.5" x14ac:dyDescent="0.25">
      <c r="A2002" s="32" t="s">
        <v>507</v>
      </c>
      <c r="B2002" s="33" t="s">
        <v>1670</v>
      </c>
      <c r="C2002" s="34">
        <v>1994</v>
      </c>
      <c r="D2002" s="40" t="s">
        <v>541</v>
      </c>
      <c r="E2002" s="28" t="s">
        <v>1953</v>
      </c>
      <c r="F2002" s="33" t="s">
        <v>543</v>
      </c>
      <c r="G2002" s="36">
        <v>8878.9699999999993</v>
      </c>
      <c r="H2002" s="36">
        <v>4289.76</v>
      </c>
      <c r="I2002" s="37">
        <v>10.42</v>
      </c>
      <c r="J2002" s="38" t="s">
        <v>529</v>
      </c>
      <c r="K2002" s="35" t="s">
        <v>538</v>
      </c>
      <c r="L2002" s="33" t="s">
        <v>544</v>
      </c>
      <c r="M2002" s="39">
        <v>4.9829999999999997</v>
      </c>
      <c r="N2002" s="40" t="s">
        <v>538</v>
      </c>
      <c r="O2002" s="33" t="s">
        <v>544</v>
      </c>
      <c r="P2002" s="41">
        <v>3.55</v>
      </c>
      <c r="Q2002" s="35" t="s">
        <v>532</v>
      </c>
      <c r="R2002" s="45"/>
      <c r="S2002" s="42">
        <v>163.65</v>
      </c>
      <c r="T2002" s="42">
        <v>320.13</v>
      </c>
    </row>
    <row r="2003" spans="1:20" x14ac:dyDescent="0.25">
      <c r="A2003" s="32" t="s">
        <v>507</v>
      </c>
      <c r="B2003" s="33" t="s">
        <v>1670</v>
      </c>
      <c r="C2003" s="34">
        <v>2014</v>
      </c>
      <c r="D2003" s="40" t="s">
        <v>541</v>
      </c>
      <c r="E2003" s="33" t="s">
        <v>1695</v>
      </c>
      <c r="F2003" s="33" t="s">
        <v>543</v>
      </c>
      <c r="G2003" s="36">
        <v>55000</v>
      </c>
      <c r="H2003" s="36">
        <v>51914.98</v>
      </c>
      <c r="I2003" s="37">
        <v>45.33</v>
      </c>
      <c r="J2003" s="38" t="s">
        <v>529</v>
      </c>
      <c r="K2003" s="35" t="s">
        <v>538</v>
      </c>
      <c r="L2003" s="33" t="s">
        <v>544</v>
      </c>
      <c r="M2003" s="39">
        <v>0.81200000000000006</v>
      </c>
      <c r="N2003" s="40" t="s">
        <v>538</v>
      </c>
      <c r="O2003" s="33" t="s">
        <v>544</v>
      </c>
      <c r="P2003" s="41">
        <v>0.8</v>
      </c>
      <c r="Q2003" s="35" t="s">
        <v>532</v>
      </c>
      <c r="R2003" s="45"/>
      <c r="S2003" s="42">
        <v>427.52</v>
      </c>
      <c r="T2003" s="42">
        <v>789.62</v>
      </c>
    </row>
    <row r="2004" spans="1:20" x14ac:dyDescent="0.25">
      <c r="A2004" s="32" t="s">
        <v>507</v>
      </c>
      <c r="B2004" s="33" t="s">
        <v>1670</v>
      </c>
      <c r="C2004" s="34">
        <v>2015</v>
      </c>
      <c r="D2004" s="40" t="s">
        <v>541</v>
      </c>
      <c r="E2004" s="33" t="s">
        <v>1671</v>
      </c>
      <c r="F2004" s="33" t="s">
        <v>543</v>
      </c>
      <c r="G2004" s="36">
        <v>154851.4</v>
      </c>
      <c r="H2004" s="36">
        <v>144379.1</v>
      </c>
      <c r="I2004" s="37">
        <v>36.5</v>
      </c>
      <c r="J2004" s="38" t="s">
        <v>529</v>
      </c>
      <c r="K2004" s="35" t="s">
        <v>538</v>
      </c>
      <c r="L2004" s="33" t="s">
        <v>544</v>
      </c>
      <c r="M2004" s="39">
        <v>0.55000000000000004</v>
      </c>
      <c r="N2004" s="40" t="s">
        <v>538</v>
      </c>
      <c r="O2004" s="33" t="s">
        <v>544</v>
      </c>
      <c r="P2004" s="41">
        <v>0.55000000000000004</v>
      </c>
      <c r="Q2004" s="35" t="s">
        <v>532</v>
      </c>
      <c r="R2004" s="45"/>
      <c r="S2004" s="42">
        <v>813.39</v>
      </c>
      <c r="T2004" s="36">
        <v>3509.93</v>
      </c>
    </row>
    <row r="2005" spans="1:20" x14ac:dyDescent="0.25">
      <c r="A2005" s="32" t="s">
        <v>507</v>
      </c>
      <c r="B2005" s="33" t="s">
        <v>1670</v>
      </c>
      <c r="C2005" s="34">
        <v>2015</v>
      </c>
      <c r="D2005" s="40" t="s">
        <v>541</v>
      </c>
      <c r="E2005" s="33" t="s">
        <v>1698</v>
      </c>
      <c r="F2005" s="33" t="s">
        <v>543</v>
      </c>
      <c r="G2005" s="36">
        <v>95253.95</v>
      </c>
      <c r="H2005" s="36">
        <v>89831.26</v>
      </c>
      <c r="I2005" s="37">
        <v>36.42</v>
      </c>
      <c r="J2005" s="38" t="s">
        <v>529</v>
      </c>
      <c r="K2005" s="35" t="s">
        <v>538</v>
      </c>
      <c r="L2005" s="33" t="s">
        <v>544</v>
      </c>
      <c r="M2005" s="39">
        <v>0.8</v>
      </c>
      <c r="N2005" s="40" t="s">
        <v>538</v>
      </c>
      <c r="O2005" s="33" t="s">
        <v>544</v>
      </c>
      <c r="P2005" s="41">
        <v>0.8</v>
      </c>
      <c r="Q2005" s="35" t="s">
        <v>532</v>
      </c>
      <c r="R2005" s="45"/>
      <c r="S2005" s="42">
        <v>733.33</v>
      </c>
      <c r="T2005" s="36">
        <v>1834.71</v>
      </c>
    </row>
    <row r="2006" spans="1:20" x14ac:dyDescent="0.25">
      <c r="A2006" s="32" t="s">
        <v>507</v>
      </c>
      <c r="B2006" s="33" t="s">
        <v>1670</v>
      </c>
      <c r="C2006" s="34">
        <v>2015</v>
      </c>
      <c r="D2006" s="40" t="s">
        <v>541</v>
      </c>
      <c r="E2006" s="33" t="s">
        <v>1676</v>
      </c>
      <c r="F2006" s="33" t="s">
        <v>543</v>
      </c>
      <c r="G2006" s="36">
        <v>1281117.2</v>
      </c>
      <c r="H2006" s="36">
        <v>1224221.81</v>
      </c>
      <c r="I2006" s="37">
        <v>36.5</v>
      </c>
      <c r="J2006" s="38" t="s">
        <v>529</v>
      </c>
      <c r="K2006" s="35" t="s">
        <v>538</v>
      </c>
      <c r="L2006" s="33" t="s">
        <v>544</v>
      </c>
      <c r="M2006" s="39">
        <v>1.78</v>
      </c>
      <c r="N2006" s="40" t="s">
        <v>538</v>
      </c>
      <c r="O2006" s="33" t="s">
        <v>544</v>
      </c>
      <c r="P2006" s="41">
        <v>1.79</v>
      </c>
      <c r="Q2006" s="35" t="s">
        <v>532</v>
      </c>
      <c r="R2006" s="45"/>
      <c r="S2006" s="36">
        <v>22262.78</v>
      </c>
      <c r="T2006" s="36">
        <v>19508.810000000001</v>
      </c>
    </row>
    <row r="2007" spans="1:20" x14ac:dyDescent="0.25">
      <c r="A2007" s="32" t="s">
        <v>507</v>
      </c>
      <c r="B2007" s="33" t="s">
        <v>1670</v>
      </c>
      <c r="C2007" s="34">
        <v>1992</v>
      </c>
      <c r="D2007" s="40" t="s">
        <v>541</v>
      </c>
      <c r="E2007" s="33" t="s">
        <v>1699</v>
      </c>
      <c r="F2007" s="33" t="s">
        <v>543</v>
      </c>
      <c r="G2007" s="36">
        <v>13186.84</v>
      </c>
      <c r="H2007" s="36">
        <v>4158.4399999999996</v>
      </c>
      <c r="I2007" s="37">
        <v>5.83</v>
      </c>
      <c r="J2007" s="38" t="s">
        <v>529</v>
      </c>
      <c r="K2007" s="35" t="s">
        <v>538</v>
      </c>
      <c r="L2007" s="33" t="s">
        <v>544</v>
      </c>
      <c r="M2007" s="39">
        <v>4.7670000000000003</v>
      </c>
      <c r="N2007" s="40" t="s">
        <v>538</v>
      </c>
      <c r="O2007" s="33" t="s">
        <v>544</v>
      </c>
      <c r="P2007" s="41">
        <v>3.55</v>
      </c>
      <c r="Q2007" s="35" t="s">
        <v>532</v>
      </c>
      <c r="R2007" s="45"/>
      <c r="S2007" s="42">
        <v>169.57</v>
      </c>
      <c r="T2007" s="42">
        <v>617.94000000000005</v>
      </c>
    </row>
    <row r="2008" spans="1:20" x14ac:dyDescent="0.25">
      <c r="A2008" s="32" t="s">
        <v>507</v>
      </c>
      <c r="B2008" s="33" t="s">
        <v>1670</v>
      </c>
      <c r="C2008" s="34">
        <v>2001</v>
      </c>
      <c r="D2008" s="40" t="s">
        <v>541</v>
      </c>
      <c r="E2008" s="33" t="s">
        <v>1682</v>
      </c>
      <c r="F2008" s="33" t="s">
        <v>543</v>
      </c>
      <c r="G2008" s="36">
        <v>901092.04</v>
      </c>
      <c r="H2008" s="36">
        <v>649045.79</v>
      </c>
      <c r="I2008" s="37">
        <v>18.75</v>
      </c>
      <c r="J2008" s="38" t="s">
        <v>529</v>
      </c>
      <c r="K2008" s="35" t="s">
        <v>538</v>
      </c>
      <c r="L2008" s="33" t="s">
        <v>544</v>
      </c>
      <c r="M2008" s="39">
        <v>4.1959999999999997</v>
      </c>
      <c r="N2008" s="40" t="s">
        <v>538</v>
      </c>
      <c r="O2008" s="33" t="s">
        <v>544</v>
      </c>
      <c r="P2008" s="41">
        <v>3.45</v>
      </c>
      <c r="Q2008" s="35" t="s">
        <v>532</v>
      </c>
      <c r="R2008" s="45"/>
      <c r="S2008" s="36">
        <v>23217.29</v>
      </c>
      <c r="T2008" s="36">
        <v>23919.29</v>
      </c>
    </row>
    <row r="2009" spans="1:20" ht="25.5" x14ac:dyDescent="0.25">
      <c r="A2009" s="55"/>
      <c r="B2009" s="43" t="s">
        <v>1727</v>
      </c>
      <c r="C2009" s="30"/>
      <c r="D2009" s="30"/>
      <c r="E2009" s="30"/>
      <c r="F2009" s="30"/>
      <c r="G2009" s="31" t="s">
        <v>1968</v>
      </c>
      <c r="H2009" s="31" t="s">
        <v>1969</v>
      </c>
      <c r="I2009" s="30"/>
      <c r="J2009" s="30"/>
      <c r="K2009" s="30"/>
      <c r="L2009" s="30"/>
      <c r="M2009" s="30"/>
      <c r="N2009" s="30"/>
      <c r="O2009" s="30"/>
      <c r="P2009" s="30"/>
      <c r="Q2009" s="30"/>
      <c r="R2009" s="47"/>
      <c r="S2009" s="29" t="s">
        <v>1971</v>
      </c>
      <c r="T2009" s="44">
        <v>60624424.659999996</v>
      </c>
    </row>
    <row r="2010" spans="1:20" ht="25.5" x14ac:dyDescent="0.25">
      <c r="A2010" s="32" t="s">
        <v>507</v>
      </c>
      <c r="B2010" s="33" t="s">
        <v>1700</v>
      </c>
      <c r="C2010" s="34">
        <v>2017</v>
      </c>
      <c r="D2010" s="40" t="s">
        <v>541</v>
      </c>
      <c r="E2010" s="28" t="s">
        <v>1954</v>
      </c>
      <c r="F2010" s="33" t="s">
        <v>543</v>
      </c>
      <c r="G2010" s="36">
        <v>3891.25</v>
      </c>
      <c r="H2010" s="36">
        <v>3755.22</v>
      </c>
      <c r="I2010" s="37">
        <v>47.25</v>
      </c>
      <c r="J2010" s="38" t="s">
        <v>529</v>
      </c>
      <c r="K2010" s="35" t="s">
        <v>538</v>
      </c>
      <c r="L2010" s="33" t="s">
        <v>544</v>
      </c>
      <c r="M2010" s="39">
        <v>0.55000000000000004</v>
      </c>
      <c r="N2010" s="40" t="s">
        <v>538</v>
      </c>
      <c r="O2010" s="33" t="s">
        <v>544</v>
      </c>
      <c r="P2010" s="41">
        <v>0.55000000000000004</v>
      </c>
      <c r="Q2010" s="35" t="s">
        <v>532</v>
      </c>
      <c r="R2010" s="45"/>
      <c r="S2010" s="42">
        <v>21.03</v>
      </c>
      <c r="T2010" s="42">
        <v>68.2</v>
      </c>
    </row>
    <row r="2011" spans="1:20" ht="25.5" x14ac:dyDescent="0.25">
      <c r="A2011" s="32" t="s">
        <v>507</v>
      </c>
      <c r="B2011" s="33" t="s">
        <v>1700</v>
      </c>
      <c r="C2011" s="34">
        <v>2017</v>
      </c>
      <c r="D2011" s="40" t="s">
        <v>541</v>
      </c>
      <c r="E2011" s="28" t="s">
        <v>1955</v>
      </c>
      <c r="F2011" s="33" t="s">
        <v>543</v>
      </c>
      <c r="G2011" s="36">
        <v>12416.25</v>
      </c>
      <c r="H2011" s="36">
        <v>12416.25</v>
      </c>
      <c r="I2011" s="37">
        <v>38.92</v>
      </c>
      <c r="J2011" s="38" t="s">
        <v>529</v>
      </c>
      <c r="K2011" s="35" t="s">
        <v>538</v>
      </c>
      <c r="L2011" s="33" t="s">
        <v>544</v>
      </c>
      <c r="M2011" s="39">
        <v>0.55800000000000005</v>
      </c>
      <c r="N2011" s="40" t="s">
        <v>538</v>
      </c>
      <c r="O2011" s="33" t="s">
        <v>544</v>
      </c>
      <c r="P2011" s="41">
        <v>0.55000000000000004</v>
      </c>
      <c r="Q2011" s="35" t="s">
        <v>532</v>
      </c>
      <c r="R2011" s="45"/>
      <c r="S2011" s="42">
        <v>69.239999999999995</v>
      </c>
      <c r="T2011" s="42">
        <v>0</v>
      </c>
    </row>
    <row r="2012" spans="1:20" ht="25.5" x14ac:dyDescent="0.25">
      <c r="A2012" s="32" t="s">
        <v>507</v>
      </c>
      <c r="B2012" s="33" t="s">
        <v>1700</v>
      </c>
      <c r="C2012" s="34">
        <v>2016</v>
      </c>
      <c r="D2012" s="40" t="s">
        <v>541</v>
      </c>
      <c r="E2012" s="28" t="s">
        <v>1956</v>
      </c>
      <c r="F2012" s="33" t="s">
        <v>543</v>
      </c>
      <c r="G2012" s="36">
        <v>1136495.25</v>
      </c>
      <c r="H2012" s="36">
        <v>1105811.5900000001</v>
      </c>
      <c r="I2012" s="37">
        <v>31.42</v>
      </c>
      <c r="J2012" s="38" t="s">
        <v>529</v>
      </c>
      <c r="K2012" s="35" t="s">
        <v>538</v>
      </c>
      <c r="L2012" s="33" t="s">
        <v>544</v>
      </c>
      <c r="M2012" s="39">
        <v>0.71</v>
      </c>
      <c r="N2012" s="40" t="s">
        <v>538</v>
      </c>
      <c r="O2012" s="33" t="s">
        <v>544</v>
      </c>
      <c r="P2012" s="41">
        <v>0.71</v>
      </c>
      <c r="Q2012" s="35" t="s">
        <v>532</v>
      </c>
      <c r="R2012" s="45"/>
      <c r="S2012" s="36">
        <v>8069.12</v>
      </c>
      <c r="T2012" s="36">
        <v>30683.66</v>
      </c>
    </row>
    <row r="2013" spans="1:20" x14ac:dyDescent="0.25">
      <c r="A2013" s="32" t="s">
        <v>507</v>
      </c>
      <c r="B2013" s="33" t="s">
        <v>1700</v>
      </c>
      <c r="C2013" s="34">
        <v>2017</v>
      </c>
      <c r="D2013" s="40" t="s">
        <v>541</v>
      </c>
      <c r="E2013" s="33" t="s">
        <v>1701</v>
      </c>
      <c r="F2013" s="33" t="s">
        <v>543</v>
      </c>
      <c r="G2013" s="36">
        <v>12915.1</v>
      </c>
      <c r="H2013" s="36">
        <v>12625.01</v>
      </c>
      <c r="I2013" s="37">
        <v>38.67</v>
      </c>
      <c r="J2013" s="38" t="s">
        <v>529</v>
      </c>
      <c r="K2013" s="35" t="s">
        <v>538</v>
      </c>
      <c r="L2013" s="33" t="s">
        <v>544</v>
      </c>
      <c r="M2013" s="39">
        <v>0.55800000000000005</v>
      </c>
      <c r="N2013" s="40" t="s">
        <v>538</v>
      </c>
      <c r="O2013" s="33" t="s">
        <v>544</v>
      </c>
      <c r="P2013" s="41">
        <v>0.55000000000000004</v>
      </c>
      <c r="Q2013" s="35" t="s">
        <v>532</v>
      </c>
      <c r="R2013" s="45"/>
      <c r="S2013" s="42">
        <v>71.03</v>
      </c>
      <c r="T2013" s="42">
        <v>290.08999999999997</v>
      </c>
    </row>
    <row r="2014" spans="1:20" ht="25.5" x14ac:dyDescent="0.25">
      <c r="A2014" s="32" t="s">
        <v>507</v>
      </c>
      <c r="B2014" s="33" t="s">
        <v>1700</v>
      </c>
      <c r="C2014" s="34">
        <v>2016</v>
      </c>
      <c r="D2014" s="40" t="s">
        <v>541</v>
      </c>
      <c r="E2014" s="28" t="s">
        <v>1957</v>
      </c>
      <c r="F2014" s="33" t="s">
        <v>543</v>
      </c>
      <c r="G2014" s="36">
        <v>7540.5</v>
      </c>
      <c r="H2014" s="36">
        <v>7276.91</v>
      </c>
      <c r="I2014" s="37">
        <v>47.25</v>
      </c>
      <c r="J2014" s="38" t="s">
        <v>529</v>
      </c>
      <c r="K2014" s="35" t="s">
        <v>538</v>
      </c>
      <c r="L2014" s="33" t="s">
        <v>544</v>
      </c>
      <c r="M2014" s="39">
        <v>0.55900000000000005</v>
      </c>
      <c r="N2014" s="40" t="s">
        <v>538</v>
      </c>
      <c r="O2014" s="33" t="s">
        <v>544</v>
      </c>
      <c r="P2014" s="41">
        <v>0.55000000000000004</v>
      </c>
      <c r="Q2014" s="35" t="s">
        <v>532</v>
      </c>
      <c r="R2014" s="45"/>
      <c r="S2014" s="42">
        <v>40.75</v>
      </c>
      <c r="T2014" s="42">
        <v>132.16</v>
      </c>
    </row>
    <row r="2015" spans="1:20" ht="25.5" x14ac:dyDescent="0.25">
      <c r="A2015" s="32" t="s">
        <v>507</v>
      </c>
      <c r="B2015" s="33" t="s">
        <v>1700</v>
      </c>
      <c r="C2015" s="34">
        <v>2017</v>
      </c>
      <c r="D2015" s="40" t="s">
        <v>541</v>
      </c>
      <c r="E2015" s="28" t="s">
        <v>1954</v>
      </c>
      <c r="F2015" s="33" t="s">
        <v>543</v>
      </c>
      <c r="G2015" s="36">
        <v>7430.5</v>
      </c>
      <c r="H2015" s="36">
        <v>7096.41</v>
      </c>
      <c r="I2015" s="37">
        <v>37.25</v>
      </c>
      <c r="J2015" s="38" t="s">
        <v>529</v>
      </c>
      <c r="K2015" s="35" t="s">
        <v>538</v>
      </c>
      <c r="L2015" s="33" t="s">
        <v>544</v>
      </c>
      <c r="M2015" s="39">
        <v>0.55000000000000004</v>
      </c>
      <c r="N2015" s="40" t="s">
        <v>538</v>
      </c>
      <c r="O2015" s="33" t="s">
        <v>544</v>
      </c>
      <c r="P2015" s="41">
        <v>0.55000000000000004</v>
      </c>
      <c r="Q2015" s="35" t="s">
        <v>532</v>
      </c>
      <c r="R2015" s="45"/>
      <c r="S2015" s="42">
        <v>39.950000000000003</v>
      </c>
      <c r="T2015" s="42">
        <v>167.5</v>
      </c>
    </row>
    <row r="2016" spans="1:20" x14ac:dyDescent="0.25">
      <c r="A2016" s="32" t="s">
        <v>507</v>
      </c>
      <c r="B2016" s="33" t="s">
        <v>1700</v>
      </c>
      <c r="C2016" s="34">
        <v>2017</v>
      </c>
      <c r="D2016" s="40" t="s">
        <v>541</v>
      </c>
      <c r="E2016" s="33" t="s">
        <v>1702</v>
      </c>
      <c r="F2016" s="33" t="s">
        <v>543</v>
      </c>
      <c r="G2016" s="36">
        <v>8030.55</v>
      </c>
      <c r="H2016" s="36">
        <v>8030.55</v>
      </c>
      <c r="I2016" s="37">
        <v>48.75</v>
      </c>
      <c r="J2016" s="38" t="s">
        <v>529</v>
      </c>
      <c r="K2016" s="35" t="s">
        <v>538</v>
      </c>
      <c r="L2016" s="33" t="s">
        <v>544</v>
      </c>
      <c r="M2016" s="39">
        <v>0.55800000000000005</v>
      </c>
      <c r="N2016" s="40" t="s">
        <v>538</v>
      </c>
      <c r="O2016" s="33" t="s">
        <v>544</v>
      </c>
      <c r="P2016" s="41">
        <v>0.55000000000000004</v>
      </c>
      <c r="Q2016" s="35" t="s">
        <v>532</v>
      </c>
      <c r="R2016" s="45"/>
      <c r="S2016" s="42">
        <v>44.78</v>
      </c>
      <c r="T2016" s="42">
        <v>0</v>
      </c>
    </row>
    <row r="2017" spans="1:20" ht="25.5" x14ac:dyDescent="0.25">
      <c r="A2017" s="32" t="s">
        <v>507</v>
      </c>
      <c r="B2017" s="57" t="s">
        <v>1700</v>
      </c>
      <c r="C2017" s="58">
        <v>2017</v>
      </c>
      <c r="D2017" s="59" t="s">
        <v>541</v>
      </c>
      <c r="E2017" s="62" t="s">
        <v>1958</v>
      </c>
      <c r="F2017" s="57" t="s">
        <v>543</v>
      </c>
      <c r="G2017" s="64">
        <v>7674.7</v>
      </c>
      <c r="H2017" s="64">
        <v>7674.7</v>
      </c>
      <c r="I2017" s="68">
        <v>48.67</v>
      </c>
      <c r="J2017" s="70" t="s">
        <v>529</v>
      </c>
      <c r="K2017" s="72" t="s">
        <v>538</v>
      </c>
      <c r="L2017" s="73" t="s">
        <v>544</v>
      </c>
      <c r="M2017" s="75">
        <v>0.55800000000000005</v>
      </c>
      <c r="N2017" s="76" t="s">
        <v>538</v>
      </c>
      <c r="O2017" s="73" t="s">
        <v>544</v>
      </c>
      <c r="P2017" s="77">
        <v>0.55000000000000004</v>
      </c>
      <c r="Q2017" s="79" t="s">
        <v>532</v>
      </c>
      <c r="R2017" s="81"/>
      <c r="S2017" s="84">
        <v>42.8</v>
      </c>
      <c r="T2017" s="87">
        <v>0</v>
      </c>
    </row>
    <row r="2018" spans="1:20" ht="25.5" x14ac:dyDescent="0.25">
      <c r="A2018" s="32" t="s">
        <v>507</v>
      </c>
      <c r="B2018" s="56" t="s">
        <v>1700</v>
      </c>
      <c r="C2018" s="34">
        <v>2016</v>
      </c>
      <c r="D2018" s="40" t="s">
        <v>541</v>
      </c>
      <c r="E2018" s="61" t="s">
        <v>1959</v>
      </c>
      <c r="F2018" s="56" t="s">
        <v>543</v>
      </c>
      <c r="G2018" s="63">
        <v>7152.75</v>
      </c>
      <c r="H2018" s="63">
        <v>6902.71</v>
      </c>
      <c r="I2018" s="67">
        <v>47.83</v>
      </c>
      <c r="J2018" s="69" t="s">
        <v>529</v>
      </c>
      <c r="K2018" s="35" t="s">
        <v>538</v>
      </c>
      <c r="L2018" s="33" t="s">
        <v>544</v>
      </c>
      <c r="M2018" s="39">
        <v>0.55000000000000004</v>
      </c>
      <c r="N2018" s="40" t="s">
        <v>538</v>
      </c>
      <c r="O2018" s="33" t="s">
        <v>544</v>
      </c>
      <c r="P2018" s="41">
        <v>0.55000000000000004</v>
      </c>
      <c r="Q2018" s="78" t="s">
        <v>532</v>
      </c>
      <c r="R2018" s="80"/>
      <c r="S2018" s="42">
        <v>38.65</v>
      </c>
      <c r="T2018" s="42">
        <v>125.36</v>
      </c>
    </row>
    <row r="2019" spans="1:20" x14ac:dyDescent="0.25">
      <c r="A2019" s="32" t="s">
        <v>507</v>
      </c>
      <c r="B2019" s="33" t="s">
        <v>1700</v>
      </c>
      <c r="C2019" s="34">
        <v>2017</v>
      </c>
      <c r="D2019" s="40" t="s">
        <v>541</v>
      </c>
      <c r="E2019" s="33" t="s">
        <v>1703</v>
      </c>
      <c r="F2019" s="33" t="s">
        <v>543</v>
      </c>
      <c r="G2019" s="36">
        <v>10681</v>
      </c>
      <c r="H2019" s="36">
        <v>10681</v>
      </c>
      <c r="I2019" s="37">
        <v>48.75</v>
      </c>
      <c r="J2019" s="38" t="s">
        <v>529</v>
      </c>
      <c r="K2019" s="35" t="s">
        <v>538</v>
      </c>
      <c r="L2019" s="33" t="s">
        <v>544</v>
      </c>
      <c r="M2019" s="39">
        <v>0.55800000000000005</v>
      </c>
      <c r="N2019" s="40" t="s">
        <v>538</v>
      </c>
      <c r="O2019" s="33" t="s">
        <v>544</v>
      </c>
      <c r="P2019" s="41">
        <v>0.55000000000000004</v>
      </c>
      <c r="Q2019" s="35" t="s">
        <v>532</v>
      </c>
      <c r="R2019" s="45"/>
      <c r="S2019" s="42">
        <v>59.57</v>
      </c>
      <c r="T2019" s="42">
        <v>0</v>
      </c>
    </row>
    <row r="2020" spans="1:20" x14ac:dyDescent="0.25">
      <c r="A2020" s="32" t="s">
        <v>507</v>
      </c>
      <c r="B2020" s="33" t="s">
        <v>1700</v>
      </c>
      <c r="C2020" s="34">
        <v>2015</v>
      </c>
      <c r="D2020" s="40" t="s">
        <v>541</v>
      </c>
      <c r="E2020" s="33" t="s">
        <v>1704</v>
      </c>
      <c r="F2020" s="33" t="s">
        <v>543</v>
      </c>
      <c r="G2020" s="36">
        <v>17097.849999999999</v>
      </c>
      <c r="H2020" s="36">
        <v>16065.88</v>
      </c>
      <c r="I2020" s="37">
        <v>36.5</v>
      </c>
      <c r="J2020" s="38" t="s">
        <v>529</v>
      </c>
      <c r="K2020" s="35" t="s">
        <v>538</v>
      </c>
      <c r="L2020" s="33" t="s">
        <v>544</v>
      </c>
      <c r="M2020" s="39">
        <v>0.55000000000000004</v>
      </c>
      <c r="N2020" s="40" t="s">
        <v>538</v>
      </c>
      <c r="O2020" s="33" t="s">
        <v>544</v>
      </c>
      <c r="P2020" s="41">
        <v>0.55000000000000004</v>
      </c>
      <c r="Q2020" s="35" t="s">
        <v>532</v>
      </c>
      <c r="R2020" s="45"/>
      <c r="S2020" s="42">
        <v>90.28</v>
      </c>
      <c r="T2020" s="42">
        <v>348.05</v>
      </c>
    </row>
    <row r="2021" spans="1:20" ht="25.5" x14ac:dyDescent="0.25">
      <c r="A2021" s="32" t="s">
        <v>507</v>
      </c>
      <c r="B2021" s="33" t="s">
        <v>1700</v>
      </c>
      <c r="C2021" s="34">
        <v>2018</v>
      </c>
      <c r="D2021" s="40" t="s">
        <v>541</v>
      </c>
      <c r="E2021" s="33" t="s">
        <v>1705</v>
      </c>
      <c r="F2021" s="33" t="s">
        <v>543</v>
      </c>
      <c r="G2021" s="36">
        <v>22732.05</v>
      </c>
      <c r="H2021" s="36">
        <v>22732.05</v>
      </c>
      <c r="I2021" s="37">
        <v>39.33</v>
      </c>
      <c r="J2021" s="38" t="s">
        <v>529</v>
      </c>
      <c r="K2021" s="35" t="s">
        <v>538</v>
      </c>
      <c r="L2021" s="33" t="s">
        <v>544</v>
      </c>
      <c r="M2021" s="39">
        <v>0.55000000000000004</v>
      </c>
      <c r="N2021" s="40" t="s">
        <v>538</v>
      </c>
      <c r="O2021" s="33" t="s">
        <v>544</v>
      </c>
      <c r="P2021" s="41">
        <v>0.55000000000000004</v>
      </c>
      <c r="Q2021" s="35" t="s">
        <v>532</v>
      </c>
      <c r="R2021" s="45"/>
      <c r="S2021" s="42">
        <v>0</v>
      </c>
      <c r="T2021" s="42">
        <v>0</v>
      </c>
    </row>
    <row r="2022" spans="1:20" x14ac:dyDescent="0.25">
      <c r="A2022" s="32" t="s">
        <v>507</v>
      </c>
      <c r="B2022" s="33" t="s">
        <v>1700</v>
      </c>
      <c r="C2022" s="34">
        <v>2017</v>
      </c>
      <c r="D2022" s="40" t="s">
        <v>541</v>
      </c>
      <c r="E2022" s="33" t="s">
        <v>1706</v>
      </c>
      <c r="F2022" s="33" t="s">
        <v>543</v>
      </c>
      <c r="G2022" s="36">
        <v>10294.35</v>
      </c>
      <c r="H2022" s="36">
        <v>10294.35</v>
      </c>
      <c r="I2022" s="37">
        <v>48.17</v>
      </c>
      <c r="J2022" s="38" t="s">
        <v>529</v>
      </c>
      <c r="K2022" s="35" t="s">
        <v>538</v>
      </c>
      <c r="L2022" s="33" t="s">
        <v>544</v>
      </c>
      <c r="M2022" s="39">
        <v>0.55000000000000004</v>
      </c>
      <c r="N2022" s="40" t="s">
        <v>538</v>
      </c>
      <c r="O2022" s="33" t="s">
        <v>544</v>
      </c>
      <c r="P2022" s="41">
        <v>0.55000000000000004</v>
      </c>
      <c r="Q2022" s="35" t="s">
        <v>532</v>
      </c>
      <c r="R2022" s="45"/>
      <c r="S2022" s="42">
        <v>56.62</v>
      </c>
      <c r="T2022" s="42">
        <v>0</v>
      </c>
    </row>
    <row r="2023" spans="1:20" x14ac:dyDescent="0.25">
      <c r="A2023" s="32" t="s">
        <v>507</v>
      </c>
      <c r="B2023" s="33" t="s">
        <v>1700</v>
      </c>
      <c r="C2023" s="34">
        <v>2015</v>
      </c>
      <c r="D2023" s="40" t="s">
        <v>541</v>
      </c>
      <c r="E2023" s="33" t="s">
        <v>1707</v>
      </c>
      <c r="F2023" s="33" t="s">
        <v>543</v>
      </c>
      <c r="G2023" s="36">
        <v>13690.05</v>
      </c>
      <c r="H2023" s="36">
        <v>13365.14</v>
      </c>
      <c r="I2023" s="37">
        <v>36.5</v>
      </c>
      <c r="J2023" s="38" t="s">
        <v>529</v>
      </c>
      <c r="K2023" s="35" t="s">
        <v>538</v>
      </c>
      <c r="L2023" s="33" t="s">
        <v>544</v>
      </c>
      <c r="M2023" s="39">
        <v>0.55000000000000004</v>
      </c>
      <c r="N2023" s="40" t="s">
        <v>538</v>
      </c>
      <c r="O2023" s="33" t="s">
        <v>544</v>
      </c>
      <c r="P2023" s="41">
        <v>0.55000000000000004</v>
      </c>
      <c r="Q2023" s="35" t="s">
        <v>532</v>
      </c>
      <c r="R2023" s="45"/>
      <c r="S2023" s="42">
        <v>75.3</v>
      </c>
      <c r="T2023" s="42">
        <v>324.91000000000003</v>
      </c>
    </row>
    <row r="2024" spans="1:20" ht="25.5" x14ac:dyDescent="0.25">
      <c r="A2024" s="32" t="s">
        <v>507</v>
      </c>
      <c r="B2024" s="33" t="s">
        <v>1700</v>
      </c>
      <c r="C2024" s="34">
        <v>2017</v>
      </c>
      <c r="D2024" s="40" t="s">
        <v>541</v>
      </c>
      <c r="E2024" s="28" t="s">
        <v>1955</v>
      </c>
      <c r="F2024" s="33" t="s">
        <v>543</v>
      </c>
      <c r="G2024" s="36">
        <v>5321.25</v>
      </c>
      <c r="H2024" s="36">
        <v>5321.25</v>
      </c>
      <c r="I2024" s="37">
        <v>48.92</v>
      </c>
      <c r="J2024" s="38" t="s">
        <v>529</v>
      </c>
      <c r="K2024" s="35" t="s">
        <v>538</v>
      </c>
      <c r="L2024" s="33" t="s">
        <v>544</v>
      </c>
      <c r="M2024" s="39">
        <v>0.55800000000000005</v>
      </c>
      <c r="N2024" s="40" t="s">
        <v>538</v>
      </c>
      <c r="O2024" s="33" t="s">
        <v>544</v>
      </c>
      <c r="P2024" s="41">
        <v>0.55000000000000004</v>
      </c>
      <c r="Q2024" s="35" t="s">
        <v>532</v>
      </c>
      <c r="R2024" s="45"/>
      <c r="S2024" s="42">
        <v>29.67</v>
      </c>
      <c r="T2024" s="42">
        <v>0</v>
      </c>
    </row>
    <row r="2025" spans="1:20" ht="25.5" x14ac:dyDescent="0.25">
      <c r="A2025" s="32" t="s">
        <v>507</v>
      </c>
      <c r="B2025" s="33" t="s">
        <v>1700</v>
      </c>
      <c r="C2025" s="34">
        <v>2018</v>
      </c>
      <c r="D2025" s="40" t="s">
        <v>541</v>
      </c>
      <c r="E2025" s="28" t="s">
        <v>1960</v>
      </c>
      <c r="F2025" s="33" t="s">
        <v>543</v>
      </c>
      <c r="G2025" s="36">
        <v>16242.05</v>
      </c>
      <c r="H2025" s="36">
        <v>16242.05</v>
      </c>
      <c r="I2025" s="37">
        <v>39.83</v>
      </c>
      <c r="J2025" s="38" t="s">
        <v>529</v>
      </c>
      <c r="K2025" s="35" t="s">
        <v>538</v>
      </c>
      <c r="L2025" s="33" t="s">
        <v>544</v>
      </c>
      <c r="M2025" s="39">
        <v>0.55000000000000004</v>
      </c>
      <c r="N2025" s="40" t="s">
        <v>538</v>
      </c>
      <c r="O2025" s="33" t="s">
        <v>544</v>
      </c>
      <c r="P2025" s="41">
        <v>0.55000000000000004</v>
      </c>
      <c r="Q2025" s="35" t="s">
        <v>532</v>
      </c>
      <c r="R2025" s="45"/>
      <c r="S2025" s="42">
        <v>0</v>
      </c>
      <c r="T2025" s="42">
        <v>0</v>
      </c>
    </row>
    <row r="2026" spans="1:20" x14ac:dyDescent="0.25">
      <c r="A2026" s="32" t="s">
        <v>507</v>
      </c>
      <c r="B2026" s="33" t="s">
        <v>1700</v>
      </c>
      <c r="C2026" s="34">
        <v>2017</v>
      </c>
      <c r="D2026" s="40" t="s">
        <v>541</v>
      </c>
      <c r="E2026" s="33" t="s">
        <v>1701</v>
      </c>
      <c r="F2026" s="33" t="s">
        <v>543</v>
      </c>
      <c r="G2026" s="36">
        <v>6954.2</v>
      </c>
      <c r="H2026" s="36">
        <v>6832.69</v>
      </c>
      <c r="I2026" s="37">
        <v>48.67</v>
      </c>
      <c r="J2026" s="38" t="s">
        <v>529</v>
      </c>
      <c r="K2026" s="35" t="s">
        <v>538</v>
      </c>
      <c r="L2026" s="33" t="s">
        <v>544</v>
      </c>
      <c r="M2026" s="39">
        <v>0.55800000000000005</v>
      </c>
      <c r="N2026" s="40" t="s">
        <v>538</v>
      </c>
      <c r="O2026" s="33" t="s">
        <v>544</v>
      </c>
      <c r="P2026" s="41">
        <v>0.55000000000000004</v>
      </c>
      <c r="Q2026" s="35" t="s">
        <v>532</v>
      </c>
      <c r="R2026" s="45"/>
      <c r="S2026" s="42">
        <v>38.25</v>
      </c>
      <c r="T2026" s="42">
        <v>121.51</v>
      </c>
    </row>
    <row r="2027" spans="1:20" ht="25.5" x14ac:dyDescent="0.25">
      <c r="A2027" s="32" t="s">
        <v>507</v>
      </c>
      <c r="B2027" s="33" t="s">
        <v>1700</v>
      </c>
      <c r="C2027" s="34">
        <v>2016</v>
      </c>
      <c r="D2027" s="40" t="s">
        <v>541</v>
      </c>
      <c r="E2027" s="28" t="s">
        <v>1957</v>
      </c>
      <c r="F2027" s="33" t="s">
        <v>543</v>
      </c>
      <c r="G2027" s="36">
        <v>9603.5499999999993</v>
      </c>
      <c r="H2027" s="36">
        <v>9171.76</v>
      </c>
      <c r="I2027" s="37">
        <v>37.25</v>
      </c>
      <c r="J2027" s="38" t="s">
        <v>529</v>
      </c>
      <c r="K2027" s="35" t="s">
        <v>538</v>
      </c>
      <c r="L2027" s="33" t="s">
        <v>544</v>
      </c>
      <c r="M2027" s="39">
        <v>0.56100000000000005</v>
      </c>
      <c r="N2027" s="40" t="s">
        <v>538</v>
      </c>
      <c r="O2027" s="33" t="s">
        <v>544</v>
      </c>
      <c r="P2027" s="41">
        <v>0.55000000000000004</v>
      </c>
      <c r="Q2027" s="35" t="s">
        <v>532</v>
      </c>
      <c r="R2027" s="45"/>
      <c r="S2027" s="42">
        <v>51.63</v>
      </c>
      <c r="T2027" s="42">
        <v>216.49</v>
      </c>
    </row>
    <row r="2028" spans="1:20" x14ac:dyDescent="0.25">
      <c r="A2028" s="32" t="s">
        <v>507</v>
      </c>
      <c r="B2028" s="33" t="s">
        <v>1700</v>
      </c>
      <c r="C2028" s="34">
        <v>2017</v>
      </c>
      <c r="D2028" s="40" t="s">
        <v>541</v>
      </c>
      <c r="E2028" s="33" t="s">
        <v>1702</v>
      </c>
      <c r="F2028" s="33" t="s">
        <v>543</v>
      </c>
      <c r="G2028" s="36">
        <v>14914.35</v>
      </c>
      <c r="H2028" s="36">
        <v>14914.35</v>
      </c>
      <c r="I2028" s="37">
        <v>38.75</v>
      </c>
      <c r="J2028" s="38" t="s">
        <v>529</v>
      </c>
      <c r="K2028" s="35" t="s">
        <v>538</v>
      </c>
      <c r="L2028" s="33" t="s">
        <v>544</v>
      </c>
      <c r="M2028" s="39">
        <v>0.55800000000000005</v>
      </c>
      <c r="N2028" s="40" t="s">
        <v>538</v>
      </c>
      <c r="O2028" s="33" t="s">
        <v>544</v>
      </c>
      <c r="P2028" s="41">
        <v>0.55000000000000004</v>
      </c>
      <c r="Q2028" s="35" t="s">
        <v>532</v>
      </c>
      <c r="R2028" s="45"/>
      <c r="S2028" s="42">
        <v>83.17</v>
      </c>
      <c r="T2028" s="42">
        <v>0</v>
      </c>
    </row>
    <row r="2029" spans="1:20" x14ac:dyDescent="0.25">
      <c r="A2029" s="32" t="s">
        <v>507</v>
      </c>
      <c r="B2029" s="33" t="s">
        <v>1700</v>
      </c>
      <c r="C2029" s="34">
        <v>2017</v>
      </c>
      <c r="D2029" s="40" t="s">
        <v>541</v>
      </c>
      <c r="E2029" s="33" t="s">
        <v>1703</v>
      </c>
      <c r="F2029" s="33" t="s">
        <v>543</v>
      </c>
      <c r="G2029" s="36">
        <v>19836.3</v>
      </c>
      <c r="H2029" s="36">
        <v>19836.3</v>
      </c>
      <c r="I2029" s="37">
        <v>38.75</v>
      </c>
      <c r="J2029" s="38" t="s">
        <v>529</v>
      </c>
      <c r="K2029" s="35" t="s">
        <v>538</v>
      </c>
      <c r="L2029" s="33" t="s">
        <v>544</v>
      </c>
      <c r="M2029" s="39">
        <v>0.55800000000000005</v>
      </c>
      <c r="N2029" s="40" t="s">
        <v>538</v>
      </c>
      <c r="O2029" s="33" t="s">
        <v>544</v>
      </c>
      <c r="P2029" s="41">
        <v>0.55000000000000004</v>
      </c>
      <c r="Q2029" s="35" t="s">
        <v>532</v>
      </c>
      <c r="R2029" s="45"/>
      <c r="S2029" s="42">
        <v>110.62</v>
      </c>
      <c r="T2029" s="42">
        <v>0</v>
      </c>
    </row>
    <row r="2030" spans="1:20" x14ac:dyDescent="0.25">
      <c r="A2030" s="32" t="s">
        <v>507</v>
      </c>
      <c r="B2030" s="33" t="s">
        <v>1700</v>
      </c>
      <c r="C2030" s="34">
        <v>2015</v>
      </c>
      <c r="D2030" s="40" t="s">
        <v>541</v>
      </c>
      <c r="E2030" s="33" t="s">
        <v>1708</v>
      </c>
      <c r="F2030" s="33" t="s">
        <v>543</v>
      </c>
      <c r="G2030" s="36">
        <v>9404.4500000000007</v>
      </c>
      <c r="H2030" s="36">
        <v>8980.11</v>
      </c>
      <c r="I2030" s="37">
        <v>46.5</v>
      </c>
      <c r="J2030" s="38" t="s">
        <v>529</v>
      </c>
      <c r="K2030" s="35" t="s">
        <v>538</v>
      </c>
      <c r="L2030" s="33" t="s">
        <v>544</v>
      </c>
      <c r="M2030" s="39">
        <v>0.55000000000000004</v>
      </c>
      <c r="N2030" s="40" t="s">
        <v>538</v>
      </c>
      <c r="O2030" s="33" t="s">
        <v>544</v>
      </c>
      <c r="P2030" s="41">
        <v>0.55000000000000004</v>
      </c>
      <c r="Q2030" s="35" t="s">
        <v>532</v>
      </c>
      <c r="R2030" s="45"/>
      <c r="S2030" s="42">
        <v>50.18</v>
      </c>
      <c r="T2030" s="42">
        <v>143.18</v>
      </c>
    </row>
    <row r="2031" spans="1:20" ht="25.5" x14ac:dyDescent="0.25">
      <c r="A2031" s="32" t="s">
        <v>507</v>
      </c>
      <c r="B2031" s="33" t="s">
        <v>1700</v>
      </c>
      <c r="C2031" s="34">
        <v>2018</v>
      </c>
      <c r="D2031" s="40" t="s">
        <v>541</v>
      </c>
      <c r="E2031" s="28" t="s">
        <v>1961</v>
      </c>
      <c r="F2031" s="33" t="s">
        <v>543</v>
      </c>
      <c r="G2031" s="36">
        <v>13462.9</v>
      </c>
      <c r="H2031" s="36">
        <v>13462.9</v>
      </c>
      <c r="I2031" s="37">
        <v>39.67</v>
      </c>
      <c r="J2031" s="38" t="s">
        <v>529</v>
      </c>
      <c r="K2031" s="35" t="s">
        <v>538</v>
      </c>
      <c r="L2031" s="33" t="s">
        <v>544</v>
      </c>
      <c r="M2031" s="39">
        <v>0.55000000000000004</v>
      </c>
      <c r="N2031" s="40" t="s">
        <v>538</v>
      </c>
      <c r="O2031" s="33" t="s">
        <v>544</v>
      </c>
      <c r="P2031" s="41">
        <v>0.55000000000000004</v>
      </c>
      <c r="Q2031" s="35" t="s">
        <v>532</v>
      </c>
      <c r="R2031" s="45"/>
      <c r="S2031" s="42">
        <v>0</v>
      </c>
      <c r="T2031" s="42">
        <v>0</v>
      </c>
    </row>
    <row r="2032" spans="1:20" x14ac:dyDescent="0.25">
      <c r="A2032" s="32" t="s">
        <v>507</v>
      </c>
      <c r="B2032" s="33" t="s">
        <v>1700</v>
      </c>
      <c r="C2032" s="34">
        <v>2015</v>
      </c>
      <c r="D2032" s="40" t="s">
        <v>541</v>
      </c>
      <c r="E2032" s="33" t="s">
        <v>1707</v>
      </c>
      <c r="F2032" s="33" t="s">
        <v>543</v>
      </c>
      <c r="G2032" s="36">
        <v>7752.8</v>
      </c>
      <c r="H2032" s="36">
        <v>7611.22</v>
      </c>
      <c r="I2032" s="37">
        <v>46.5</v>
      </c>
      <c r="J2032" s="38" t="s">
        <v>529</v>
      </c>
      <c r="K2032" s="35" t="s">
        <v>538</v>
      </c>
      <c r="L2032" s="33" t="s">
        <v>544</v>
      </c>
      <c r="M2032" s="39">
        <v>0.55000000000000004</v>
      </c>
      <c r="N2032" s="40" t="s">
        <v>538</v>
      </c>
      <c r="O2032" s="33" t="s">
        <v>544</v>
      </c>
      <c r="P2032" s="41">
        <v>0.55000000000000004</v>
      </c>
      <c r="Q2032" s="35" t="s">
        <v>532</v>
      </c>
      <c r="R2032" s="45"/>
      <c r="S2032" s="42">
        <v>42.64</v>
      </c>
      <c r="T2032" s="42">
        <v>141.58000000000001</v>
      </c>
    </row>
    <row r="2033" spans="1:20" ht="25.5" x14ac:dyDescent="0.25">
      <c r="A2033" s="32" t="s">
        <v>507</v>
      </c>
      <c r="B2033" s="33" t="s">
        <v>1700</v>
      </c>
      <c r="C2033" s="34">
        <v>2017</v>
      </c>
      <c r="D2033" s="40" t="s">
        <v>541</v>
      </c>
      <c r="E2033" s="28" t="s">
        <v>1958</v>
      </c>
      <c r="F2033" s="33" t="s">
        <v>543</v>
      </c>
      <c r="G2033" s="36">
        <v>14252.7</v>
      </c>
      <c r="H2033" s="36">
        <v>14252.7</v>
      </c>
      <c r="I2033" s="37">
        <v>38.67</v>
      </c>
      <c r="J2033" s="38" t="s">
        <v>529</v>
      </c>
      <c r="K2033" s="35" t="s">
        <v>538</v>
      </c>
      <c r="L2033" s="33" t="s">
        <v>544</v>
      </c>
      <c r="M2033" s="39">
        <v>0.55800000000000005</v>
      </c>
      <c r="N2033" s="40" t="s">
        <v>538</v>
      </c>
      <c r="O2033" s="33" t="s">
        <v>544</v>
      </c>
      <c r="P2033" s="41">
        <v>0.55000000000000004</v>
      </c>
      <c r="Q2033" s="35" t="s">
        <v>532</v>
      </c>
      <c r="R2033" s="45"/>
      <c r="S2033" s="42">
        <v>79.48</v>
      </c>
      <c r="T2033" s="42">
        <v>0</v>
      </c>
    </row>
    <row r="2034" spans="1:20" x14ac:dyDescent="0.25">
      <c r="A2034" s="32" t="s">
        <v>507</v>
      </c>
      <c r="B2034" s="33" t="s">
        <v>1700</v>
      </c>
      <c r="C2034" s="34">
        <v>2017</v>
      </c>
      <c r="D2034" s="40" t="s">
        <v>541</v>
      </c>
      <c r="E2034" s="33" t="s">
        <v>1709</v>
      </c>
      <c r="F2034" s="33" t="s">
        <v>543</v>
      </c>
      <c r="G2034" s="36">
        <v>13434.3</v>
      </c>
      <c r="H2034" s="36">
        <v>13132.55</v>
      </c>
      <c r="I2034" s="37">
        <v>38.67</v>
      </c>
      <c r="J2034" s="38" t="s">
        <v>529</v>
      </c>
      <c r="K2034" s="35" t="s">
        <v>538</v>
      </c>
      <c r="L2034" s="33" t="s">
        <v>544</v>
      </c>
      <c r="M2034" s="39">
        <v>0.55800000000000005</v>
      </c>
      <c r="N2034" s="40" t="s">
        <v>538</v>
      </c>
      <c r="O2034" s="33" t="s">
        <v>544</v>
      </c>
      <c r="P2034" s="41">
        <v>0.55000000000000004</v>
      </c>
      <c r="Q2034" s="35" t="s">
        <v>532</v>
      </c>
      <c r="R2034" s="45"/>
      <c r="S2034" s="42">
        <v>73.89</v>
      </c>
      <c r="T2034" s="42">
        <v>301.75</v>
      </c>
    </row>
    <row r="2035" spans="1:20" ht="25.5" x14ac:dyDescent="0.25">
      <c r="A2035" s="32" t="s">
        <v>507</v>
      </c>
      <c r="B2035" s="33" t="s">
        <v>1700</v>
      </c>
      <c r="C2035" s="34">
        <v>2018</v>
      </c>
      <c r="D2035" s="40" t="s">
        <v>541</v>
      </c>
      <c r="E2035" s="33" t="s">
        <v>1705</v>
      </c>
      <c r="F2035" s="33" t="s">
        <v>543</v>
      </c>
      <c r="G2035" s="36">
        <v>9742.7000000000007</v>
      </c>
      <c r="H2035" s="36">
        <v>9742.7000000000007</v>
      </c>
      <c r="I2035" s="37">
        <v>49.33</v>
      </c>
      <c r="J2035" s="38" t="s">
        <v>529</v>
      </c>
      <c r="K2035" s="35" t="s">
        <v>538</v>
      </c>
      <c r="L2035" s="33" t="s">
        <v>544</v>
      </c>
      <c r="M2035" s="39">
        <v>0.55000000000000004</v>
      </c>
      <c r="N2035" s="40" t="s">
        <v>538</v>
      </c>
      <c r="O2035" s="33" t="s">
        <v>544</v>
      </c>
      <c r="P2035" s="41">
        <v>0.55000000000000004</v>
      </c>
      <c r="Q2035" s="35" t="s">
        <v>532</v>
      </c>
      <c r="R2035" s="45"/>
      <c r="S2035" s="42">
        <v>0</v>
      </c>
      <c r="T2035" s="42">
        <v>0</v>
      </c>
    </row>
    <row r="2036" spans="1:20" x14ac:dyDescent="0.25">
      <c r="A2036" s="32" t="s">
        <v>507</v>
      </c>
      <c r="B2036" s="33" t="s">
        <v>1700</v>
      </c>
      <c r="C2036" s="34">
        <v>2016</v>
      </c>
      <c r="D2036" s="40" t="s">
        <v>541</v>
      </c>
      <c r="E2036" s="33" t="s">
        <v>1710</v>
      </c>
      <c r="F2036" s="33" t="s">
        <v>543</v>
      </c>
      <c r="G2036" s="36">
        <v>9433.0499999999993</v>
      </c>
      <c r="H2036" s="36">
        <v>9103.2199999999993</v>
      </c>
      <c r="I2036" s="37">
        <v>47.42</v>
      </c>
      <c r="J2036" s="38" t="s">
        <v>529</v>
      </c>
      <c r="K2036" s="35" t="s">
        <v>538</v>
      </c>
      <c r="L2036" s="33" t="s">
        <v>544</v>
      </c>
      <c r="M2036" s="39">
        <v>0.55800000000000005</v>
      </c>
      <c r="N2036" s="40" t="s">
        <v>538</v>
      </c>
      <c r="O2036" s="33" t="s">
        <v>544</v>
      </c>
      <c r="P2036" s="41">
        <v>0.55000000000000004</v>
      </c>
      <c r="Q2036" s="35" t="s">
        <v>532</v>
      </c>
      <c r="R2036" s="45"/>
      <c r="S2036" s="42">
        <v>52.41</v>
      </c>
      <c r="T2036" s="42">
        <v>165.01</v>
      </c>
    </row>
    <row r="2037" spans="1:20" x14ac:dyDescent="0.25">
      <c r="A2037" s="32" t="s">
        <v>507</v>
      </c>
      <c r="B2037" s="33" t="s">
        <v>1700</v>
      </c>
      <c r="C2037" s="34">
        <v>2017</v>
      </c>
      <c r="D2037" s="40" t="s">
        <v>541</v>
      </c>
      <c r="E2037" s="33" t="s">
        <v>1709</v>
      </c>
      <c r="F2037" s="33" t="s">
        <v>543</v>
      </c>
      <c r="G2037" s="36">
        <v>7234.15</v>
      </c>
      <c r="H2037" s="36">
        <v>7107.75</v>
      </c>
      <c r="I2037" s="37">
        <v>48.67</v>
      </c>
      <c r="J2037" s="38" t="s">
        <v>529</v>
      </c>
      <c r="K2037" s="35" t="s">
        <v>538</v>
      </c>
      <c r="L2037" s="33" t="s">
        <v>544</v>
      </c>
      <c r="M2037" s="39">
        <v>0.55800000000000005</v>
      </c>
      <c r="N2037" s="40" t="s">
        <v>538</v>
      </c>
      <c r="O2037" s="33" t="s">
        <v>544</v>
      </c>
      <c r="P2037" s="41">
        <v>0.55000000000000004</v>
      </c>
      <c r="Q2037" s="35" t="s">
        <v>532</v>
      </c>
      <c r="R2037" s="45"/>
      <c r="S2037" s="42">
        <v>39.79</v>
      </c>
      <c r="T2037" s="42">
        <v>126.4</v>
      </c>
    </row>
    <row r="2038" spans="1:20" x14ac:dyDescent="0.25">
      <c r="A2038" s="32" t="s">
        <v>507</v>
      </c>
      <c r="B2038" s="57" t="s">
        <v>1700</v>
      </c>
      <c r="C2038" s="58">
        <v>2016</v>
      </c>
      <c r="D2038" s="59" t="s">
        <v>541</v>
      </c>
      <c r="E2038" s="57" t="s">
        <v>1710</v>
      </c>
      <c r="F2038" s="57" t="s">
        <v>543</v>
      </c>
      <c r="G2038" s="64">
        <v>17518.05</v>
      </c>
      <c r="H2038" s="64">
        <v>16730.29</v>
      </c>
      <c r="I2038" s="68">
        <v>37.42</v>
      </c>
      <c r="J2038" s="70" t="s">
        <v>529</v>
      </c>
      <c r="K2038" s="72" t="s">
        <v>538</v>
      </c>
      <c r="L2038" s="73" t="s">
        <v>544</v>
      </c>
      <c r="M2038" s="75">
        <v>0.55800000000000005</v>
      </c>
      <c r="N2038" s="76" t="s">
        <v>538</v>
      </c>
      <c r="O2038" s="73" t="s">
        <v>544</v>
      </c>
      <c r="P2038" s="77">
        <v>0.55000000000000004</v>
      </c>
      <c r="Q2038" s="79" t="s">
        <v>532</v>
      </c>
      <c r="R2038" s="81"/>
      <c r="S2038" s="84">
        <v>96.84</v>
      </c>
      <c r="T2038" s="87">
        <v>394.29</v>
      </c>
    </row>
    <row r="2039" spans="1:20" ht="25.5" x14ac:dyDescent="0.25">
      <c r="A2039" s="32" t="s">
        <v>507</v>
      </c>
      <c r="B2039" s="56" t="s">
        <v>1700</v>
      </c>
      <c r="C2039" s="34">
        <v>2018</v>
      </c>
      <c r="D2039" s="40" t="s">
        <v>541</v>
      </c>
      <c r="E2039" s="61" t="s">
        <v>1960</v>
      </c>
      <c r="F2039" s="56" t="s">
        <v>543</v>
      </c>
      <c r="G2039" s="63">
        <v>8745.5499999999993</v>
      </c>
      <c r="H2039" s="63">
        <v>8745.5499999999993</v>
      </c>
      <c r="I2039" s="67">
        <v>59.83</v>
      </c>
      <c r="J2039" s="69" t="s">
        <v>529</v>
      </c>
      <c r="K2039" s="35" t="s">
        <v>538</v>
      </c>
      <c r="L2039" s="33" t="s">
        <v>544</v>
      </c>
      <c r="M2039" s="39">
        <v>0.55000000000000004</v>
      </c>
      <c r="N2039" s="40" t="s">
        <v>538</v>
      </c>
      <c r="O2039" s="33" t="s">
        <v>544</v>
      </c>
      <c r="P2039" s="41">
        <v>0.55000000000000004</v>
      </c>
      <c r="Q2039" s="78" t="s">
        <v>532</v>
      </c>
      <c r="R2039" s="80"/>
      <c r="S2039" s="42">
        <v>0</v>
      </c>
      <c r="T2039" s="42">
        <v>0</v>
      </c>
    </row>
    <row r="2040" spans="1:20" ht="25.5" x14ac:dyDescent="0.25">
      <c r="A2040" s="32" t="s">
        <v>507</v>
      </c>
      <c r="B2040" s="33" t="s">
        <v>1700</v>
      </c>
      <c r="C2040" s="34">
        <v>2016</v>
      </c>
      <c r="D2040" s="40" t="s">
        <v>541</v>
      </c>
      <c r="E2040" s="28" t="s">
        <v>1959</v>
      </c>
      <c r="F2040" s="33" t="s">
        <v>543</v>
      </c>
      <c r="G2040" s="36">
        <v>13283.6</v>
      </c>
      <c r="H2040" s="36">
        <v>12686.36</v>
      </c>
      <c r="I2040" s="37">
        <v>37.83</v>
      </c>
      <c r="J2040" s="38" t="s">
        <v>529</v>
      </c>
      <c r="K2040" s="35" t="s">
        <v>538</v>
      </c>
      <c r="L2040" s="33" t="s">
        <v>544</v>
      </c>
      <c r="M2040" s="39">
        <v>0.55000000000000004</v>
      </c>
      <c r="N2040" s="40" t="s">
        <v>538</v>
      </c>
      <c r="O2040" s="33" t="s">
        <v>544</v>
      </c>
      <c r="P2040" s="41">
        <v>0.55000000000000004</v>
      </c>
      <c r="Q2040" s="35" t="s">
        <v>532</v>
      </c>
      <c r="R2040" s="45"/>
      <c r="S2040" s="42">
        <v>71.42</v>
      </c>
      <c r="T2040" s="42">
        <v>299.44</v>
      </c>
    </row>
    <row r="2041" spans="1:20" x14ac:dyDescent="0.25">
      <c r="A2041" s="32" t="s">
        <v>507</v>
      </c>
      <c r="B2041" s="33" t="s">
        <v>1700</v>
      </c>
      <c r="C2041" s="34">
        <v>2015</v>
      </c>
      <c r="D2041" s="40" t="s">
        <v>541</v>
      </c>
      <c r="E2041" s="33" t="s">
        <v>1708</v>
      </c>
      <c r="F2041" s="33" t="s">
        <v>543</v>
      </c>
      <c r="G2041" s="36">
        <v>17543.349999999999</v>
      </c>
      <c r="H2041" s="36">
        <v>16484.490000000002</v>
      </c>
      <c r="I2041" s="37">
        <v>36.5</v>
      </c>
      <c r="J2041" s="38" t="s">
        <v>529</v>
      </c>
      <c r="K2041" s="35" t="s">
        <v>538</v>
      </c>
      <c r="L2041" s="33" t="s">
        <v>544</v>
      </c>
      <c r="M2041" s="39">
        <v>0.55000000000000004</v>
      </c>
      <c r="N2041" s="40" t="s">
        <v>538</v>
      </c>
      <c r="O2041" s="33" t="s">
        <v>544</v>
      </c>
      <c r="P2041" s="41">
        <v>0.55000000000000004</v>
      </c>
      <c r="Q2041" s="35" t="s">
        <v>532</v>
      </c>
      <c r="R2041" s="45"/>
      <c r="S2041" s="42">
        <v>92.63</v>
      </c>
      <c r="T2041" s="42">
        <v>357.12</v>
      </c>
    </row>
    <row r="2042" spans="1:20" ht="25.5" x14ac:dyDescent="0.25">
      <c r="A2042" s="32" t="s">
        <v>507</v>
      </c>
      <c r="B2042" s="33" t="s">
        <v>1700</v>
      </c>
      <c r="C2042" s="34">
        <v>2018</v>
      </c>
      <c r="D2042" s="40" t="s">
        <v>541</v>
      </c>
      <c r="E2042" s="28" t="s">
        <v>1961</v>
      </c>
      <c r="F2042" s="33" t="s">
        <v>543</v>
      </c>
      <c r="G2042" s="36">
        <v>7249.55</v>
      </c>
      <c r="H2042" s="36">
        <v>7249.55</v>
      </c>
      <c r="I2042" s="37">
        <v>49.67</v>
      </c>
      <c r="J2042" s="38" t="s">
        <v>529</v>
      </c>
      <c r="K2042" s="35" t="s">
        <v>538</v>
      </c>
      <c r="L2042" s="33" t="s">
        <v>544</v>
      </c>
      <c r="M2042" s="39">
        <v>0.55000000000000004</v>
      </c>
      <c r="N2042" s="40" t="s">
        <v>538</v>
      </c>
      <c r="O2042" s="33" t="s">
        <v>544</v>
      </c>
      <c r="P2042" s="41">
        <v>0.55000000000000004</v>
      </c>
      <c r="Q2042" s="35" t="s">
        <v>532</v>
      </c>
      <c r="R2042" s="45"/>
      <c r="S2042" s="42">
        <v>0</v>
      </c>
      <c r="T2042" s="42">
        <v>0</v>
      </c>
    </row>
    <row r="2043" spans="1:20" x14ac:dyDescent="0.25">
      <c r="A2043" s="32" t="s">
        <v>507</v>
      </c>
      <c r="B2043" s="33" t="s">
        <v>1700</v>
      </c>
      <c r="C2043" s="34">
        <v>2017</v>
      </c>
      <c r="D2043" s="40" t="s">
        <v>541</v>
      </c>
      <c r="E2043" s="33" t="s">
        <v>1706</v>
      </c>
      <c r="F2043" s="33" t="s">
        <v>543</v>
      </c>
      <c r="G2043" s="36">
        <v>14718.55</v>
      </c>
      <c r="H2043" s="36">
        <v>14718.55</v>
      </c>
      <c r="I2043" s="37">
        <v>38.17</v>
      </c>
      <c r="J2043" s="38" t="s">
        <v>529</v>
      </c>
      <c r="K2043" s="35" t="s">
        <v>538</v>
      </c>
      <c r="L2043" s="33" t="s">
        <v>544</v>
      </c>
      <c r="M2043" s="39">
        <v>0.55000000000000004</v>
      </c>
      <c r="N2043" s="40" t="s">
        <v>538</v>
      </c>
      <c r="O2043" s="33" t="s">
        <v>544</v>
      </c>
      <c r="P2043" s="41">
        <v>0.55000000000000004</v>
      </c>
      <c r="Q2043" s="35" t="s">
        <v>532</v>
      </c>
      <c r="R2043" s="45"/>
      <c r="S2043" s="42">
        <v>80.95</v>
      </c>
      <c r="T2043" s="42">
        <v>0</v>
      </c>
    </row>
    <row r="2044" spans="1:20" ht="25.5" x14ac:dyDescent="0.25">
      <c r="A2044" s="32" t="s">
        <v>507</v>
      </c>
      <c r="B2044" s="33" t="s">
        <v>1711</v>
      </c>
      <c r="C2044" s="34">
        <v>2018</v>
      </c>
      <c r="D2044" s="40" t="s">
        <v>541</v>
      </c>
      <c r="E2044" s="28" t="s">
        <v>1962</v>
      </c>
      <c r="F2044" s="33" t="s">
        <v>543</v>
      </c>
      <c r="G2044" s="36">
        <v>483887.25</v>
      </c>
      <c r="H2044" s="36">
        <v>483887.25</v>
      </c>
      <c r="I2044" s="37">
        <v>50.33</v>
      </c>
      <c r="J2044" s="38" t="s">
        <v>529</v>
      </c>
      <c r="K2044" s="35" t="s">
        <v>538</v>
      </c>
      <c r="L2044" s="33" t="s">
        <v>544</v>
      </c>
      <c r="M2044" s="39">
        <v>1.86</v>
      </c>
      <c r="N2044" s="40" t="s">
        <v>538</v>
      </c>
      <c r="O2044" s="33" t="s">
        <v>544</v>
      </c>
      <c r="P2044" s="41">
        <v>1.86</v>
      </c>
      <c r="Q2044" s="35" t="s">
        <v>532</v>
      </c>
      <c r="R2044" s="45"/>
      <c r="S2044" s="42">
        <v>0</v>
      </c>
      <c r="T2044" s="42">
        <v>0</v>
      </c>
    </row>
    <row r="2045" spans="1:20" x14ac:dyDescent="0.25">
      <c r="A2045" s="32" t="s">
        <v>507</v>
      </c>
      <c r="B2045" s="33" t="s">
        <v>1711</v>
      </c>
      <c r="C2045" s="34">
        <v>2018</v>
      </c>
      <c r="D2045" s="40" t="s">
        <v>541</v>
      </c>
      <c r="E2045" s="33" t="s">
        <v>1712</v>
      </c>
      <c r="F2045" s="33" t="s">
        <v>543</v>
      </c>
      <c r="G2045" s="36">
        <v>184342.95</v>
      </c>
      <c r="H2045" s="36">
        <v>184342.95</v>
      </c>
      <c r="I2045" s="37">
        <v>59.33</v>
      </c>
      <c r="J2045" s="38" t="s">
        <v>529</v>
      </c>
      <c r="K2045" s="35" t="s">
        <v>538</v>
      </c>
      <c r="L2045" s="33" t="s">
        <v>544</v>
      </c>
      <c r="M2045" s="39">
        <v>1.07</v>
      </c>
      <c r="N2045" s="40" t="s">
        <v>538</v>
      </c>
      <c r="O2045" s="33" t="s">
        <v>544</v>
      </c>
      <c r="P2045" s="41">
        <v>1.07</v>
      </c>
      <c r="Q2045" s="35" t="s">
        <v>532</v>
      </c>
      <c r="R2045" s="45"/>
      <c r="S2045" s="42">
        <v>0</v>
      </c>
      <c r="T2045" s="42">
        <v>0</v>
      </c>
    </row>
    <row r="2046" spans="1:20" x14ac:dyDescent="0.25">
      <c r="A2046" s="32" t="s">
        <v>507</v>
      </c>
      <c r="B2046" s="33" t="s">
        <v>1711</v>
      </c>
      <c r="C2046" s="34">
        <v>2018</v>
      </c>
      <c r="D2046" s="40" t="s">
        <v>541</v>
      </c>
      <c r="E2046" s="33" t="s">
        <v>1712</v>
      </c>
      <c r="F2046" s="33" t="s">
        <v>543</v>
      </c>
      <c r="G2046" s="36">
        <v>99182.6</v>
      </c>
      <c r="H2046" s="36">
        <v>99182.6</v>
      </c>
      <c r="I2046" s="37">
        <v>59.33</v>
      </c>
      <c r="J2046" s="38" t="s">
        <v>529</v>
      </c>
      <c r="K2046" s="35" t="s">
        <v>538</v>
      </c>
      <c r="L2046" s="33" t="s">
        <v>544</v>
      </c>
      <c r="M2046" s="39">
        <v>1.07</v>
      </c>
      <c r="N2046" s="40" t="s">
        <v>538</v>
      </c>
      <c r="O2046" s="33" t="s">
        <v>544</v>
      </c>
      <c r="P2046" s="41">
        <v>1.07</v>
      </c>
      <c r="Q2046" s="35" t="s">
        <v>532</v>
      </c>
      <c r="R2046" s="45"/>
      <c r="S2046" s="42">
        <v>0</v>
      </c>
      <c r="T2046" s="42">
        <v>0</v>
      </c>
    </row>
    <row r="2047" spans="1:20" x14ac:dyDescent="0.25">
      <c r="A2047" s="32" t="s">
        <v>507</v>
      </c>
      <c r="B2047" s="33" t="s">
        <v>1711</v>
      </c>
      <c r="C2047" s="34">
        <v>2018</v>
      </c>
      <c r="D2047" s="40" t="s">
        <v>541</v>
      </c>
      <c r="E2047" s="33" t="s">
        <v>1712</v>
      </c>
      <c r="F2047" s="33" t="s">
        <v>543</v>
      </c>
      <c r="G2047" s="36">
        <v>155336.5</v>
      </c>
      <c r="H2047" s="36">
        <v>155336.5</v>
      </c>
      <c r="I2047" s="37">
        <v>39.33</v>
      </c>
      <c r="J2047" s="38" t="s">
        <v>529</v>
      </c>
      <c r="K2047" s="35" t="s">
        <v>538</v>
      </c>
      <c r="L2047" s="33" t="s">
        <v>544</v>
      </c>
      <c r="M2047" s="39">
        <v>0.55000000000000004</v>
      </c>
      <c r="N2047" s="40" t="s">
        <v>538</v>
      </c>
      <c r="O2047" s="33" t="s">
        <v>544</v>
      </c>
      <c r="P2047" s="41">
        <v>0.55000000000000004</v>
      </c>
      <c r="Q2047" s="35" t="s">
        <v>532</v>
      </c>
      <c r="R2047" s="45"/>
      <c r="S2047" s="42">
        <v>0</v>
      </c>
      <c r="T2047" s="42">
        <v>0</v>
      </c>
    </row>
    <row r="2048" spans="1:20" ht="25.5" x14ac:dyDescent="0.25">
      <c r="A2048" s="32" t="s">
        <v>507</v>
      </c>
      <c r="B2048" s="33" t="s">
        <v>1711</v>
      </c>
      <c r="C2048" s="34">
        <v>2018</v>
      </c>
      <c r="D2048" s="40" t="s">
        <v>541</v>
      </c>
      <c r="E2048" s="28" t="s">
        <v>1963</v>
      </c>
      <c r="F2048" s="33" t="s">
        <v>543</v>
      </c>
      <c r="G2048" s="36">
        <v>121454.3</v>
      </c>
      <c r="H2048" s="36">
        <v>121454.3</v>
      </c>
      <c r="I2048" s="37">
        <v>59.58</v>
      </c>
      <c r="J2048" s="38" t="s">
        <v>529</v>
      </c>
      <c r="K2048" s="35" t="s">
        <v>538</v>
      </c>
      <c r="L2048" s="33" t="s">
        <v>544</v>
      </c>
      <c r="M2048" s="39">
        <v>1.07</v>
      </c>
      <c r="N2048" s="40" t="s">
        <v>538</v>
      </c>
      <c r="O2048" s="33" t="s">
        <v>544</v>
      </c>
      <c r="P2048" s="41">
        <v>1.07</v>
      </c>
      <c r="Q2048" s="35" t="s">
        <v>532</v>
      </c>
      <c r="R2048" s="45"/>
      <c r="S2048" s="42">
        <v>0</v>
      </c>
      <c r="T2048" s="42">
        <v>0</v>
      </c>
    </row>
    <row r="2049" spans="1:20" x14ac:dyDescent="0.25">
      <c r="A2049" s="32" t="s">
        <v>507</v>
      </c>
      <c r="B2049" s="33" t="s">
        <v>1711</v>
      </c>
      <c r="C2049" s="34">
        <v>2018</v>
      </c>
      <c r="D2049" s="40" t="s">
        <v>541</v>
      </c>
      <c r="E2049" s="33" t="s">
        <v>1713</v>
      </c>
      <c r="F2049" s="33" t="s">
        <v>543</v>
      </c>
      <c r="G2049" s="36">
        <v>374263.45</v>
      </c>
      <c r="H2049" s="36">
        <v>374263.45</v>
      </c>
      <c r="I2049" s="37">
        <v>24.08</v>
      </c>
      <c r="J2049" s="38" t="s">
        <v>529</v>
      </c>
      <c r="K2049" s="35" t="s">
        <v>538</v>
      </c>
      <c r="L2049" s="33" t="s">
        <v>544</v>
      </c>
      <c r="M2049" s="39">
        <v>1.35</v>
      </c>
      <c r="N2049" s="40" t="s">
        <v>538</v>
      </c>
      <c r="O2049" s="33" t="s">
        <v>544</v>
      </c>
      <c r="P2049" s="41">
        <v>1.35</v>
      </c>
      <c r="Q2049" s="35" t="s">
        <v>532</v>
      </c>
      <c r="R2049" s="45"/>
      <c r="S2049" s="42">
        <v>0</v>
      </c>
      <c r="T2049" s="42">
        <v>0</v>
      </c>
    </row>
    <row r="2050" spans="1:20" ht="25.5" x14ac:dyDescent="0.25">
      <c r="A2050" s="32" t="s">
        <v>507</v>
      </c>
      <c r="B2050" s="33" t="s">
        <v>1711</v>
      </c>
      <c r="C2050" s="34">
        <v>2018</v>
      </c>
      <c r="D2050" s="40" t="s">
        <v>541</v>
      </c>
      <c r="E2050" s="28" t="s">
        <v>1963</v>
      </c>
      <c r="F2050" s="33" t="s">
        <v>543</v>
      </c>
      <c r="G2050" s="36">
        <v>338455.15</v>
      </c>
      <c r="H2050" s="36">
        <v>338455.15</v>
      </c>
      <c r="I2050" s="37">
        <v>39.58</v>
      </c>
      <c r="J2050" s="38" t="s">
        <v>529</v>
      </c>
      <c r="K2050" s="35" t="s">
        <v>538</v>
      </c>
      <c r="L2050" s="33" t="s">
        <v>544</v>
      </c>
      <c r="M2050" s="39">
        <v>1.35</v>
      </c>
      <c r="N2050" s="40" t="s">
        <v>538</v>
      </c>
      <c r="O2050" s="33" t="s">
        <v>544</v>
      </c>
      <c r="P2050" s="41">
        <v>1.35</v>
      </c>
      <c r="Q2050" s="35" t="s">
        <v>532</v>
      </c>
      <c r="R2050" s="45"/>
      <c r="S2050" s="42">
        <v>0</v>
      </c>
      <c r="T2050" s="42">
        <v>0</v>
      </c>
    </row>
    <row r="2051" spans="1:20" ht="25.5" x14ac:dyDescent="0.25">
      <c r="A2051" s="32" t="s">
        <v>507</v>
      </c>
      <c r="B2051" s="33" t="s">
        <v>1711</v>
      </c>
      <c r="C2051" s="34">
        <v>2018</v>
      </c>
      <c r="D2051" s="40" t="s">
        <v>541</v>
      </c>
      <c r="E2051" s="28" t="s">
        <v>1963</v>
      </c>
      <c r="F2051" s="33" t="s">
        <v>543</v>
      </c>
      <c r="G2051" s="36">
        <v>220434.5</v>
      </c>
      <c r="H2051" s="36">
        <v>220434.5</v>
      </c>
      <c r="I2051" s="37">
        <v>59.58</v>
      </c>
      <c r="J2051" s="38" t="s">
        <v>529</v>
      </c>
      <c r="K2051" s="35" t="s">
        <v>538</v>
      </c>
      <c r="L2051" s="33" t="s">
        <v>544</v>
      </c>
      <c r="M2051" s="39">
        <v>1.07</v>
      </c>
      <c r="N2051" s="40" t="s">
        <v>538</v>
      </c>
      <c r="O2051" s="33" t="s">
        <v>544</v>
      </c>
      <c r="P2051" s="41">
        <v>1.07</v>
      </c>
      <c r="Q2051" s="35" t="s">
        <v>532</v>
      </c>
      <c r="R2051" s="45"/>
      <c r="S2051" s="42">
        <v>0</v>
      </c>
      <c r="T2051" s="42">
        <v>0</v>
      </c>
    </row>
    <row r="2052" spans="1:20" x14ac:dyDescent="0.25">
      <c r="A2052" s="32" t="s">
        <v>507</v>
      </c>
      <c r="B2052" s="33" t="s">
        <v>1711</v>
      </c>
      <c r="C2052" s="34">
        <v>2018</v>
      </c>
      <c r="D2052" s="40" t="s">
        <v>541</v>
      </c>
      <c r="E2052" s="33" t="s">
        <v>1712</v>
      </c>
      <c r="F2052" s="33" t="s">
        <v>543</v>
      </c>
      <c r="G2052" s="36">
        <v>288711.5</v>
      </c>
      <c r="H2052" s="36">
        <v>288711.5</v>
      </c>
      <c r="I2052" s="37">
        <v>39.33</v>
      </c>
      <c r="J2052" s="38" t="s">
        <v>529</v>
      </c>
      <c r="K2052" s="35" t="s">
        <v>538</v>
      </c>
      <c r="L2052" s="33" t="s">
        <v>544</v>
      </c>
      <c r="M2052" s="39">
        <v>1.35</v>
      </c>
      <c r="N2052" s="40" t="s">
        <v>538</v>
      </c>
      <c r="O2052" s="33" t="s">
        <v>544</v>
      </c>
      <c r="P2052" s="41">
        <v>1.35</v>
      </c>
      <c r="Q2052" s="35" t="s">
        <v>532</v>
      </c>
      <c r="R2052" s="45"/>
      <c r="S2052" s="42">
        <v>0</v>
      </c>
      <c r="T2052" s="42">
        <v>0</v>
      </c>
    </row>
    <row r="2053" spans="1:20" ht="25.5" x14ac:dyDescent="0.25">
      <c r="A2053" s="32" t="s">
        <v>507</v>
      </c>
      <c r="B2053" s="33" t="s">
        <v>1711</v>
      </c>
      <c r="C2053" s="34">
        <v>2018</v>
      </c>
      <c r="D2053" s="40" t="s">
        <v>541</v>
      </c>
      <c r="E2053" s="28" t="s">
        <v>1962</v>
      </c>
      <c r="F2053" s="33" t="s">
        <v>543</v>
      </c>
      <c r="G2053" s="36">
        <v>207959.95</v>
      </c>
      <c r="H2053" s="36">
        <v>207959.95</v>
      </c>
      <c r="I2053" s="37">
        <v>39.33</v>
      </c>
      <c r="J2053" s="38" t="s">
        <v>529</v>
      </c>
      <c r="K2053" s="35" t="s">
        <v>538</v>
      </c>
      <c r="L2053" s="33" t="s">
        <v>544</v>
      </c>
      <c r="M2053" s="39">
        <v>1.86</v>
      </c>
      <c r="N2053" s="40" t="s">
        <v>538</v>
      </c>
      <c r="O2053" s="33" t="s">
        <v>544</v>
      </c>
      <c r="P2053" s="41">
        <v>1.86</v>
      </c>
      <c r="Q2053" s="35" t="s">
        <v>532</v>
      </c>
      <c r="R2053" s="45"/>
      <c r="S2053" s="42">
        <v>0</v>
      </c>
      <c r="T2053" s="42">
        <v>0</v>
      </c>
    </row>
    <row r="2054" spans="1:20" ht="25.5" x14ac:dyDescent="0.25">
      <c r="A2054" s="32" t="s">
        <v>507</v>
      </c>
      <c r="B2054" s="33" t="s">
        <v>1711</v>
      </c>
      <c r="C2054" s="34">
        <v>2018</v>
      </c>
      <c r="D2054" s="40" t="s">
        <v>541</v>
      </c>
      <c r="E2054" s="28" t="s">
        <v>1962</v>
      </c>
      <c r="F2054" s="33" t="s">
        <v>543</v>
      </c>
      <c r="G2054" s="36">
        <v>601993.15</v>
      </c>
      <c r="H2054" s="36">
        <v>601993.15</v>
      </c>
      <c r="I2054" s="37">
        <v>39.33</v>
      </c>
      <c r="J2054" s="38" t="s">
        <v>529</v>
      </c>
      <c r="K2054" s="35" t="s">
        <v>538</v>
      </c>
      <c r="L2054" s="33" t="s">
        <v>544</v>
      </c>
      <c r="M2054" s="39">
        <v>1.86</v>
      </c>
      <c r="N2054" s="40" t="s">
        <v>538</v>
      </c>
      <c r="O2054" s="33" t="s">
        <v>544</v>
      </c>
      <c r="P2054" s="41">
        <v>1.86</v>
      </c>
      <c r="Q2054" s="35" t="s">
        <v>532</v>
      </c>
      <c r="R2054" s="45"/>
      <c r="S2054" s="42">
        <v>0</v>
      </c>
      <c r="T2054" s="42">
        <v>0</v>
      </c>
    </row>
    <row r="2055" spans="1:20" ht="25.5" x14ac:dyDescent="0.25">
      <c r="A2055" s="32" t="s">
        <v>507</v>
      </c>
      <c r="B2055" s="33" t="s">
        <v>1711</v>
      </c>
      <c r="C2055" s="34">
        <v>2018</v>
      </c>
      <c r="D2055" s="40" t="s">
        <v>541</v>
      </c>
      <c r="E2055" s="28" t="s">
        <v>1964</v>
      </c>
      <c r="F2055" s="33" t="s">
        <v>543</v>
      </c>
      <c r="G2055" s="36">
        <v>221254.55</v>
      </c>
      <c r="H2055" s="36">
        <v>221254.55</v>
      </c>
      <c r="I2055" s="37">
        <v>14.67</v>
      </c>
      <c r="J2055" s="38" t="s">
        <v>529</v>
      </c>
      <c r="K2055" s="35" t="s">
        <v>538</v>
      </c>
      <c r="L2055" s="33" t="s">
        <v>544</v>
      </c>
      <c r="M2055" s="39">
        <v>1.35</v>
      </c>
      <c r="N2055" s="40" t="s">
        <v>538</v>
      </c>
      <c r="O2055" s="33" t="s">
        <v>544</v>
      </c>
      <c r="P2055" s="41">
        <v>1.35</v>
      </c>
      <c r="Q2055" s="35" t="s">
        <v>532</v>
      </c>
      <c r="R2055" s="45"/>
      <c r="S2055" s="42">
        <v>0</v>
      </c>
      <c r="T2055" s="42">
        <v>0</v>
      </c>
    </row>
    <row r="2056" spans="1:20" ht="25.5" x14ac:dyDescent="0.25">
      <c r="A2056" s="32" t="s">
        <v>507</v>
      </c>
      <c r="B2056" s="33" t="s">
        <v>1711</v>
      </c>
      <c r="C2056" s="34">
        <v>2017</v>
      </c>
      <c r="D2056" s="40" t="s">
        <v>541</v>
      </c>
      <c r="E2056" s="28" t="s">
        <v>1965</v>
      </c>
      <c r="F2056" s="33" t="s">
        <v>543</v>
      </c>
      <c r="G2056" s="36">
        <v>1507849.2</v>
      </c>
      <c r="H2056" s="36">
        <v>1495602.54</v>
      </c>
      <c r="I2056" s="37">
        <v>48.92</v>
      </c>
      <c r="J2056" s="38" t="s">
        <v>529</v>
      </c>
      <c r="K2056" s="35" t="s">
        <v>538</v>
      </c>
      <c r="L2056" s="33" t="s">
        <v>544</v>
      </c>
      <c r="M2056" s="39">
        <v>2.15</v>
      </c>
      <c r="N2056" s="40" t="s">
        <v>538</v>
      </c>
      <c r="O2056" s="33" t="s">
        <v>544</v>
      </c>
      <c r="P2056" s="41">
        <v>2.15</v>
      </c>
      <c r="Q2056" s="35" t="s">
        <v>532</v>
      </c>
      <c r="R2056" s="45"/>
      <c r="S2056" s="36">
        <v>32418.76</v>
      </c>
      <c r="T2056" s="36">
        <v>12246.66</v>
      </c>
    </row>
    <row r="2057" spans="1:20" ht="25.5" x14ac:dyDescent="0.25">
      <c r="A2057" s="32" t="s">
        <v>507</v>
      </c>
      <c r="B2057" s="33" t="s">
        <v>1711</v>
      </c>
      <c r="C2057" s="34">
        <v>2018</v>
      </c>
      <c r="D2057" s="40" t="s">
        <v>541</v>
      </c>
      <c r="E2057" s="28" t="s">
        <v>1963</v>
      </c>
      <c r="F2057" s="33" t="s">
        <v>543</v>
      </c>
      <c r="G2057" s="36">
        <v>186481.35</v>
      </c>
      <c r="H2057" s="36">
        <v>186481.35</v>
      </c>
      <c r="I2057" s="37">
        <v>39.58</v>
      </c>
      <c r="J2057" s="38" t="s">
        <v>529</v>
      </c>
      <c r="K2057" s="35" t="s">
        <v>538</v>
      </c>
      <c r="L2057" s="33" t="s">
        <v>544</v>
      </c>
      <c r="M2057" s="39">
        <v>0.55000000000000004</v>
      </c>
      <c r="N2057" s="40" t="s">
        <v>538</v>
      </c>
      <c r="O2057" s="33" t="s">
        <v>544</v>
      </c>
      <c r="P2057" s="41">
        <v>0.55000000000000004</v>
      </c>
      <c r="Q2057" s="35" t="s">
        <v>532</v>
      </c>
      <c r="R2057" s="45"/>
      <c r="S2057" s="42">
        <v>0</v>
      </c>
      <c r="T2057" s="42">
        <v>0</v>
      </c>
    </row>
    <row r="2058" spans="1:20" ht="25.5" x14ac:dyDescent="0.25">
      <c r="A2058" s="32" t="s">
        <v>507</v>
      </c>
      <c r="B2058" s="33" t="s">
        <v>1711</v>
      </c>
      <c r="C2058" s="34">
        <v>2017</v>
      </c>
      <c r="D2058" s="40" t="s">
        <v>541</v>
      </c>
      <c r="E2058" s="28" t="s">
        <v>1965</v>
      </c>
      <c r="F2058" s="33" t="s">
        <v>543</v>
      </c>
      <c r="G2058" s="36">
        <v>2659421.6</v>
      </c>
      <c r="H2058" s="36">
        <v>2603059.59</v>
      </c>
      <c r="I2058" s="37">
        <v>28.92</v>
      </c>
      <c r="J2058" s="38" t="s">
        <v>529</v>
      </c>
      <c r="K2058" s="35" t="s">
        <v>538</v>
      </c>
      <c r="L2058" s="33" t="s">
        <v>544</v>
      </c>
      <c r="M2058" s="39">
        <v>2.15</v>
      </c>
      <c r="N2058" s="40" t="s">
        <v>538</v>
      </c>
      <c r="O2058" s="33" t="s">
        <v>544</v>
      </c>
      <c r="P2058" s="41">
        <v>2.15</v>
      </c>
      <c r="Q2058" s="35" t="s">
        <v>532</v>
      </c>
      <c r="R2058" s="45"/>
      <c r="S2058" s="36">
        <v>57177.57</v>
      </c>
      <c r="T2058" s="36">
        <v>56362.01</v>
      </c>
    </row>
    <row r="2059" spans="1:20" x14ac:dyDescent="0.25">
      <c r="A2059" s="32" t="s">
        <v>507</v>
      </c>
      <c r="B2059" s="57" t="s">
        <v>1711</v>
      </c>
      <c r="C2059" s="58">
        <v>2018</v>
      </c>
      <c r="D2059" s="59" t="s">
        <v>541</v>
      </c>
      <c r="E2059" s="57" t="s">
        <v>1714</v>
      </c>
      <c r="F2059" s="57" t="s">
        <v>543</v>
      </c>
      <c r="G2059" s="64">
        <v>385000</v>
      </c>
      <c r="H2059" s="64">
        <v>385000</v>
      </c>
      <c r="I2059" s="68">
        <v>24.67</v>
      </c>
      <c r="J2059" s="70" t="s">
        <v>529</v>
      </c>
      <c r="K2059" s="72" t="s">
        <v>538</v>
      </c>
      <c r="L2059" s="73" t="s">
        <v>544</v>
      </c>
      <c r="M2059" s="75">
        <v>1.35</v>
      </c>
      <c r="N2059" s="76" t="s">
        <v>538</v>
      </c>
      <c r="O2059" s="73" t="s">
        <v>544</v>
      </c>
      <c r="P2059" s="77">
        <v>1.35</v>
      </c>
      <c r="Q2059" s="79" t="s">
        <v>532</v>
      </c>
      <c r="R2059" s="81"/>
      <c r="S2059" s="84">
        <v>0</v>
      </c>
      <c r="T2059" s="87">
        <v>0</v>
      </c>
    </row>
    <row r="2060" spans="1:20" x14ac:dyDescent="0.25">
      <c r="A2060" s="32" t="s">
        <v>507</v>
      </c>
      <c r="B2060" s="56" t="s">
        <v>1711</v>
      </c>
      <c r="C2060" s="34">
        <v>2018</v>
      </c>
      <c r="D2060" s="40" t="s">
        <v>541</v>
      </c>
      <c r="E2060" s="56" t="s">
        <v>1715</v>
      </c>
      <c r="F2060" s="56" t="s">
        <v>543</v>
      </c>
      <c r="G2060" s="63">
        <v>385617.65</v>
      </c>
      <c r="H2060" s="63">
        <v>385617.65</v>
      </c>
      <c r="I2060" s="67">
        <v>14.5</v>
      </c>
      <c r="J2060" s="69" t="s">
        <v>529</v>
      </c>
      <c r="K2060" s="35" t="s">
        <v>538</v>
      </c>
      <c r="L2060" s="33" t="s">
        <v>544</v>
      </c>
      <c r="M2060" s="39">
        <v>1.35</v>
      </c>
      <c r="N2060" s="40" t="s">
        <v>538</v>
      </c>
      <c r="O2060" s="33" t="s">
        <v>544</v>
      </c>
      <c r="P2060" s="41">
        <v>1.35</v>
      </c>
      <c r="Q2060" s="78" t="s">
        <v>532</v>
      </c>
      <c r="R2060" s="80"/>
      <c r="S2060" s="42">
        <v>0</v>
      </c>
      <c r="T2060" s="42">
        <v>0</v>
      </c>
    </row>
    <row r="2061" spans="1:20" ht="25.5" x14ac:dyDescent="0.25">
      <c r="A2061" s="32" t="s">
        <v>506</v>
      </c>
      <c r="B2061" s="33" t="s">
        <v>627</v>
      </c>
      <c r="C2061" s="34">
        <v>2015</v>
      </c>
      <c r="D2061" s="35" t="s">
        <v>569</v>
      </c>
      <c r="E2061" s="33" t="s">
        <v>628</v>
      </c>
      <c r="F2061" s="33" t="s">
        <v>543</v>
      </c>
      <c r="G2061" s="36">
        <v>1050000</v>
      </c>
      <c r="H2061" s="42">
        <v>0</v>
      </c>
      <c r="I2061" s="37">
        <v>0</v>
      </c>
      <c r="J2061" s="38" t="s">
        <v>529</v>
      </c>
      <c r="K2061" s="35" t="s">
        <v>538</v>
      </c>
      <c r="L2061" s="33" t="s">
        <v>539</v>
      </c>
      <c r="M2061" s="39">
        <v>2.7309999999999999</v>
      </c>
      <c r="N2061" s="40" t="s">
        <v>538</v>
      </c>
      <c r="O2061" s="33" t="s">
        <v>539</v>
      </c>
      <c r="P2061" s="41">
        <v>2.6909999999999998</v>
      </c>
      <c r="Q2061" s="35" t="s">
        <v>532</v>
      </c>
      <c r="R2061" s="45"/>
      <c r="S2061" s="36">
        <v>9549.32</v>
      </c>
      <c r="T2061" s="36">
        <v>350000</v>
      </c>
    </row>
    <row r="2062" spans="1:20" x14ac:dyDescent="0.25">
      <c r="A2062" s="32" t="s">
        <v>507</v>
      </c>
      <c r="B2062" s="33" t="s">
        <v>1716</v>
      </c>
      <c r="C2062" s="34">
        <v>2012</v>
      </c>
      <c r="D2062" s="40" t="s">
        <v>541</v>
      </c>
      <c r="E2062" s="33" t="s">
        <v>1717</v>
      </c>
      <c r="F2062" s="33" t="s">
        <v>543</v>
      </c>
      <c r="G2062" s="36">
        <v>2107820</v>
      </c>
      <c r="H2062" s="36">
        <v>1936953.9</v>
      </c>
      <c r="I2062" s="37">
        <v>28.67</v>
      </c>
      <c r="J2062" s="38" t="s">
        <v>529</v>
      </c>
      <c r="K2062" s="35" t="s">
        <v>538</v>
      </c>
      <c r="L2062" s="33" t="s">
        <v>544</v>
      </c>
      <c r="M2062" s="39">
        <v>3.448</v>
      </c>
      <c r="N2062" s="40" t="s">
        <v>538</v>
      </c>
      <c r="O2062" s="33" t="s">
        <v>544</v>
      </c>
      <c r="P2062" s="41">
        <v>3.45</v>
      </c>
      <c r="Q2062" s="35" t="s">
        <v>532</v>
      </c>
      <c r="R2062" s="45"/>
      <c r="S2062" s="36">
        <v>67935.42</v>
      </c>
      <c r="T2062" s="36">
        <v>32188.83</v>
      </c>
    </row>
    <row r="2063" spans="1:20" x14ac:dyDescent="0.25">
      <c r="A2063" s="32" t="s">
        <v>507</v>
      </c>
      <c r="B2063" s="33" t="s">
        <v>1716</v>
      </c>
      <c r="C2063" s="34">
        <v>2015</v>
      </c>
      <c r="D2063" s="40" t="s">
        <v>541</v>
      </c>
      <c r="E2063" s="33" t="s">
        <v>1718</v>
      </c>
      <c r="F2063" s="33" t="s">
        <v>543</v>
      </c>
      <c r="G2063" s="36">
        <v>1505.35</v>
      </c>
      <c r="H2063" s="36">
        <v>1426.85</v>
      </c>
      <c r="I2063" s="37">
        <v>36.75</v>
      </c>
      <c r="J2063" s="38" t="s">
        <v>529</v>
      </c>
      <c r="K2063" s="35" t="s">
        <v>538</v>
      </c>
      <c r="L2063" s="33" t="s">
        <v>544</v>
      </c>
      <c r="M2063" s="39">
        <v>1.86</v>
      </c>
      <c r="N2063" s="40" t="s">
        <v>538</v>
      </c>
      <c r="O2063" s="33" t="s">
        <v>544</v>
      </c>
      <c r="P2063" s="41">
        <v>1.86</v>
      </c>
      <c r="Q2063" s="35" t="s">
        <v>532</v>
      </c>
      <c r="R2063" s="45"/>
      <c r="S2063" s="42">
        <v>27.03</v>
      </c>
      <c r="T2063" s="42">
        <v>26.65</v>
      </c>
    </row>
    <row r="2064" spans="1:20" x14ac:dyDescent="0.25">
      <c r="A2064" s="32" t="s">
        <v>507</v>
      </c>
      <c r="B2064" s="33" t="s">
        <v>1716</v>
      </c>
      <c r="C2064" s="34">
        <v>2015</v>
      </c>
      <c r="D2064" s="40" t="s">
        <v>541</v>
      </c>
      <c r="E2064" s="33" t="s">
        <v>1718</v>
      </c>
      <c r="F2064" s="33" t="s">
        <v>543</v>
      </c>
      <c r="G2064" s="36">
        <v>1773087.25</v>
      </c>
      <c r="H2064" s="36">
        <v>1706469.03</v>
      </c>
      <c r="I2064" s="37">
        <v>46.75</v>
      </c>
      <c r="J2064" s="38" t="s">
        <v>529</v>
      </c>
      <c r="K2064" s="35" t="s">
        <v>538</v>
      </c>
      <c r="L2064" s="33" t="s">
        <v>544</v>
      </c>
      <c r="M2064" s="39">
        <v>1.86</v>
      </c>
      <c r="N2064" s="40" t="s">
        <v>538</v>
      </c>
      <c r="O2064" s="33" t="s">
        <v>544</v>
      </c>
      <c r="P2064" s="41">
        <v>1.86</v>
      </c>
      <c r="Q2064" s="35" t="s">
        <v>532</v>
      </c>
      <c r="R2064" s="45"/>
      <c r="S2064" s="36">
        <v>32160.99</v>
      </c>
      <c r="T2064" s="36">
        <v>22616.54</v>
      </c>
    </row>
    <row r="2065" spans="1:20" x14ac:dyDescent="0.25">
      <c r="A2065" s="32" t="s">
        <v>507</v>
      </c>
      <c r="B2065" s="33" t="s">
        <v>1716</v>
      </c>
      <c r="C2065" s="34">
        <v>2015</v>
      </c>
      <c r="D2065" s="40" t="s">
        <v>541</v>
      </c>
      <c r="E2065" s="33" t="s">
        <v>1718</v>
      </c>
      <c r="F2065" s="33" t="s">
        <v>543</v>
      </c>
      <c r="G2065" s="36">
        <v>1957402.15</v>
      </c>
      <c r="H2065" s="36">
        <v>1855322.43</v>
      </c>
      <c r="I2065" s="37">
        <v>36.75</v>
      </c>
      <c r="J2065" s="38" t="s">
        <v>529</v>
      </c>
      <c r="K2065" s="35" t="s">
        <v>538</v>
      </c>
      <c r="L2065" s="33" t="s">
        <v>544</v>
      </c>
      <c r="M2065" s="39">
        <v>1.86</v>
      </c>
      <c r="N2065" s="40" t="s">
        <v>538</v>
      </c>
      <c r="O2065" s="33" t="s">
        <v>544</v>
      </c>
      <c r="P2065" s="41">
        <v>1.86</v>
      </c>
      <c r="Q2065" s="35" t="s">
        <v>532</v>
      </c>
      <c r="R2065" s="45"/>
      <c r="S2065" s="36">
        <v>35153.589999999997</v>
      </c>
      <c r="T2065" s="36">
        <v>34655.54</v>
      </c>
    </row>
    <row r="2066" spans="1:20" x14ac:dyDescent="0.25">
      <c r="A2066" s="32" t="s">
        <v>507</v>
      </c>
      <c r="B2066" s="33" t="s">
        <v>1719</v>
      </c>
      <c r="C2066" s="34">
        <v>2012</v>
      </c>
      <c r="D2066" s="40" t="s">
        <v>541</v>
      </c>
      <c r="E2066" s="33" t="s">
        <v>1720</v>
      </c>
      <c r="F2066" s="33" t="s">
        <v>543</v>
      </c>
      <c r="G2066" s="36">
        <v>974624.75</v>
      </c>
      <c r="H2066" s="36">
        <v>919652.9</v>
      </c>
      <c r="I2066" s="37">
        <v>33.08</v>
      </c>
      <c r="J2066" s="38" t="s">
        <v>529</v>
      </c>
      <c r="K2066" s="35" t="s">
        <v>538</v>
      </c>
      <c r="L2066" s="33" t="s">
        <v>544</v>
      </c>
      <c r="M2066" s="39">
        <v>3.3319999999999999</v>
      </c>
      <c r="N2066" s="40" t="s">
        <v>538</v>
      </c>
      <c r="O2066" s="33" t="s">
        <v>544</v>
      </c>
      <c r="P2066" s="41">
        <v>3.35</v>
      </c>
      <c r="Q2066" s="35" t="s">
        <v>532</v>
      </c>
      <c r="R2066" s="45"/>
      <c r="S2066" s="36">
        <v>31291.759999999998</v>
      </c>
      <c r="T2066" s="36">
        <v>14429.5</v>
      </c>
    </row>
    <row r="2067" spans="1:20" x14ac:dyDescent="0.25">
      <c r="A2067" s="32" t="s">
        <v>507</v>
      </c>
      <c r="B2067" s="33" t="s">
        <v>1719</v>
      </c>
      <c r="C2067" s="34">
        <v>2012</v>
      </c>
      <c r="D2067" s="35" t="s">
        <v>526</v>
      </c>
      <c r="E2067" s="33" t="s">
        <v>1721</v>
      </c>
      <c r="F2067" s="33" t="s">
        <v>568</v>
      </c>
      <c r="G2067" s="36">
        <v>2274447.4500000002</v>
      </c>
      <c r="H2067" s="36">
        <v>2194600.2000000002</v>
      </c>
      <c r="I2067" s="37">
        <v>42.92</v>
      </c>
      <c r="J2067" s="38" t="s">
        <v>529</v>
      </c>
      <c r="K2067" s="35" t="s">
        <v>538</v>
      </c>
      <c r="L2067" s="33" t="s">
        <v>544</v>
      </c>
      <c r="M2067" s="39">
        <v>3.492</v>
      </c>
      <c r="N2067" s="40" t="s">
        <v>538</v>
      </c>
      <c r="O2067" s="33" t="s">
        <v>544</v>
      </c>
      <c r="P2067" s="41">
        <v>3.65</v>
      </c>
      <c r="Q2067" s="35" t="s">
        <v>532</v>
      </c>
      <c r="R2067" s="45"/>
      <c r="S2067" s="36">
        <v>80871.149999999994</v>
      </c>
      <c r="T2067" s="36">
        <v>21047.72</v>
      </c>
    </row>
    <row r="2068" spans="1:20" x14ac:dyDescent="0.25">
      <c r="A2068" s="32" t="s">
        <v>507</v>
      </c>
      <c r="B2068" s="33" t="s">
        <v>1719</v>
      </c>
      <c r="C2068" s="34">
        <v>2012</v>
      </c>
      <c r="D2068" s="35" t="s">
        <v>526</v>
      </c>
      <c r="E2068" s="33" t="s">
        <v>1721</v>
      </c>
      <c r="F2068" s="33" t="s">
        <v>568</v>
      </c>
      <c r="G2068" s="36">
        <v>6620065.0999999996</v>
      </c>
      <c r="H2068" s="36">
        <v>6307518.1699999999</v>
      </c>
      <c r="I2068" s="37">
        <v>35.92</v>
      </c>
      <c r="J2068" s="38" t="s">
        <v>529</v>
      </c>
      <c r="K2068" s="35" t="s">
        <v>538</v>
      </c>
      <c r="L2068" s="33" t="s">
        <v>1722</v>
      </c>
      <c r="M2068" s="39">
        <v>2.0259999999999998</v>
      </c>
      <c r="N2068" s="40" t="s">
        <v>538</v>
      </c>
      <c r="O2068" s="33" t="s">
        <v>1722</v>
      </c>
      <c r="P2068" s="41">
        <v>2.109</v>
      </c>
      <c r="Q2068" s="35" t="s">
        <v>532</v>
      </c>
      <c r="R2068" s="45"/>
      <c r="S2068" s="36">
        <v>134765.54999999999</v>
      </c>
      <c r="T2068" s="36">
        <v>82502.98</v>
      </c>
    </row>
    <row r="2069" spans="1:20" x14ac:dyDescent="0.25">
      <c r="A2069" s="32" t="s">
        <v>507</v>
      </c>
      <c r="B2069" s="33" t="s">
        <v>1719</v>
      </c>
      <c r="C2069" s="34">
        <v>2012</v>
      </c>
      <c r="D2069" s="35" t="s">
        <v>526</v>
      </c>
      <c r="E2069" s="33" t="s">
        <v>1721</v>
      </c>
      <c r="F2069" s="33" t="s">
        <v>568</v>
      </c>
      <c r="G2069" s="36">
        <v>5500</v>
      </c>
      <c r="H2069" s="36">
        <v>5060.92</v>
      </c>
      <c r="I2069" s="37">
        <v>25.92</v>
      </c>
      <c r="J2069" s="38" t="s">
        <v>529</v>
      </c>
      <c r="K2069" s="35" t="s">
        <v>538</v>
      </c>
      <c r="L2069" s="33" t="s">
        <v>544</v>
      </c>
      <c r="M2069" s="39">
        <v>3.4449999999999998</v>
      </c>
      <c r="N2069" s="40" t="s">
        <v>538</v>
      </c>
      <c r="O2069" s="33" t="s">
        <v>544</v>
      </c>
      <c r="P2069" s="41">
        <v>3.65</v>
      </c>
      <c r="Q2069" s="35" t="s">
        <v>532</v>
      </c>
      <c r="R2069" s="45"/>
      <c r="S2069" s="42">
        <v>188.95</v>
      </c>
      <c r="T2069" s="42">
        <v>115.74</v>
      </c>
    </row>
    <row r="2070" spans="1:20" x14ac:dyDescent="0.25">
      <c r="A2070" s="32" t="s">
        <v>507</v>
      </c>
      <c r="B2070" s="33" t="s">
        <v>1719</v>
      </c>
      <c r="C2070" s="34">
        <v>2009</v>
      </c>
      <c r="D2070" s="35" t="s">
        <v>526</v>
      </c>
      <c r="E2070" s="33" t="s">
        <v>1723</v>
      </c>
      <c r="F2070" s="33" t="s">
        <v>568</v>
      </c>
      <c r="G2070" s="36">
        <v>2435100.7999999998</v>
      </c>
      <c r="H2070" s="36">
        <v>2173142.1</v>
      </c>
      <c r="I2070" s="37">
        <v>36.92</v>
      </c>
      <c r="J2070" s="38" t="s">
        <v>529</v>
      </c>
      <c r="K2070" s="35" t="s">
        <v>538</v>
      </c>
      <c r="L2070" s="33" t="s">
        <v>577</v>
      </c>
      <c r="M2070" s="39">
        <v>1.2490000000000001</v>
      </c>
      <c r="N2070" s="40" t="s">
        <v>538</v>
      </c>
      <c r="O2070" s="33" t="s">
        <v>577</v>
      </c>
      <c r="P2070" s="41">
        <v>1.1639999999999999</v>
      </c>
      <c r="Q2070" s="35" t="s">
        <v>532</v>
      </c>
      <c r="R2070" s="45"/>
      <c r="S2070" s="36">
        <v>25756.92</v>
      </c>
      <c r="T2070" s="36">
        <v>39651.43</v>
      </c>
    </row>
    <row r="2071" spans="1:20" x14ac:dyDescent="0.25">
      <c r="A2071" s="32" t="s">
        <v>507</v>
      </c>
      <c r="B2071" s="33" t="s">
        <v>1719</v>
      </c>
      <c r="C2071" s="34">
        <v>2012</v>
      </c>
      <c r="D2071" s="40" t="s">
        <v>541</v>
      </c>
      <c r="E2071" s="33" t="s">
        <v>1720</v>
      </c>
      <c r="F2071" s="33" t="s">
        <v>543</v>
      </c>
      <c r="G2071" s="36">
        <v>1949249.5</v>
      </c>
      <c r="H2071" s="36">
        <v>1838193.88</v>
      </c>
      <c r="I2071" s="37">
        <v>33.08</v>
      </c>
      <c r="J2071" s="38" t="s">
        <v>529</v>
      </c>
      <c r="K2071" s="35" t="s">
        <v>538</v>
      </c>
      <c r="L2071" s="33" t="s">
        <v>544</v>
      </c>
      <c r="M2071" s="39">
        <v>3.2829999999999999</v>
      </c>
      <c r="N2071" s="40" t="s">
        <v>538</v>
      </c>
      <c r="O2071" s="33" t="s">
        <v>544</v>
      </c>
      <c r="P2071" s="41">
        <v>3.3</v>
      </c>
      <c r="Q2071" s="35" t="s">
        <v>532</v>
      </c>
      <c r="R2071" s="45"/>
      <c r="S2071" s="36">
        <v>61621.7</v>
      </c>
      <c r="T2071" s="36">
        <v>29130.3</v>
      </c>
    </row>
    <row r="2072" spans="1:20" x14ac:dyDescent="0.25">
      <c r="A2072" s="32" t="s">
        <v>507</v>
      </c>
      <c r="B2072" s="33" t="s">
        <v>1719</v>
      </c>
      <c r="C2072" s="34">
        <v>2012</v>
      </c>
      <c r="D2072" s="40" t="s">
        <v>541</v>
      </c>
      <c r="E2072" s="33" t="s">
        <v>1720</v>
      </c>
      <c r="F2072" s="33" t="s">
        <v>543</v>
      </c>
      <c r="G2072" s="36">
        <v>1461936.85</v>
      </c>
      <c r="H2072" s="36">
        <v>1408619.26</v>
      </c>
      <c r="I2072" s="37">
        <v>43.08</v>
      </c>
      <c r="J2072" s="38" t="s">
        <v>529</v>
      </c>
      <c r="K2072" s="35" t="s">
        <v>538</v>
      </c>
      <c r="L2072" s="33" t="s">
        <v>544</v>
      </c>
      <c r="M2072" s="39">
        <v>3.3340000000000001</v>
      </c>
      <c r="N2072" s="40" t="s">
        <v>538</v>
      </c>
      <c r="O2072" s="33" t="s">
        <v>544</v>
      </c>
      <c r="P2072" s="41">
        <v>3.35</v>
      </c>
      <c r="Q2072" s="35" t="s">
        <v>532</v>
      </c>
      <c r="R2072" s="45"/>
      <c r="S2072" s="36">
        <v>47657.59</v>
      </c>
      <c r="T2072" s="36">
        <v>13995.28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BILAN - GENERALITES- RF</vt:lpstr>
      <vt:lpstr>BILAN - GENERALITES- DF</vt:lpstr>
      <vt:lpstr>BILAN - GENERALITES- RI</vt:lpstr>
      <vt:lpstr>BILAN - GENERALITES- DI</vt:lpstr>
      <vt:lpstr>BILAN - GENERALITES</vt:lpstr>
      <vt:lpstr>NATURE - ANALYSE</vt:lpstr>
      <vt:lpstr>NATURE - DETAIL</vt:lpstr>
      <vt:lpstr>NATURE - ANALYSE 0112</vt:lpstr>
      <vt:lpstr>EMPRUNTS GARANTIS</vt:lpstr>
      <vt:lpstr>EMPRUNTS GARANTIS ANALYSE</vt:lpstr>
      <vt:lpstr>SUBVENTIONS</vt:lpstr>
      <vt:lpstr>SUBVENTIONS_ANALYSE</vt:lpstr>
      <vt:lpstr>AUTORISATIONS PROGRAMMES</vt:lpstr>
      <vt:lpstr>AUTORISATIONS PROGRAMMES A-1</vt:lpstr>
      <vt:lpstr>AUTORISATIONS PROGRAMMES A-2</vt:lpstr>
      <vt:lpstr>PERSONNEL</vt:lpstr>
      <vt:lpstr>PERSONNEL A-1</vt:lpstr>
      <vt:lpstr>PERSONNEL A-2</vt:lpstr>
      <vt:lpstr>DETTE</vt:lpstr>
      <vt:lpstr>DETTE - A-1</vt:lpstr>
      <vt:lpstr>DETTE - A-2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2019-10-21T09:20:51Z</dcterms:created>
  <dcterms:modified xsi:type="dcterms:W3CDTF">2019-10-30T17:17:27Z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5d993429-b36a-4131-b969-7d19ab2e9fa3</vt:lpwstr>
  </property>
</Properties>
</file>