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.jpeg" ContentType="image/jpeg"/>
  <Override PartName="/xl/media/image6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 " sheetId="1" state="visible" r:id="rId2"/>
    <sheet name="DQE VRD" sheetId="2" state="visible" r:id="rId3"/>
  </sheets>
  <definedNames>
    <definedName function="false" hidden="false" localSheetId="1" name="_xlnm.Print_Area" vbProcedure="false">'DQE VRD'!$A$1:$E$255</definedName>
    <definedName function="false" hidden="false" localSheetId="0" name="_xlnm.Print_Area" vbProcedure="false">'PdG '!$A$1:$H$57</definedName>
    <definedName function="false" hidden="false" localSheetId="0" name="_xlnm.Print_Area" vbProcedure="false">'PdG '!$A$1:$H$57</definedName>
    <definedName function="false" hidden="false" localSheetId="0" name="_xlnm.Print_Area_0" vbProcedure="false">'PdG '!$A$1:$H$57</definedName>
    <definedName function="false" hidden="false" localSheetId="1" name="_xlnm.Print_Area" vbProcedure="false">'DQE VRD'!$A$1:$E$256</definedName>
    <definedName function="false" hidden="false" localSheetId="1" name="_xlnm.Print_Area_0" vbProcedure="false">'DQE VRD'!$A$1:$E$256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<sst xmlns="http://schemas.openxmlformats.org/spreadsheetml/2006/main" count="478" uniqueCount="261">
  <si>
    <t xml:space="preserve">VILLE DE MARSEILLE - MAIRIE DE MARSEILLE</t>
  </si>
  <si>
    <t xml:space="preserve">DGAVE-DRPDGAVE </t>
  </si>
  <si>
    <t xml:space="preserve">TRAVAUX D'AMENAGEMENT DE LA PLAINE                 DES LOISIRS &amp; DES SPORTS</t>
  </si>
  <si>
    <t xml:space="preserve">RUE DE LA BUSSERINE 13 014 MARSEILLE</t>
  </si>
  <si>
    <t xml:space="preserve">DQE</t>
  </si>
  <si>
    <t xml:space="preserve">LOT 01 / TERRASSEMENT &amp; VRD &amp; ECLAIRAGE  &amp; FONTAINERIE &amp; AMENAGEMENTS DE SURFACE</t>
  </si>
  <si>
    <t xml:space="preserve">PHASE DCE - Ind 02</t>
  </si>
  <si>
    <t xml:space="preserve">Consultation n° 2022_50001_0027</t>
  </si>
  <si>
    <t xml:space="preserve">Indice</t>
  </si>
  <si>
    <t xml:space="preserve">Etabli par</t>
  </si>
  <si>
    <t xml:space="preserve">Vérifié par</t>
  </si>
  <si>
    <t xml:space="preserve">Date</t>
  </si>
  <si>
    <t xml:space="preserve">Objet de la révision</t>
  </si>
  <si>
    <t xml:space="preserve">1</t>
  </si>
  <si>
    <t xml:space="preserve">F.SOLA</t>
  </si>
  <si>
    <t xml:space="preserve">D.FLUCHAIRE</t>
  </si>
  <si>
    <r>
      <rPr>
        <sz val="12"/>
        <rFont val="Tahoma"/>
        <family val="2"/>
        <charset val="1"/>
      </rPr>
      <t xml:space="preserve">1</t>
    </r>
    <r>
      <rPr>
        <vertAlign val="superscript"/>
        <sz val="12"/>
        <rFont val="Tahoma"/>
        <family val="2"/>
        <charset val="1"/>
      </rPr>
      <t xml:space="preserve">er</t>
    </r>
    <r>
      <rPr>
        <sz val="12"/>
        <rFont val="Tahoma"/>
        <family val="2"/>
        <charset val="1"/>
      </rPr>
      <t xml:space="preserve"> établissement</t>
    </r>
  </si>
  <si>
    <t xml:space="preserve">corrections MOA</t>
  </si>
  <si>
    <t xml:space="preserve">A. OPERATIONS PREALABLES</t>
  </si>
  <si>
    <t xml:space="preserve">Désignation des ouvrages</t>
  </si>
  <si>
    <t xml:space="preserve">Unité</t>
  </si>
  <si>
    <t xml:space="preserve">Quantité</t>
  </si>
  <si>
    <t xml:space="preserve">Prix unitaire</t>
  </si>
  <si>
    <t xml:space="preserve">Total H.T.</t>
  </si>
  <si>
    <t xml:space="preserve">A.1. Installation de chantier (yc constat d'huissier) - Repli en fin de travaux</t>
  </si>
  <si>
    <t xml:space="preserve">Forfait</t>
  </si>
  <si>
    <t xml:space="preserve">A.2. Prolongation mensuelle d'installation de chantier</t>
  </si>
  <si>
    <t xml:space="preserve">Mensuel</t>
  </si>
  <si>
    <t xml:space="preserve">A.3. Signalisation du chantier-maintenance-remise en état</t>
  </si>
  <si>
    <t xml:space="preserve">A.4. Etudes d'exécution - implantation des ouvarges par un géomètre</t>
  </si>
  <si>
    <t xml:space="preserve">A.5. Démolitions diverses et évacuation, abattage d'arbres  </t>
  </si>
  <si>
    <t xml:space="preserve">A.6. Faisceaux de protection des arbres</t>
  </si>
  <si>
    <t xml:space="preserve">A.7. Gardiennage</t>
  </si>
  <si>
    <t xml:space="preserve">A.8. Prolongation mensuelle de frais de gardiennage</t>
  </si>
  <si>
    <t xml:space="preserve">A.9. Essais divers (conformité équipements, réglage, éclairage, consuel)</t>
  </si>
  <si>
    <t xml:space="preserve">A.10. Sondages de reconnaissance</t>
  </si>
  <si>
    <t xml:space="preserve">A.11. Réalisation de planche d'essai</t>
  </si>
  <si>
    <t xml:space="preserve">A.12. Dossier des Ouvrages Executés </t>
  </si>
  <si>
    <t xml:space="preserve">A. OPERATIONS PREALABLES TOTAL H.T.</t>
  </si>
  <si>
    <t xml:space="preserve"> </t>
  </si>
  <si>
    <t xml:space="preserve">B. TERRASSEMENTS</t>
  </si>
  <si>
    <t xml:space="preserve">B.1. Terrassements en tranchées par aspiratrice avec évacuation des déblais</t>
  </si>
  <si>
    <t xml:space="preserve">          B.1.1. Pour une profondeur entre 0 et 2,00 m</t>
  </si>
  <si>
    <r>
      <rPr>
        <i val="true"/>
        <sz val="11"/>
        <rFont val="Tahoma"/>
        <family val="2"/>
        <charset val="1"/>
      </rPr>
      <t xml:space="preserve">m</t>
    </r>
    <r>
      <rPr>
        <i val="true"/>
        <vertAlign val="superscript"/>
        <sz val="11"/>
        <rFont val="Tahoma"/>
        <family val="2"/>
        <charset val="1"/>
      </rPr>
      <t xml:space="preserve">3</t>
    </r>
  </si>
  <si>
    <t xml:space="preserve">          B.1.2. Pour une profondeur au-delà de 2,00 m y compris blindage</t>
  </si>
  <si>
    <t xml:space="preserve">B.2. Terrassements pour réalisations de tranchées en terrain de toute nature avec évacuation des déblais</t>
  </si>
  <si>
    <t xml:space="preserve">          B.2.1. Pour une profondeur entre 0 et 1,30 m</t>
  </si>
  <si>
    <t xml:space="preserve">          B.2.2. Pour une profondeur au-delà de 1,30 m y compris blindage</t>
  </si>
  <si>
    <t xml:space="preserve">B.3. Terrassement en déblais mis en remblais</t>
  </si>
  <si>
    <t xml:space="preserve">B.4. Terrassements généraux </t>
  </si>
  <si>
    <t xml:space="preserve">          B.4.1  Remblais pour plateforme</t>
  </si>
  <si>
    <t xml:space="preserve">          B.4.2  Déblais pour plateforme avec évacuation en décharge</t>
  </si>
  <si>
    <t xml:space="preserve">          B.4.3. Terrassement aire de Fitness </t>
  </si>
  <si>
    <t xml:space="preserve">          B.4.4. Terrassement Parcours de Santé </t>
  </si>
  <si>
    <t xml:space="preserve">          B.4.5. Terrassement pour Jeux d'Eaux </t>
  </si>
  <si>
    <t xml:space="preserve">          B.4.6. Terrassement circuit trottinettes</t>
  </si>
  <si>
    <t xml:space="preserve">          B.4.7. Terrassement aire de motricité</t>
  </si>
  <si>
    <t xml:space="preserve">          B.4.8. Terrassement zone Agora</t>
  </si>
  <si>
    <t xml:space="preserve">B.5.  Constitution de talus</t>
  </si>
  <si>
    <t xml:space="preserve">          B.5.1. Déblais mis au stock puis mis en remblais</t>
  </si>
  <si>
    <t xml:space="preserve">          B.5.2 Terrassements généraux pour cloutage ballasté du bas de talus</t>
  </si>
  <si>
    <t xml:space="preserve">          B.5.3. Apport de Remblais 0/31,5 mm pour talus</t>
  </si>
  <si>
    <t xml:space="preserve">          B.5.4 Fourniture et mise en œuvre de remblais de masse (0/63 mm) du talus et compactage selon la méthode excédentaire</t>
  </si>
  <si>
    <t xml:space="preserve">          B.5.5 Remblais technique du talus sur tube L2</t>
  </si>
  <si>
    <t xml:space="preserve">          B.5.6 Fourniture et mise en œuvre de protection mécanique type delta MS</t>
  </si>
  <si>
    <t xml:space="preserve">m²</t>
  </si>
  <si>
    <t xml:space="preserve">          B.5.7. Géogrille</t>
  </si>
  <si>
    <t xml:space="preserve">          B.5.8. Fourniture et mise en œuvre d'argile, épaisseur 20 cm</t>
  </si>
  <si>
    <t xml:space="preserve">          B.5.9. Mise à la côte d'ouvrages</t>
  </si>
  <si>
    <t xml:space="preserve">          B.5.10. Maçonnerie ferraillé pour protection tuyau vertical</t>
  </si>
  <si>
    <t xml:space="preserve">          B.5.11. Destruction des acrotères</t>
  </si>
  <si>
    <t xml:space="preserve">ml</t>
  </si>
  <si>
    <t xml:space="preserve">          B.5.12. Dispositifs de drainage</t>
  </si>
  <si>
    <t xml:space="preserve">          B.5.13 Reprise de barbacanes</t>
  </si>
  <si>
    <t xml:space="preserve">          B.5.14 Protection d'ouvrages divers</t>
  </si>
  <si>
    <t xml:space="preserve">          B.5.15 Géotextile</t>
  </si>
  <si>
    <t xml:space="preserve">B.6. Matériaux pour remblaiement</t>
  </si>
  <si>
    <t xml:space="preserve">          B.6.1. Lit de pose et enrobage en grain de riz 2/6 mm</t>
  </si>
  <si>
    <t xml:space="preserve">          B.6.2. Grave Reconstituée et Humidifiée 0/20 (plateforme)</t>
  </si>
  <si>
    <t xml:space="preserve">          B.6.3. Grave Traitée au Liant Hydraulique (voirie)</t>
  </si>
  <si>
    <t xml:space="preserve">          B.6.4. Grave non traitée 0/31,5 mm</t>
  </si>
  <si>
    <t xml:space="preserve">          B.6.5. Grave non traitée 0/80 mm</t>
  </si>
  <si>
    <t xml:space="preserve">          B.6.6. Grave non traitée 0/100 mm</t>
  </si>
  <si>
    <t xml:space="preserve">          B.6.7. Ballast 50/150 mm pour cloutage</t>
  </si>
  <si>
    <t xml:space="preserve">          B.6.8. Grave Non Traitée 0/20 pour aire de Fitness</t>
  </si>
  <si>
    <t xml:space="preserve">          B.6.9. Grave Non Traitée 0/20 pour Parcours de Santé</t>
  </si>
  <si>
    <t xml:space="preserve">          B.6.10. Grave Non Traitée 0/20 pour pour Jeux d'Eaux</t>
  </si>
  <si>
    <t xml:space="preserve">          B.6.11. GTLH 0/20 pour circuit trottinettes</t>
  </si>
  <si>
    <t xml:space="preserve">          B.6.12. GTLH 0/20 pour aire de motricité</t>
  </si>
  <si>
    <t xml:space="preserve">          B.6.13. GTLH 0/20 pour chemin/voies</t>
  </si>
  <si>
    <t xml:space="preserve">B.7. Croisement et longements de réseaux existants </t>
  </si>
  <si>
    <t xml:space="preserve">B.8. Dépose de canalisations et ouvrages</t>
  </si>
  <si>
    <t xml:space="preserve">B.9. Terrassements Logirem (déblais)</t>
  </si>
  <si>
    <t xml:space="preserve">B.10. Aire de retournement Pompiers et accès </t>
  </si>
  <si>
    <t xml:space="preserve">B.11. Aménagement plateau sportif </t>
  </si>
  <si>
    <t xml:space="preserve">B.12. Mise à la forme fine des sols des aires de jeux</t>
  </si>
  <si>
    <t xml:space="preserve">B.13. Création d'une butte (aire de jeux des petits)</t>
  </si>
  <si>
    <t xml:space="preserve">B.14. Création de buttes (circuit trottinette)</t>
  </si>
  <si>
    <t xml:space="preserve">B. TERRASSEMENTS TOTAL H.T.</t>
  </si>
  <si>
    <t xml:space="preserve">C. EAUX PLUVIALES ET EAUX USEES</t>
  </si>
  <si>
    <t xml:space="preserve">C.1. Fourniture et mise en œuvre d'un caniveau préfabriqué avec grille fonte</t>
  </si>
  <si>
    <t xml:space="preserve">        C.1.1. avec un caniveau de largeur utile 20 cm avec grille D400</t>
  </si>
  <si>
    <t xml:space="preserve">        C.1.2. avec un caniveau de largeur utile 35 cm avec grille D400</t>
  </si>
  <si>
    <t xml:space="preserve">C.2. Regard à grilles 400 x 400 mm sur caniveau</t>
  </si>
  <si>
    <t xml:space="preserve">C.3. Regard de visite béton</t>
  </si>
  <si>
    <t xml:space="preserve">        C.3.1. 1000 x 1000 mm</t>
  </si>
  <si>
    <t xml:space="preserve">        C.3.2. 2000 x 2000 mm jusqu'à 10 m de profondeur</t>
  </si>
  <si>
    <t xml:space="preserve">        C.3.3. 2000 x 2000 mm jusqu'à 4,9 m de profondeur</t>
  </si>
  <si>
    <t xml:space="preserve">        C.3.4. 2000 x 2000 mm jusqu'à 4,7 m de profondeur</t>
  </si>
  <si>
    <t xml:space="preserve">        C.3.5. 2000 x 2000 mm jusqu'à 2,8 m de profondeur</t>
  </si>
  <si>
    <t xml:space="preserve">        C.3.6. 2000 x 2000 mm jusqu'à 1,3 m de profondeur</t>
  </si>
  <si>
    <t xml:space="preserve">        C.3.7. 600 x 600 mm</t>
  </si>
  <si>
    <t xml:space="preserve">C.4. Grilles pluviales</t>
  </si>
  <si>
    <t xml:space="preserve">C.5. Canalisations bétons série 135 A</t>
  </si>
  <si>
    <t xml:space="preserve">        C.5.1. DN 400 mm</t>
  </si>
  <si>
    <t xml:space="preserve">        C.5.2. DN 500 mm</t>
  </si>
  <si>
    <t xml:space="preserve">        C.5.3. DN 600 mm</t>
  </si>
  <si>
    <t xml:space="preserve">        C.5.4. DN 1200 mm </t>
  </si>
  <si>
    <t xml:space="preserve">C.6. Raccordement sur Cadre Plombières</t>
  </si>
  <si>
    <t xml:space="preserve">C.7. Raccordement sur regard ou réseau pluvial existant</t>
  </si>
  <si>
    <t xml:space="preserve">C.8. Canalisations fonte Eaux usées</t>
  </si>
  <si>
    <t xml:space="preserve">        C.8.1. DN 300 mm</t>
  </si>
  <si>
    <t xml:space="preserve">        C.8.2. DN 200 mm</t>
  </si>
  <si>
    <t xml:space="preserve">C.9. Regard de visite E.U</t>
  </si>
  <si>
    <t xml:space="preserve">        C.9.1. 1000 mm</t>
  </si>
  <si>
    <t xml:space="preserve">C.10. Raccordement sur regard ou réseau d'assainissement des eaux usées  existant</t>
  </si>
  <si>
    <r>
      <rPr>
        <sz val="12"/>
        <rFont val="Tahoma"/>
        <family val="2"/>
        <charset val="1"/>
      </rPr>
      <t xml:space="preserve">C.11. Ballonnements et pompage des eaux usées (jusqu'à 80 m</t>
    </r>
    <r>
      <rPr>
        <vertAlign val="superscript"/>
        <sz val="12"/>
        <rFont val="Tahoma"/>
        <family val="2"/>
        <charset val="1"/>
      </rPr>
      <t xml:space="preserve">3</t>
    </r>
    <r>
      <rPr>
        <sz val="12"/>
        <rFont val="Tahoma"/>
        <family val="2"/>
        <charset val="1"/>
      </rPr>
      <t xml:space="preserve">/h d'effluents)</t>
    </r>
  </si>
  <si>
    <t xml:space="preserve">C.12. Drain d'infiltration</t>
  </si>
  <si>
    <t xml:space="preserve">C.13. Terrassement pour bassin rétention en S.A.U.L </t>
  </si>
  <si>
    <r>
      <rPr>
        <sz val="12"/>
        <rFont val="Tahoma"/>
        <family val="2"/>
        <charset val="1"/>
      </rPr>
      <t xml:space="preserve">        C.13.1. Bassin n°1 : 432 m</t>
    </r>
    <r>
      <rPr>
        <vertAlign val="superscript"/>
        <sz val="12"/>
        <rFont val="Tahoma"/>
        <family val="2"/>
        <charset val="1"/>
      </rPr>
      <t xml:space="preserve">3</t>
    </r>
  </si>
  <si>
    <r>
      <rPr>
        <sz val="12"/>
        <rFont val="Tahoma"/>
        <family val="2"/>
        <charset val="1"/>
      </rPr>
      <t xml:space="preserve">        C.13.2. Bassin n°2 : 341 m</t>
    </r>
    <r>
      <rPr>
        <vertAlign val="superscript"/>
        <sz val="12"/>
        <rFont val="Tahoma"/>
        <family val="2"/>
        <charset val="1"/>
      </rPr>
      <t xml:space="preserve">3</t>
    </r>
  </si>
  <si>
    <r>
      <rPr>
        <sz val="12"/>
        <rFont val="Tahoma"/>
        <family val="2"/>
        <charset val="1"/>
      </rPr>
      <t xml:space="preserve">        C.13.3. Bassin n°3 :   79 m</t>
    </r>
    <r>
      <rPr>
        <vertAlign val="superscript"/>
        <sz val="12"/>
        <rFont val="Tahoma"/>
        <family val="2"/>
        <charset val="1"/>
      </rPr>
      <t xml:space="preserve">3</t>
    </r>
  </si>
  <si>
    <t xml:space="preserve">C.14. Création de bassin S.A.U.L avec géotextile</t>
  </si>
  <si>
    <r>
      <rPr>
        <sz val="12"/>
        <rFont val="Tahoma"/>
        <family val="2"/>
        <charset val="1"/>
      </rPr>
      <t xml:space="preserve">        C.14.1. Bassin n°1 : 432 m</t>
    </r>
    <r>
      <rPr>
        <vertAlign val="superscript"/>
        <sz val="12"/>
        <rFont val="Tahoma"/>
        <family val="2"/>
        <charset val="1"/>
      </rPr>
      <t xml:space="preserve">3</t>
    </r>
  </si>
  <si>
    <r>
      <rPr>
        <sz val="12"/>
        <rFont val="Tahoma"/>
        <family val="2"/>
        <charset val="1"/>
      </rPr>
      <t xml:space="preserve">        C.14.2. Bassin n°2 : 341 m</t>
    </r>
    <r>
      <rPr>
        <vertAlign val="superscript"/>
        <sz val="12"/>
        <rFont val="Tahoma"/>
        <family val="2"/>
        <charset val="1"/>
      </rPr>
      <t xml:space="preserve">3</t>
    </r>
  </si>
  <si>
    <r>
      <rPr>
        <sz val="12"/>
        <rFont val="Tahoma"/>
        <family val="2"/>
        <charset val="1"/>
      </rPr>
      <t xml:space="preserve">        C.14.3. Bassin n°3 :   79 m</t>
    </r>
    <r>
      <rPr>
        <vertAlign val="superscript"/>
        <sz val="12"/>
        <rFont val="Tahoma"/>
        <family val="2"/>
        <charset val="1"/>
      </rPr>
      <t xml:space="preserve">3</t>
    </r>
  </si>
  <si>
    <t xml:space="preserve">C.15. Création de rétention ballasté</t>
  </si>
  <si>
    <t xml:space="preserve">C.16. Echelle à crinoline</t>
  </si>
  <si>
    <t xml:space="preserve">C.17. Essais de réception caméra - compactage - étancheité</t>
  </si>
  <si>
    <t xml:space="preserve">C. EAUX PLUVIALES ET EAUX USEES TOTAL H.T.</t>
  </si>
  <si>
    <t xml:space="preserve">D. RESEAUX SECS</t>
  </si>
  <si>
    <t xml:space="preserve">D.1. Fournitures et pose de fourreaux pour le passage de réseau</t>
  </si>
  <si>
    <t xml:space="preserve">         D.1.1. Gaine TPC rouge diamètre 200 mm </t>
  </si>
  <si>
    <t xml:space="preserve">         D.1.2. Gaine TPC rouge diamètre 160 mm </t>
  </si>
  <si>
    <t xml:space="preserve">         D.1.3. Gaine TPC rouge diamètre 90 mm </t>
  </si>
  <si>
    <t xml:space="preserve">         D.1.4. Gaine TPC rouge diamètre 75 mm </t>
  </si>
  <si>
    <t xml:space="preserve">         D.1.5. Gaine TPC rouge diamètre 63 mm </t>
  </si>
  <si>
    <t xml:space="preserve">         D.1.6. 2 Gaines TPC rouge diamètre 63 mm </t>
  </si>
  <si>
    <t xml:space="preserve">         D.1.7. Gaine PVC 42/45 mm </t>
  </si>
  <si>
    <t xml:space="preserve">D.2. Câbles RO 2V 1000</t>
  </si>
  <si>
    <t xml:space="preserve">         D.2.1  Section 5 G 25 ²  (point d'alimentation)</t>
  </si>
  <si>
    <t xml:space="preserve">         D.2.2  Section 5 G 16 ² (Eclairage)</t>
  </si>
  <si>
    <t xml:space="preserve">         D.2.3  Section 5 G 70 ²  (borne skate)</t>
  </si>
  <si>
    <t xml:space="preserve">         D.2.4  Section 5 G 95 ²  (borne scène)</t>
  </si>
  <si>
    <t xml:space="preserve">D.3. Fourniture et pose d'une câblette de terre en cuivre section 25 mm² </t>
  </si>
  <si>
    <t xml:space="preserve">D.4. Création d'une borne foraine débrochable</t>
  </si>
  <si>
    <t xml:space="preserve">         D.4.1. Borne foraine (entre Skate et Basket)</t>
  </si>
  <si>
    <t xml:space="preserve">         D.4.2. Borne foraine (Scène)</t>
  </si>
  <si>
    <t xml:space="preserve">D.5. Chambres de tirage d'éclairage avec trappon fonte D400</t>
  </si>
  <si>
    <t xml:space="preserve">         D.5.1. type L2C</t>
  </si>
  <si>
    <t xml:space="preserve">         D.5.2. 40 x 40 cm</t>
  </si>
  <si>
    <t xml:space="preserve">         D.5.3. 60 x 60 cm</t>
  </si>
  <si>
    <t xml:space="preserve">D.6. Eclairage skate park et terrain de basket</t>
  </si>
  <si>
    <t xml:space="preserve">         D.6.1 Mât cylindroconique H : 10 m en acier galvanisé thermolaqué</t>
  </si>
  <si>
    <t xml:space="preserve">         D.6.2 Projecteur 144 Led</t>
  </si>
  <si>
    <t xml:space="preserve">D.7. Eclairage de la plaine</t>
  </si>
  <si>
    <t xml:space="preserve">         D.7.1 Mât cylindroconique H : 6 m en acier galvanisé thermolaqué avec luminaire 32 Led</t>
  </si>
  <si>
    <t xml:space="preserve">         D.7.2 Mât cylindroconique H : 5 m en acier galvanisé thermolaqué avec luminaire 24 Led</t>
  </si>
  <si>
    <t xml:space="preserve">         D.7.3 Mât cylindrique H : 5 m en acier galvanisé thermolaqué avec tête 360°   luminaire 20 Led</t>
  </si>
  <si>
    <t xml:space="preserve">D.8. Eclairage de la passerelle : Encastré rasant Led</t>
  </si>
  <si>
    <t xml:space="preserve">D.9. Armoires de commande et protection </t>
  </si>
  <si>
    <t xml:space="preserve">D.10. Raccordement sur réseau ou coffret existant</t>
  </si>
  <si>
    <t xml:space="preserve">D.11. Création de points d'alimentation électriques</t>
  </si>
  <si>
    <t xml:space="preserve">         D.11.1 Dans le potager</t>
  </si>
  <si>
    <t xml:space="preserve">         D.11.2 Proximité entrée ouest</t>
  </si>
  <si>
    <t xml:space="preserve">D.12. Essais d'éclairement et essais mécaniques. Prestation ENEDIS (étude, consuel et article 49)</t>
  </si>
  <si>
    <t xml:space="preserve">D. RESEAUX SECS TOTAL H.T.</t>
  </si>
  <si>
    <t xml:space="preserve">E. AMENAGEMENTS DE SURFACE</t>
  </si>
  <si>
    <t xml:space="preserve">E.1. Découpe du revêtement à la scie</t>
  </si>
  <si>
    <t xml:space="preserve">E.2. Rabotage </t>
  </si>
  <si>
    <t xml:space="preserve">E.3. Imprégnation de grave</t>
  </si>
  <si>
    <t xml:space="preserve">E.4. Mortier bitumineux 0/6 noir sur 4 cm</t>
  </si>
  <si>
    <t xml:space="preserve">E.5. Béton bitumineux semi-grenu 0/10 sur 6 cm</t>
  </si>
  <si>
    <t xml:space="preserve">E.6 Réfection provisoire de chaussée en enrobé à froid et son enlèvement ultérieur</t>
  </si>
  <si>
    <t xml:space="preserve">E.7. Béton sablé coloré</t>
  </si>
  <si>
    <t xml:space="preserve">         E.7.1. Plaine haute (cheminement PMR)</t>
  </si>
  <si>
    <t xml:space="preserve">         E.7.2. Plaine basse Ouest de l'ellipse</t>
  </si>
  <si>
    <t xml:space="preserve">         E.7.3 Sol béton ferraillé sur 0,15 m couleur au choix + antidérapant yc modelés, jeux d'eaux</t>
  </si>
  <si>
    <t xml:space="preserve">E.8. Enrobé rouge 0/6</t>
  </si>
  <si>
    <t xml:space="preserve">         E.8.1. Aire de pique-nique, Ellipse</t>
  </si>
  <si>
    <t xml:space="preserve">         E.8.2 Revêtement passerelle</t>
  </si>
  <si>
    <t xml:space="preserve">         E.8.3. Parcours de santé</t>
  </si>
  <si>
    <t xml:space="preserve">         E.8.4. Jeux d'Eaux</t>
  </si>
  <si>
    <t xml:space="preserve">         E.8.5. Aire de jeux d'enfants (grands)</t>
  </si>
  <si>
    <t xml:space="preserve">         E.8.6. Piste trottinette</t>
  </si>
  <si>
    <t xml:space="preserve">         E.8.7. Aire de jeu d'enfants (petits)</t>
  </si>
  <si>
    <t xml:space="preserve">         E.8.8. Aire de fitness</t>
  </si>
  <si>
    <t xml:space="preserve">E.9. Enrobé ocre 0/10</t>
  </si>
  <si>
    <t xml:space="preserve">         E.7.1. Ellipse</t>
  </si>
  <si>
    <t xml:space="preserve">         E.7.2. Plaine basse coté Est</t>
  </si>
  <si>
    <t xml:space="preserve">         E.7.3. Voie pompier IS</t>
  </si>
  <si>
    <t xml:space="preserve">         E.7.4. Plaine basse coté Ouest</t>
  </si>
  <si>
    <t xml:space="preserve">         E.7.5. Plaine haute parvis et cheminements BHNS (hors cheminement PMR)</t>
  </si>
  <si>
    <t xml:space="preserve">E.10. Mélange terre-pierre (ep 0,30 m)</t>
  </si>
  <si>
    <t xml:space="preserve">E.11. Fourniture et mise en œuvre de bordures</t>
  </si>
  <si>
    <t xml:space="preserve">         E.11.1. type P1</t>
  </si>
  <si>
    <t xml:space="preserve">         E.11.2. type P2</t>
  </si>
  <si>
    <t xml:space="preserve">         E.11.3. type A2</t>
  </si>
  <si>
    <t xml:space="preserve">         E.11.4. type T3</t>
  </si>
  <si>
    <t xml:space="preserve">E.12. Enrochements</t>
  </si>
  <si>
    <t xml:space="preserve">E.13 Raccord divers sur voirie</t>
  </si>
  <si>
    <t xml:space="preserve">E.14 Marquage au sol </t>
  </si>
  <si>
    <t xml:space="preserve">E.15 Mise à niveau des ouvrages</t>
  </si>
  <si>
    <t xml:space="preserve">E. AMENAGEMENTS DE SURFACE TOTAL H.T.</t>
  </si>
  <si>
    <t xml:space="preserve">F. EAU FONTAINERIE</t>
  </si>
  <si>
    <t xml:space="preserve">F.1. Alimentation en eau et Fontaine</t>
  </si>
  <si>
    <t xml:space="preserve">          F.1.1 Sur cheminement à l'ouest de l'Ellipse</t>
  </si>
  <si>
    <t xml:space="preserve">          F.1.2 Sur parvis nord</t>
  </si>
  <si>
    <t xml:space="preserve">          F.1.3. Entrée Ouest</t>
  </si>
  <si>
    <t xml:space="preserve">F.2. Alimentation eau jardin partagé</t>
  </si>
  <si>
    <t xml:space="preserve">F.3. Alimentation eau fontaine ludique centre Ellipse, </t>
  </si>
  <si>
    <t xml:space="preserve">F.4. Regard AEP </t>
  </si>
  <si>
    <t xml:space="preserve">F.5. Evacuation des eaux (bondes, tuyau, terrassement,…)</t>
  </si>
  <si>
    <t xml:space="preserve">F.6 Réseau d'arrosage</t>
  </si>
  <si>
    <t xml:space="preserve">         F.6.1. Arrosage PEHD fourreau bleu DN 100</t>
  </si>
  <si>
    <t xml:space="preserve">         F.6.2. Arrosage PEHD fourreau bleu DN 125</t>
  </si>
  <si>
    <t xml:space="preserve">F.EAU FONTAINERIE TOTAL H.T</t>
  </si>
  <si>
    <t xml:space="preserve">G. TRAVAUX DIVERS - ACCÈS - CLÔTURES </t>
  </si>
  <si>
    <t xml:space="preserve">G.1.Bornes de controles d'accès K4</t>
  </si>
  <si>
    <t xml:space="preserve">        G.1.1. 3 Bornes K4 et 1 borne fixe  parvis Sud (côté BHNS)</t>
  </si>
  <si>
    <t xml:space="preserve">        G.1.2. 2 Bornes K4  parvis Nord (côté Busserine)</t>
  </si>
  <si>
    <t xml:space="preserve">        G.1.3. 2 Bornes K4  parvis Ouest (centre social)</t>
  </si>
  <si>
    <t xml:space="preserve">G.2. Borne pneumatique </t>
  </si>
  <si>
    <t xml:space="preserve">G.3. Passage sélectif PMR avec sélection vélos</t>
  </si>
  <si>
    <t xml:space="preserve">G.4. Passage sélectif PMR</t>
  </si>
  <si>
    <t xml:space="preserve">G.5. Passage sélectif PMR avec sélection vélos et barrière pivotante</t>
  </si>
  <si>
    <t xml:space="preserve">G.6. Barrière pivotante</t>
  </si>
  <si>
    <t xml:space="preserve">G.7. Portillon d'accès </t>
  </si>
  <si>
    <t xml:space="preserve">G.8. Portail d'accès voie Agora</t>
  </si>
  <si>
    <t xml:space="preserve">G.9. Barrière pompier </t>
  </si>
  <si>
    <t xml:space="preserve">G.10. Reprise du mur et peinture mur agora</t>
  </si>
  <si>
    <t xml:space="preserve">G.11. Abris maçonné pour armoires électriques</t>
  </si>
  <si>
    <t xml:space="preserve">G.12. Béton </t>
  </si>
  <si>
    <t xml:space="preserve">G.13. Cloture </t>
  </si>
  <si>
    <t xml:space="preserve">          G.13.1 Type 1</t>
  </si>
  <si>
    <t xml:space="preserve">          G.13.2 Type 2</t>
  </si>
  <si>
    <t xml:space="preserve">          G.13.3 Type 3</t>
  </si>
  <si>
    <t xml:space="preserve">G.14. Peinture sur tube L2 au droit du basket</t>
  </si>
  <si>
    <t xml:space="preserve">G.15. Nettoyage à haute pression et détergent biologique</t>
  </si>
  <si>
    <t xml:space="preserve">G. TRAVAUX ACCES ET TRAVAUX DIVERS TOTAL H.T.</t>
  </si>
  <si>
    <r>
      <rPr>
        <b val="true"/>
        <sz val="14"/>
        <rFont val="Tahoma"/>
        <family val="2"/>
        <charset val="1"/>
      </rPr>
      <t xml:space="preserve">H. AIRES </t>
    </r>
    <r>
      <rPr>
        <b val="true"/>
        <sz val="14"/>
        <color rgb="FF000090"/>
        <rFont val="Tahoma"/>
        <family val="2"/>
        <charset val="1"/>
      </rPr>
      <t xml:space="preserve">SPORTIVES (BASKET)</t>
    </r>
  </si>
  <si>
    <t xml:space="preserve">H.1. Panneau de basket </t>
  </si>
  <si>
    <t xml:space="preserve">H.2. Peinture sol tracé sportif basket </t>
  </si>
  <si>
    <t xml:space="preserve">H.3. Peinture graphique au sol (bandes assymétriques en couleur au choix)</t>
  </si>
  <si>
    <t xml:space="preserve">H.4. Fourniture Panneau d'information seul (sans structure --&gt;lot serrurerie)</t>
  </si>
  <si>
    <t xml:space="preserve">H. AIRES SPORTIVES TOTAL H.T.</t>
  </si>
  <si>
    <t xml:space="preserve">RECAPITULATIF</t>
  </si>
  <si>
    <t xml:space="preserve">H. AIRES SPORTIVES</t>
  </si>
  <si>
    <r>
      <rPr>
        <b val="true"/>
        <sz val="12"/>
        <rFont val="Tahoma"/>
        <family val="2"/>
        <charset val="1"/>
      </rPr>
      <t xml:space="preserve">TOTAL en </t>
    </r>
    <r>
      <rPr>
        <b val="true"/>
        <sz val="12"/>
        <rFont val="Arial"/>
        <family val="2"/>
        <charset val="1"/>
      </rPr>
      <t xml:space="preserve">€</t>
    </r>
    <r>
      <rPr>
        <b val="true"/>
        <sz val="12"/>
        <rFont val="Tahoma"/>
        <family val="2"/>
        <charset val="1"/>
      </rPr>
      <t xml:space="preserve"> H.T</t>
    </r>
  </si>
  <si>
    <t xml:space="preserve">TVA</t>
  </si>
  <si>
    <r>
      <rPr>
        <b val="true"/>
        <sz val="12"/>
        <rFont val="Tahoma"/>
        <family val="2"/>
        <charset val="1"/>
      </rPr>
      <t xml:space="preserve">TOTAL en </t>
    </r>
    <r>
      <rPr>
        <b val="true"/>
        <sz val="12"/>
        <rFont val="Arial"/>
        <family val="2"/>
        <charset val="1"/>
      </rPr>
      <t xml:space="preserve">€</t>
    </r>
    <r>
      <rPr>
        <b val="true"/>
        <sz val="10"/>
        <rFont val="Tahoma"/>
        <family val="2"/>
        <charset val="1"/>
      </rPr>
      <t xml:space="preserve"> </t>
    </r>
    <r>
      <rPr>
        <b val="true"/>
        <sz val="12"/>
        <rFont val="Tahoma"/>
        <family val="2"/>
        <charset val="1"/>
      </rPr>
      <t xml:space="preserve">T.T.C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</si>
</sst>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DD/MM/YYYY"/>
    <numFmt numFmtId="167" formatCode="#,##0.00&quot; €&quot;"/>
  </numFmts>
  <fonts count="2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Tahoma"/>
      <family val="2"/>
      <charset val="1"/>
    </font>
    <font>
      <b val="true"/>
      <sz val="20"/>
      <name val="Tahoma"/>
      <family val="2"/>
      <charset val="1"/>
    </font>
    <font>
      <sz val="8"/>
      <name val="Tahoma"/>
      <family val="2"/>
      <charset val="1"/>
    </font>
    <font>
      <b val="true"/>
      <sz val="12"/>
      <name val="Tahoma"/>
      <family val="2"/>
      <charset val="1"/>
    </font>
    <font>
      <sz val="28"/>
      <name val="Tahoma"/>
      <family val="2"/>
      <charset val="1"/>
    </font>
    <font>
      <sz val="16"/>
      <name val="Arial"/>
      <family val="2"/>
      <charset val="1"/>
    </font>
    <font>
      <b val="true"/>
      <sz val="26"/>
      <color rgb="FF535353"/>
      <name val="Arial"/>
      <family val="2"/>
      <charset val="1"/>
    </font>
    <font>
      <b val="true"/>
      <sz val="22"/>
      <name val="Tahoma"/>
      <family val="2"/>
      <charset val="1"/>
    </font>
    <font>
      <b val="true"/>
      <sz val="14"/>
      <name val="Tahoma"/>
      <family val="2"/>
      <charset val="1"/>
    </font>
    <font>
      <b val="true"/>
      <sz val="10"/>
      <name val="Tahoma"/>
      <family val="2"/>
      <charset val="1"/>
    </font>
    <font>
      <sz val="12"/>
      <name val="Tahoma"/>
      <family val="2"/>
      <charset val="1"/>
    </font>
    <font>
      <vertAlign val="superscript"/>
      <sz val="12"/>
      <name val="Tahoma"/>
      <family val="2"/>
      <charset val="1"/>
    </font>
    <font>
      <i val="true"/>
      <sz val="11"/>
      <name val="Tahoma"/>
      <family val="2"/>
      <charset val="1"/>
    </font>
    <font>
      <i val="true"/>
      <vertAlign val="superscript"/>
      <sz val="11"/>
      <name val="Tahoma"/>
      <family val="2"/>
      <charset val="1"/>
    </font>
    <font>
      <sz val="12"/>
      <color rgb="FF000000"/>
      <name val="Tahoma"/>
      <family val="2"/>
      <charset val="1"/>
    </font>
    <font>
      <sz val="12"/>
      <color rgb="FFF79646"/>
      <name val="Tahoma"/>
      <family val="2"/>
      <charset val="1"/>
    </font>
    <font>
      <i val="true"/>
      <sz val="12"/>
      <color rgb="FFF79646"/>
      <name val="Tahoma"/>
      <family val="2"/>
      <charset val="1"/>
    </font>
    <font>
      <i val="true"/>
      <sz val="11"/>
      <color rgb="FF000000"/>
      <name val="Tahoma"/>
      <family val="2"/>
      <charset val="1"/>
    </font>
    <font>
      <b val="true"/>
      <sz val="14"/>
      <color rgb="FF000090"/>
      <name val="Tahoma"/>
      <family val="2"/>
      <charset val="1"/>
    </font>
    <font>
      <b val="true"/>
      <sz val="12"/>
      <name val="Arial"/>
      <family val="2"/>
      <charset val="1"/>
    </font>
    <font>
      <sz val="1"/>
      <color rgb="FF0066CC"/>
      <name val="Arial Black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thin"/>
      <top style="medium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3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4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6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7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8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4" xfId="2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2" borderId="5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3" fillId="2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2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6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7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8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2" fillId="2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3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2" borderId="1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2" borderId="1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1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2" borderId="10" xfId="2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5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16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2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2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2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2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2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9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2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2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2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2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2" borderId="5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4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2" borderId="2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19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2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5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9" fillId="2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2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2" borderId="1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2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2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2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8" fillId="2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2" borderId="3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2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2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2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2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FF6600"/>
      <rgbColor rgb="FF535353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6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557280</xdr:colOff>
      <xdr:row>10</xdr:row>
      <xdr:rowOff>67320</xdr:rowOff>
    </xdr:from>
    <xdr:to>
      <xdr:col>4</xdr:col>
      <xdr:colOff>1959840</xdr:colOff>
      <xdr:row>18</xdr:row>
      <xdr:rowOff>133200</xdr:rowOff>
    </xdr:to>
    <xdr:pic>
      <xdr:nvPicPr>
        <xdr:cNvPr id="0" name="Blason-Marseille.jpeg" descr=""/>
        <xdr:cNvPicPr/>
      </xdr:nvPicPr>
      <xdr:blipFill>
        <a:blip r:embed="rId1"/>
        <a:stretch/>
      </xdr:blipFill>
      <xdr:spPr>
        <a:xfrm>
          <a:off x="3684960" y="2076840"/>
          <a:ext cx="2566080" cy="159012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1</xdr:col>
      <xdr:colOff>190440</xdr:colOff>
      <xdr:row>1</xdr:row>
      <xdr:rowOff>38160</xdr:rowOff>
    </xdr:from>
    <xdr:to>
      <xdr:col>6</xdr:col>
      <xdr:colOff>1496880</xdr:colOff>
      <xdr:row>8</xdr:row>
      <xdr:rowOff>151920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825120" y="237960"/>
          <a:ext cx="8078760" cy="1409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2025720</xdr:colOff>
      <xdr:row>0</xdr:row>
      <xdr:rowOff>0</xdr:rowOff>
    </xdr:from>
    <xdr:to>
      <xdr:col>2</xdr:col>
      <xdr:colOff>19080</xdr:colOff>
      <xdr:row>0</xdr:row>
      <xdr:rowOff>14040</xdr:rowOff>
    </xdr:to>
    <xdr:sp>
      <xdr:nvSpPr>
        <xdr:cNvPr id="2" name="CustomShape 1"/>
        <xdr:cNvSpPr/>
      </xdr:nvSpPr>
      <xdr:spPr>
        <a:xfrm>
          <a:off x="2025720" y="0"/>
          <a:ext cx="7250760" cy="14040"/>
        </a:xfrm>
        <a:prstGeom prst="rect">
          <a:avLst/>
        </a:prstGeom>
        <a:noFill/>
        <a:ln w="12600"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 anchor="ctr"/>
        <a:p>
          <a:pPr algn="ctr">
            <a:lnSpc>
              <a:spcPct val="100000"/>
            </a:lnSpc>
          </a:pPr>
          <a:r>
            <a:rPr b="0" lang="fr-FR" sz="100" spc="-1" strike="noStrike">
              <a:solidFill>
                <a:srgbClr val="0066cc"/>
              </a:solidFill>
              <a:uFill>
                <a:solidFill>
                  <a:srgbClr val="ffffff"/>
                </a:solidFill>
              </a:uFill>
              <a:latin typeface="Arial Black"/>
              <a:ea typeface="Arial Black"/>
            </a:rPr>
            <a:t>SOMMAIRE</a:t>
          </a:r>
          <a:endParaRPr b="0" lang="fr-FR" sz="1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56"/>
  <sheetViews>
    <sheetView showFormulas="false" showGridLines="true" showRowColHeaders="true" showZeros="false" rightToLeft="false" tabSelected="false" showOutlineSymbols="true" defaultGridColor="true" view="pageBreakPreview" topLeftCell="A13" colorId="64" zoomScale="65" zoomScaleNormal="40" zoomScalePageLayoutView="65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9"/>
    <col collapsed="false" customWidth="true" hidden="false" outlineLevel="0" max="2" min="2" style="1" width="20.5"/>
    <col collapsed="false" customWidth="true" hidden="false" outlineLevel="0" max="3" min="3" style="1" width="14.83"/>
    <col collapsed="false" customWidth="true" hidden="false" outlineLevel="0" max="4" min="4" style="1" width="16.48"/>
    <col collapsed="false" customWidth="true" hidden="false" outlineLevel="0" max="5" min="5" style="1" width="28.5"/>
    <col collapsed="false" customWidth="true" hidden="false" outlineLevel="0" max="6" min="6" style="1" width="15.66"/>
    <col collapsed="false" customWidth="true" hidden="false" outlineLevel="0" max="7" min="7" style="1" width="23.15"/>
    <col collapsed="false" customWidth="true" hidden="false" outlineLevel="0" max="8" min="8" style="1" width="6.5"/>
    <col collapsed="false" customWidth="true" hidden="false" outlineLevel="0" max="1025" min="9" style="1" width="11.33"/>
  </cols>
  <sheetData>
    <row r="1" customFormat="false" ht="15.75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A2" s="2"/>
      <c r="B2" s="3"/>
      <c r="C2" s="3"/>
      <c r="D2" s="3"/>
      <c r="E2" s="3"/>
      <c r="F2" s="3"/>
      <c r="G2" s="3"/>
      <c r="H2" s="2"/>
    </row>
    <row r="3" customFormat="false" ht="15" hidden="false" customHeight="true" outlineLevel="0" collapsed="false">
      <c r="A3" s="2"/>
      <c r="B3" s="3"/>
      <c r="C3" s="3"/>
      <c r="D3" s="3"/>
      <c r="E3" s="3"/>
      <c r="F3" s="3"/>
      <c r="G3" s="3"/>
      <c r="H3" s="2"/>
    </row>
    <row r="4" customFormat="false" ht="15" hidden="false" customHeight="true" outlineLevel="0" collapsed="false">
      <c r="A4" s="2"/>
      <c r="B4" s="3"/>
      <c r="C4" s="3"/>
      <c r="D4" s="3"/>
      <c r="E4" s="3"/>
      <c r="F4" s="3"/>
      <c r="G4" s="3"/>
      <c r="H4" s="2"/>
    </row>
    <row r="5" customFormat="false" ht="15" hidden="false" customHeight="true" outlineLevel="0" collapsed="false">
      <c r="A5" s="2"/>
      <c r="B5" s="3"/>
      <c r="C5" s="3"/>
      <c r="D5" s="3"/>
      <c r="E5" s="3"/>
      <c r="F5" s="3"/>
      <c r="G5" s="3"/>
      <c r="H5" s="2"/>
    </row>
    <row r="6" customFormat="false" ht="15" hidden="false" customHeight="true" outlineLevel="0" collapsed="false">
      <c r="A6" s="2"/>
      <c r="B6" s="3"/>
      <c r="C6" s="3"/>
      <c r="D6" s="3"/>
      <c r="E6" s="3"/>
      <c r="F6" s="3"/>
      <c r="G6" s="3"/>
      <c r="H6" s="2"/>
    </row>
    <row r="7" customFormat="false" ht="15" hidden="false" customHeight="true" outlineLevel="0" collapsed="false">
      <c r="A7" s="2"/>
      <c r="B7" s="3"/>
      <c r="C7" s="3"/>
      <c r="D7" s="3"/>
      <c r="E7" s="3"/>
      <c r="F7" s="3"/>
      <c r="G7" s="3"/>
      <c r="H7" s="2"/>
    </row>
    <row r="8" customFormat="false" ht="12" hidden="false" customHeight="true" outlineLevel="0" collapsed="false">
      <c r="A8" s="2"/>
      <c r="B8" s="3"/>
      <c r="C8" s="3"/>
      <c r="D8" s="3"/>
      <c r="E8" s="3"/>
      <c r="F8" s="3"/>
      <c r="G8" s="3"/>
      <c r="H8" s="2"/>
    </row>
    <row r="9" customFormat="false" ht="15" hidden="false" customHeight="true" outlineLevel="0" collapsed="false">
      <c r="A9" s="2"/>
      <c r="B9" s="3"/>
      <c r="C9" s="3"/>
      <c r="D9" s="3"/>
      <c r="E9" s="3"/>
      <c r="F9" s="3"/>
      <c r="G9" s="3"/>
      <c r="H9" s="2"/>
    </row>
    <row r="10" customFormat="false" ht="25.5" hidden="false" customHeight="true" outlineLevel="0" collapsed="false">
      <c r="A10" s="2"/>
      <c r="B10" s="4" t="s">
        <v>0</v>
      </c>
      <c r="C10" s="4"/>
      <c r="D10" s="4"/>
      <c r="E10" s="4"/>
      <c r="F10" s="4"/>
      <c r="G10" s="4"/>
      <c r="H10" s="2"/>
    </row>
    <row r="11" customFormat="false" ht="15" hidden="false" customHeight="true" outlineLevel="0" collapsed="false">
      <c r="A11" s="2"/>
      <c r="B11" s="5"/>
      <c r="C11" s="2"/>
      <c r="D11" s="2"/>
      <c r="E11" s="2"/>
      <c r="F11" s="6"/>
      <c r="G11" s="7"/>
      <c r="H11" s="2"/>
    </row>
    <row r="12" customFormat="false" ht="15" hidden="false" customHeight="true" outlineLevel="0" collapsed="false">
      <c r="A12" s="2"/>
      <c r="B12" s="5"/>
      <c r="C12" s="2"/>
      <c r="D12" s="2"/>
      <c r="E12" s="2"/>
      <c r="F12" s="2"/>
      <c r="G12" s="7"/>
      <c r="H12" s="2"/>
    </row>
    <row r="13" customFormat="false" ht="15" hidden="false" customHeight="true" outlineLevel="0" collapsed="false">
      <c r="A13" s="2"/>
      <c r="B13" s="5"/>
      <c r="C13" s="2"/>
      <c r="D13" s="2"/>
      <c r="E13" s="2"/>
      <c r="F13" s="2"/>
      <c r="G13" s="7"/>
      <c r="H13" s="2"/>
    </row>
    <row r="14" customFormat="false" ht="15" hidden="false" customHeight="true" outlineLevel="0" collapsed="false">
      <c r="A14" s="2"/>
      <c r="B14" s="5"/>
      <c r="C14" s="2"/>
      <c r="D14" s="2"/>
      <c r="E14" s="2"/>
      <c r="F14" s="2"/>
      <c r="G14" s="7"/>
      <c r="H14" s="2"/>
    </row>
    <row r="15" customFormat="false" ht="15" hidden="false" customHeight="true" outlineLevel="0" collapsed="false">
      <c r="A15" s="2"/>
      <c r="B15" s="5"/>
      <c r="C15" s="2"/>
      <c r="D15" s="2"/>
      <c r="E15" s="2"/>
      <c r="F15" s="2"/>
      <c r="G15" s="7"/>
      <c r="H15" s="2"/>
    </row>
    <row r="16" customFormat="false" ht="15" hidden="false" customHeight="true" outlineLevel="0" collapsed="false">
      <c r="A16" s="2"/>
      <c r="B16" s="5"/>
      <c r="C16" s="2"/>
      <c r="D16" s="2"/>
      <c r="E16" s="2"/>
      <c r="F16" s="2"/>
      <c r="G16" s="7"/>
      <c r="H16" s="2"/>
    </row>
    <row r="17" customFormat="false" ht="15" hidden="false" customHeight="true" outlineLevel="0" collapsed="false">
      <c r="A17" s="2"/>
      <c r="B17" s="5"/>
      <c r="C17" s="2"/>
      <c r="D17" s="2"/>
      <c r="E17" s="2"/>
      <c r="F17" s="2"/>
      <c r="G17" s="7"/>
      <c r="H17" s="2"/>
    </row>
    <row r="18" customFormat="false" ht="15" hidden="false" customHeight="true" outlineLevel="0" collapsed="false">
      <c r="A18" s="2"/>
      <c r="B18" s="5"/>
      <c r="C18" s="2"/>
      <c r="D18" s="2"/>
      <c r="E18" s="2"/>
      <c r="F18" s="2"/>
      <c r="G18" s="7"/>
      <c r="H18" s="2"/>
    </row>
    <row r="19" customFormat="false" ht="15" hidden="false" customHeight="true" outlineLevel="0" collapsed="false">
      <c r="A19" s="2"/>
      <c r="B19" s="5"/>
      <c r="C19" s="2"/>
      <c r="D19" s="2"/>
      <c r="E19" s="2"/>
      <c r="F19" s="2"/>
      <c r="G19" s="7"/>
      <c r="H19" s="2"/>
    </row>
    <row r="20" customFormat="false" ht="15" hidden="false" customHeight="true" outlineLevel="0" collapsed="false">
      <c r="A20" s="2"/>
      <c r="B20" s="8" t="s">
        <v>1</v>
      </c>
      <c r="C20" s="8"/>
      <c r="D20" s="8"/>
      <c r="E20" s="8"/>
      <c r="F20" s="8"/>
      <c r="G20" s="8"/>
      <c r="H20" s="2"/>
    </row>
    <row r="21" customFormat="false" ht="15" hidden="false" customHeight="true" outlineLevel="0" collapsed="false">
      <c r="A21" s="2"/>
      <c r="B21" s="5"/>
      <c r="C21" s="2"/>
      <c r="D21" s="2"/>
      <c r="E21" s="2"/>
      <c r="F21" s="2"/>
      <c r="G21" s="7"/>
      <c r="H21" s="2"/>
    </row>
    <row r="22" customFormat="false" ht="15" hidden="false" customHeight="true" outlineLevel="0" collapsed="false">
      <c r="A22" s="2"/>
      <c r="B22" s="5"/>
      <c r="C22" s="2"/>
      <c r="D22" s="2"/>
      <c r="E22" s="2"/>
      <c r="F22" s="2"/>
      <c r="G22" s="7"/>
      <c r="H22" s="2"/>
    </row>
    <row r="23" customFormat="false" ht="87" hidden="false" customHeight="true" outlineLevel="0" collapsed="false">
      <c r="A23" s="2"/>
      <c r="B23" s="9" t="s">
        <v>2</v>
      </c>
      <c r="C23" s="9"/>
      <c r="D23" s="9"/>
      <c r="E23" s="9"/>
      <c r="F23" s="9"/>
      <c r="G23" s="9"/>
      <c r="H23" s="2"/>
    </row>
    <row r="24" customFormat="false" ht="27" hidden="false" customHeight="true" outlineLevel="0" collapsed="false">
      <c r="A24" s="2"/>
      <c r="B24" s="10" t="s">
        <v>3</v>
      </c>
      <c r="C24" s="10"/>
      <c r="D24" s="10"/>
      <c r="E24" s="10"/>
      <c r="F24" s="10"/>
      <c r="G24" s="10"/>
      <c r="H24" s="2"/>
    </row>
    <row r="25" customFormat="false" ht="9.75" hidden="false" customHeight="true" outlineLevel="0" collapsed="false">
      <c r="A25" s="2"/>
      <c r="B25" s="5"/>
      <c r="C25" s="2"/>
      <c r="D25" s="2"/>
      <c r="E25" s="2"/>
      <c r="F25" s="2"/>
      <c r="G25" s="7"/>
      <c r="H25" s="2"/>
    </row>
    <row r="26" customFormat="false" ht="15" hidden="false" customHeight="true" outlineLevel="0" collapsed="false">
      <c r="A26" s="2"/>
      <c r="B26" s="5"/>
      <c r="C26" s="2"/>
      <c r="D26" s="2"/>
      <c r="E26" s="2"/>
      <c r="F26" s="2"/>
      <c r="G26" s="7"/>
      <c r="H26" s="2"/>
    </row>
    <row r="27" customFormat="false" ht="15" hidden="false" customHeight="true" outlineLevel="0" collapsed="false">
      <c r="B27" s="11"/>
      <c r="C27" s="12"/>
      <c r="D27" s="12"/>
      <c r="E27" s="12"/>
      <c r="F27" s="12"/>
      <c r="G27" s="13"/>
    </row>
    <row r="28" customFormat="false" ht="15" hidden="false" customHeight="true" outlineLevel="0" collapsed="false">
      <c r="A28" s="2"/>
      <c r="B28" s="5"/>
      <c r="C28" s="2"/>
      <c r="D28" s="2"/>
      <c r="E28" s="2"/>
      <c r="F28" s="2"/>
      <c r="G28" s="7"/>
      <c r="H28" s="2"/>
    </row>
    <row r="29" customFormat="false" ht="15" hidden="false" customHeight="true" outlineLevel="0" collapsed="false">
      <c r="A29" s="2"/>
      <c r="B29" s="5"/>
      <c r="C29" s="2"/>
      <c r="D29" s="2"/>
      <c r="E29" s="2"/>
      <c r="F29" s="2"/>
      <c r="G29" s="7"/>
      <c r="H29" s="2"/>
    </row>
    <row r="30" customFormat="false" ht="15" hidden="false" customHeight="true" outlineLevel="0" collapsed="false">
      <c r="A30" s="2"/>
      <c r="B30" s="5"/>
      <c r="C30" s="2"/>
      <c r="D30" s="2"/>
      <c r="E30" s="2"/>
      <c r="F30" s="2"/>
      <c r="G30" s="7"/>
      <c r="H30" s="2"/>
    </row>
    <row r="31" s="17" customFormat="true" ht="55" hidden="false" customHeight="true" outlineLevel="0" collapsed="false">
      <c r="A31" s="14"/>
      <c r="B31" s="15" t="s">
        <v>4</v>
      </c>
      <c r="C31" s="14"/>
      <c r="D31" s="14"/>
      <c r="E31" s="14"/>
      <c r="F31" s="14"/>
      <c r="G31" s="16"/>
      <c r="H31" s="14"/>
    </row>
    <row r="32" customFormat="false" ht="68.25" hidden="false" customHeight="true" outlineLevel="0" collapsed="false">
      <c r="A32" s="2"/>
      <c r="B32" s="18" t="s">
        <v>5</v>
      </c>
      <c r="C32" s="18"/>
      <c r="D32" s="18"/>
      <c r="E32" s="18"/>
      <c r="F32" s="18"/>
      <c r="G32" s="18"/>
      <c r="H32" s="2"/>
    </row>
    <row r="33" customFormat="false" ht="15" hidden="false" customHeight="true" outlineLevel="0" collapsed="false">
      <c r="A33" s="2"/>
      <c r="B33" s="5"/>
      <c r="C33" s="2"/>
      <c r="D33" s="2"/>
      <c r="E33" s="2"/>
      <c r="F33" s="2"/>
      <c r="G33" s="7"/>
      <c r="H33" s="2"/>
    </row>
    <row r="34" customFormat="false" ht="15" hidden="false" customHeight="true" outlineLevel="0" collapsed="false">
      <c r="A34" s="2"/>
      <c r="B34" s="5"/>
      <c r="C34" s="2"/>
      <c r="D34" s="2"/>
      <c r="E34" s="2"/>
      <c r="F34" s="2"/>
      <c r="G34" s="7"/>
      <c r="H34" s="2"/>
    </row>
    <row r="35" customFormat="false" ht="15" hidden="false" customHeight="true" outlineLevel="0" collapsed="false">
      <c r="A35" s="2"/>
      <c r="B35" s="5"/>
      <c r="C35" s="2"/>
      <c r="D35" s="2"/>
      <c r="E35" s="2"/>
      <c r="F35" s="2"/>
      <c r="G35" s="7"/>
      <c r="H35" s="2"/>
    </row>
    <row r="36" customFormat="false" ht="15" hidden="false" customHeight="true" outlineLevel="0" collapsed="false">
      <c r="A36" s="2"/>
      <c r="B36" s="5"/>
      <c r="C36" s="2"/>
      <c r="D36" s="2"/>
      <c r="E36" s="2"/>
      <c r="F36" s="2"/>
      <c r="G36" s="7"/>
      <c r="H36" s="2"/>
    </row>
    <row r="37" customFormat="false" ht="12.75" hidden="false" customHeight="true" outlineLevel="0" collapsed="false">
      <c r="A37" s="2"/>
      <c r="B37" s="5"/>
      <c r="C37" s="2"/>
      <c r="D37" s="2"/>
      <c r="E37" s="19"/>
      <c r="F37" s="19"/>
      <c r="G37" s="7"/>
      <c r="H37" s="2"/>
    </row>
    <row r="38" customFormat="false" ht="15" hidden="false" customHeight="true" outlineLevel="0" collapsed="false">
      <c r="A38" s="2"/>
      <c r="B38" s="5"/>
      <c r="C38" s="2"/>
      <c r="D38" s="2"/>
      <c r="E38" s="2"/>
      <c r="F38" s="2"/>
      <c r="G38" s="7"/>
      <c r="H38" s="2"/>
    </row>
    <row r="39" customFormat="false" ht="1.5" hidden="false" customHeight="true" outlineLevel="0" collapsed="false">
      <c r="A39" s="2"/>
      <c r="B39" s="5"/>
      <c r="C39" s="2"/>
      <c r="D39" s="2"/>
      <c r="E39" s="2"/>
      <c r="F39" s="2"/>
      <c r="G39" s="7"/>
      <c r="H39" s="2"/>
    </row>
    <row r="40" customFormat="false" ht="15" hidden="false" customHeight="true" outlineLevel="0" collapsed="false">
      <c r="A40" s="2"/>
      <c r="B40" s="5"/>
      <c r="C40" s="2"/>
      <c r="D40" s="2"/>
      <c r="E40" s="2"/>
      <c r="F40" s="2"/>
      <c r="G40" s="7"/>
      <c r="H40" s="2"/>
    </row>
    <row r="41" customFormat="false" ht="18" hidden="false" customHeight="true" outlineLevel="0" collapsed="false">
      <c r="A41" s="2"/>
      <c r="B41" s="5"/>
      <c r="C41" s="2"/>
      <c r="D41" s="20"/>
      <c r="E41" s="19"/>
      <c r="F41" s="19"/>
      <c r="G41" s="7"/>
      <c r="H41" s="2"/>
    </row>
    <row r="42" customFormat="false" ht="15" hidden="false" customHeight="true" outlineLevel="0" collapsed="false">
      <c r="A42" s="2"/>
      <c r="B42" s="5"/>
      <c r="C42" s="2"/>
      <c r="D42" s="2"/>
      <c r="E42" s="2"/>
      <c r="F42" s="2"/>
      <c r="G42" s="7"/>
      <c r="H42" s="2"/>
    </row>
    <row r="43" customFormat="false" ht="15" hidden="false" customHeight="true" outlineLevel="0" collapsed="false">
      <c r="A43" s="2"/>
      <c r="B43" s="21"/>
      <c r="C43" s="22"/>
      <c r="D43" s="22"/>
      <c r="E43" s="22"/>
      <c r="F43" s="22"/>
      <c r="G43" s="23"/>
      <c r="H43" s="2"/>
    </row>
    <row r="44" customFormat="false" ht="15" hidden="false" customHeight="true" outlineLevel="0" collapsed="false">
      <c r="A44" s="2"/>
      <c r="B44" s="5"/>
      <c r="C44" s="2"/>
      <c r="D44" s="2"/>
      <c r="E44" s="2"/>
      <c r="F44" s="2"/>
      <c r="G44" s="7"/>
      <c r="H44" s="2"/>
    </row>
    <row r="45" customFormat="false" ht="28" hidden="false" customHeight="false" outlineLevel="0" collapsed="false">
      <c r="A45" s="2"/>
      <c r="B45" s="24" t="s">
        <v>6</v>
      </c>
      <c r="C45" s="24"/>
      <c r="D45" s="24"/>
      <c r="E45" s="24"/>
      <c r="F45" s="24"/>
      <c r="G45" s="7"/>
      <c r="H45" s="2"/>
    </row>
    <row r="46" customFormat="false" ht="15" hidden="false" customHeight="true" outlineLevel="0" collapsed="false">
      <c r="A46" s="2"/>
      <c r="B46" s="5"/>
      <c r="C46" s="2"/>
      <c r="D46" s="2"/>
      <c r="E46" s="2"/>
      <c r="F46" s="2"/>
      <c r="G46" s="7"/>
      <c r="H46" s="2"/>
    </row>
    <row r="47" customFormat="false" ht="28.5" hidden="false" customHeight="true" outlineLevel="0" collapsed="false">
      <c r="A47" s="2"/>
      <c r="B47" s="25" t="s">
        <v>7</v>
      </c>
      <c r="C47" s="2"/>
      <c r="D47" s="2"/>
      <c r="E47" s="2"/>
      <c r="F47" s="2"/>
      <c r="G47" s="7"/>
      <c r="H47" s="2"/>
    </row>
    <row r="48" customFormat="false" ht="22.5" hidden="false" customHeight="true" outlineLevel="0" collapsed="false">
      <c r="A48" s="2"/>
      <c r="B48" s="26"/>
      <c r="G48" s="7"/>
      <c r="H48" s="2"/>
    </row>
    <row r="49" customFormat="false" ht="15" hidden="false" customHeight="true" outlineLevel="0" collapsed="false">
      <c r="A49" s="2"/>
      <c r="B49" s="5"/>
      <c r="C49" s="2"/>
      <c r="D49" s="2"/>
      <c r="E49" s="2"/>
      <c r="F49" s="2"/>
      <c r="G49" s="7"/>
      <c r="H49" s="2"/>
    </row>
    <row r="50" customFormat="false" ht="19.5" hidden="false" customHeight="true" outlineLevel="0" collapsed="false">
      <c r="A50" s="2"/>
      <c r="B50" s="26"/>
      <c r="G50" s="7"/>
      <c r="H50" s="2"/>
    </row>
    <row r="51" customFormat="false" ht="15" hidden="false" customHeight="true" outlineLevel="0" collapsed="false">
      <c r="A51" s="2"/>
      <c r="B51" s="5"/>
      <c r="C51" s="2"/>
      <c r="D51" s="2"/>
      <c r="E51" s="2"/>
      <c r="F51" s="2"/>
      <c r="G51" s="7"/>
      <c r="H51" s="2"/>
    </row>
    <row r="52" customFormat="false" ht="15" hidden="false" customHeight="true" outlineLevel="0" collapsed="false">
      <c r="A52" s="2"/>
      <c r="B52" s="5"/>
      <c r="C52" s="2"/>
      <c r="D52" s="2"/>
      <c r="E52" s="2"/>
      <c r="F52" s="2"/>
      <c r="G52" s="7"/>
      <c r="H52" s="2"/>
    </row>
    <row r="53" customFormat="false" ht="15" hidden="false" customHeight="true" outlineLevel="0" collapsed="false">
      <c r="A53" s="2"/>
      <c r="B53" s="27" t="s">
        <v>8</v>
      </c>
      <c r="C53" s="28" t="s">
        <v>9</v>
      </c>
      <c r="D53" s="28" t="s">
        <v>10</v>
      </c>
      <c r="E53" s="29" t="s">
        <v>11</v>
      </c>
      <c r="F53" s="30" t="s">
        <v>12</v>
      </c>
      <c r="G53" s="30"/>
      <c r="H53" s="2"/>
    </row>
    <row r="54" customFormat="false" ht="17.25" hidden="false" customHeight="true" outlineLevel="0" collapsed="false">
      <c r="A54" s="2"/>
      <c r="B54" s="31" t="s">
        <v>13</v>
      </c>
      <c r="C54" s="32" t="s">
        <v>14</v>
      </c>
      <c r="D54" s="32" t="s">
        <v>15</v>
      </c>
      <c r="E54" s="33" t="n">
        <v>44712</v>
      </c>
      <c r="F54" s="34" t="s">
        <v>16</v>
      </c>
      <c r="G54" s="34"/>
      <c r="H54" s="2"/>
    </row>
    <row r="55" customFormat="false" ht="15" hidden="false" customHeight="true" outlineLevel="0" collapsed="false">
      <c r="A55" s="2"/>
      <c r="B55" s="35" t="n">
        <v>2</v>
      </c>
      <c r="C55" s="32" t="s">
        <v>14</v>
      </c>
      <c r="D55" s="32" t="s">
        <v>15</v>
      </c>
      <c r="E55" s="33" t="n">
        <v>44719</v>
      </c>
      <c r="F55" s="36" t="s">
        <v>17</v>
      </c>
      <c r="G55" s="36"/>
      <c r="H55" s="2"/>
    </row>
    <row r="56" customFormat="false" ht="15" hidden="false" customHeight="true" outlineLevel="0" collapsed="false">
      <c r="A56" s="2"/>
      <c r="B56" s="37"/>
      <c r="C56" s="38"/>
      <c r="D56" s="38"/>
      <c r="E56" s="38"/>
      <c r="F56" s="39"/>
      <c r="G56" s="39"/>
      <c r="H56" s="2"/>
    </row>
  </sheetData>
  <mergeCells count="12">
    <mergeCell ref="B2:G9"/>
    <mergeCell ref="B10:G10"/>
    <mergeCell ref="B20:G20"/>
    <mergeCell ref="B23:G23"/>
    <mergeCell ref="B24:G24"/>
    <mergeCell ref="B32:G32"/>
    <mergeCell ref="B45:F45"/>
    <mergeCell ref="E52:F52"/>
    <mergeCell ref="F53:G53"/>
    <mergeCell ref="F54:G54"/>
    <mergeCell ref="F55:G55"/>
    <mergeCell ref="F56:G56"/>
  </mergeCells>
  <printOptions headings="false" gridLines="false" gridLinesSet="true" horizontalCentered="false" verticalCentered="false"/>
  <pageMargins left="0.472222222222222" right="0.472222222222222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57"/>
  <sheetViews>
    <sheetView showFormulas="false" showGridLines="true" showRowColHeaders="true" showZeros="false" rightToLeft="false" tabSelected="true" showOutlineSymbols="true" defaultGridColor="true" view="pageBreakPreview" topLeftCell="A217" colorId="64" zoomScale="65" zoomScaleNormal="40" zoomScalePageLayoutView="65" workbookViewId="0">
      <selection pane="topLeft" activeCell="A242" activeCellId="0" sqref="A242"/>
    </sheetView>
  </sheetViews>
  <sheetFormatPr defaultRowHeight="12.75" zeroHeight="false" outlineLevelRow="0" outlineLevelCol="0"/>
  <cols>
    <col collapsed="false" customWidth="true" hidden="false" outlineLevel="0" max="1" min="1" style="40" width="121.04"/>
    <col collapsed="false" customWidth="true" hidden="false" outlineLevel="0" max="2" min="2" style="40" width="10.16"/>
    <col collapsed="false" customWidth="true" hidden="false" outlineLevel="0" max="3" min="3" style="40" width="10.5"/>
    <col collapsed="false" customWidth="true" hidden="false" outlineLevel="0" max="4" min="4" style="40" width="16.67"/>
    <col collapsed="false" customWidth="true" hidden="false" outlineLevel="0" max="5" min="5" style="40" width="22.23"/>
    <col collapsed="false" customWidth="true" hidden="false" outlineLevel="0" max="229" min="6" style="40" width="10.84"/>
    <col collapsed="false" customWidth="true" hidden="false" outlineLevel="0" max="1025" min="230" style="0" width="10.84"/>
  </cols>
  <sheetData>
    <row r="1" customFormat="false" ht="12.75" hidden="false" customHeight="true" outlineLevel="0" collapsed="false">
      <c r="A1" s="41"/>
      <c r="B1" s="41"/>
      <c r="C1" s="41"/>
      <c r="D1" s="41"/>
      <c r="E1" s="41"/>
    </row>
    <row r="2" customFormat="false" ht="18.75" hidden="false" customHeight="true" outlineLevel="0" collapsed="false">
      <c r="A2" s="42" t="s">
        <v>18</v>
      </c>
      <c r="B2" s="42"/>
      <c r="C2" s="42"/>
      <c r="D2" s="42"/>
      <c r="E2" s="42"/>
    </row>
    <row r="3" customFormat="false" ht="15.75" hidden="false" customHeight="true" outlineLevel="0" collapsed="false">
      <c r="A3" s="43" t="s">
        <v>19</v>
      </c>
      <c r="B3" s="43" t="s">
        <v>20</v>
      </c>
      <c r="C3" s="43" t="s">
        <v>21</v>
      </c>
      <c r="D3" s="43" t="s">
        <v>22</v>
      </c>
      <c r="E3" s="43" t="s">
        <v>23</v>
      </c>
    </row>
    <row r="4" customFormat="false" ht="18.75" hidden="false" customHeight="true" outlineLevel="0" collapsed="false">
      <c r="A4" s="44" t="s">
        <v>24</v>
      </c>
      <c r="B4" s="45" t="s">
        <v>25</v>
      </c>
      <c r="C4" s="46" t="n">
        <v>1</v>
      </c>
      <c r="D4" s="47"/>
      <c r="E4" s="48" t="n">
        <f aca="false">D4*C4</f>
        <v>0</v>
      </c>
    </row>
    <row r="5" customFormat="false" ht="17.25" hidden="false" customHeight="true" outlineLevel="0" collapsed="false">
      <c r="A5" s="49" t="s">
        <v>26</v>
      </c>
      <c r="B5" s="50" t="s">
        <v>27</v>
      </c>
      <c r="C5" s="51" t="n">
        <v>1</v>
      </c>
      <c r="D5" s="52"/>
      <c r="E5" s="53" t="n">
        <f aca="false">D5*C5</f>
        <v>0</v>
      </c>
    </row>
    <row r="6" customFormat="false" ht="17.25" hidden="false" customHeight="true" outlineLevel="0" collapsed="false">
      <c r="A6" s="49" t="s">
        <v>28</v>
      </c>
      <c r="B6" s="50" t="s">
        <v>25</v>
      </c>
      <c r="C6" s="51" t="n">
        <v>1</v>
      </c>
      <c r="D6" s="52"/>
      <c r="E6" s="53" t="n">
        <f aca="false">D6*C6</f>
        <v>0</v>
      </c>
    </row>
    <row r="7" customFormat="false" ht="17.25" hidden="false" customHeight="true" outlineLevel="0" collapsed="false">
      <c r="A7" s="49" t="s">
        <v>29</v>
      </c>
      <c r="B7" s="50" t="s">
        <v>25</v>
      </c>
      <c r="C7" s="51" t="n">
        <v>1</v>
      </c>
      <c r="D7" s="52"/>
      <c r="E7" s="53" t="n">
        <f aca="false">D7*C7</f>
        <v>0</v>
      </c>
    </row>
    <row r="8" customFormat="false" ht="18" hidden="false" customHeight="true" outlineLevel="0" collapsed="false">
      <c r="A8" s="49" t="s">
        <v>30</v>
      </c>
      <c r="B8" s="50" t="s">
        <v>25</v>
      </c>
      <c r="C8" s="51" t="n">
        <v>1</v>
      </c>
      <c r="D8" s="52"/>
      <c r="E8" s="53" t="n">
        <f aca="false">D8*C8</f>
        <v>0</v>
      </c>
    </row>
    <row r="9" customFormat="false" ht="17.25" hidden="false" customHeight="true" outlineLevel="0" collapsed="false">
      <c r="A9" s="49" t="s">
        <v>31</v>
      </c>
      <c r="B9" s="50" t="s">
        <v>25</v>
      </c>
      <c r="C9" s="51" t="n">
        <v>1</v>
      </c>
      <c r="D9" s="52"/>
      <c r="E9" s="53" t="n">
        <f aca="false">D9*C9</f>
        <v>0</v>
      </c>
    </row>
    <row r="10" customFormat="false" ht="17.25" hidden="false" customHeight="true" outlineLevel="0" collapsed="false">
      <c r="A10" s="49" t="s">
        <v>32</v>
      </c>
      <c r="B10" s="50" t="s">
        <v>27</v>
      </c>
      <c r="C10" s="51" t="n">
        <v>16</v>
      </c>
      <c r="D10" s="52"/>
      <c r="E10" s="53" t="n">
        <f aca="false">D10*C10</f>
        <v>0</v>
      </c>
    </row>
    <row r="11" customFormat="false" ht="17.25" hidden="false" customHeight="true" outlineLevel="0" collapsed="false">
      <c r="A11" s="49" t="s">
        <v>33</v>
      </c>
      <c r="B11" s="50" t="s">
        <v>27</v>
      </c>
      <c r="C11" s="51" t="n">
        <v>2</v>
      </c>
      <c r="D11" s="52"/>
      <c r="E11" s="53" t="n">
        <f aca="false">D11*C11</f>
        <v>0</v>
      </c>
    </row>
    <row r="12" customFormat="false" ht="18" hidden="false" customHeight="true" outlineLevel="0" collapsed="false">
      <c r="A12" s="49" t="s">
        <v>34</v>
      </c>
      <c r="B12" s="50" t="s">
        <v>25</v>
      </c>
      <c r="C12" s="51" t="n">
        <v>1</v>
      </c>
      <c r="D12" s="52"/>
      <c r="E12" s="53" t="n">
        <f aca="false">D12*C12</f>
        <v>0</v>
      </c>
    </row>
    <row r="13" customFormat="false" ht="17.25" hidden="false" customHeight="true" outlineLevel="0" collapsed="false">
      <c r="A13" s="49" t="s">
        <v>35</v>
      </c>
      <c r="B13" s="50" t="s">
        <v>25</v>
      </c>
      <c r="C13" s="51" t="n">
        <v>1</v>
      </c>
      <c r="D13" s="52"/>
      <c r="E13" s="53" t="n">
        <f aca="false">D13*C13</f>
        <v>0</v>
      </c>
    </row>
    <row r="14" customFormat="false" ht="17.25" hidden="false" customHeight="true" outlineLevel="0" collapsed="false">
      <c r="A14" s="49" t="s">
        <v>36</v>
      </c>
      <c r="B14" s="50" t="s">
        <v>20</v>
      </c>
      <c r="C14" s="51" t="n">
        <v>5</v>
      </c>
      <c r="D14" s="52"/>
      <c r="E14" s="53" t="n">
        <f aca="false">D14*C14</f>
        <v>0</v>
      </c>
    </row>
    <row r="15" customFormat="false" ht="17" hidden="false" customHeight="true" outlineLevel="0" collapsed="false">
      <c r="A15" s="54" t="s">
        <v>37</v>
      </c>
      <c r="B15" s="55" t="s">
        <v>25</v>
      </c>
      <c r="C15" s="56" t="n">
        <v>1</v>
      </c>
      <c r="D15" s="57"/>
      <c r="E15" s="58" t="n">
        <f aca="false">D15*C15</f>
        <v>0</v>
      </c>
    </row>
    <row r="16" customFormat="false" ht="15.75" hidden="false" customHeight="true" outlineLevel="0" collapsed="false">
      <c r="A16" s="59" t="s">
        <v>38</v>
      </c>
      <c r="B16" s="59"/>
      <c r="C16" s="60"/>
      <c r="D16" s="61" t="s">
        <v>39</v>
      </c>
      <c r="E16" s="62" t="n">
        <f aca="false">SUM(E4:E15)</f>
        <v>0</v>
      </c>
    </row>
    <row r="17" customFormat="false" ht="26.2" hidden="false" customHeight="true" outlineLevel="0" collapsed="false">
      <c r="A17" s="59"/>
      <c r="B17" s="59"/>
      <c r="C17" s="60"/>
      <c r="D17" s="61"/>
      <c r="E17" s="62"/>
    </row>
    <row r="18" customFormat="false" ht="18.75" hidden="false" customHeight="true" outlineLevel="0" collapsed="false">
      <c r="A18" s="42" t="s">
        <v>40</v>
      </c>
      <c r="B18" s="42"/>
      <c r="C18" s="42"/>
      <c r="D18" s="42"/>
      <c r="E18" s="42"/>
    </row>
    <row r="19" customFormat="false" ht="15.75" hidden="false" customHeight="true" outlineLevel="0" collapsed="false">
      <c r="A19" s="43" t="s">
        <v>19</v>
      </c>
      <c r="B19" s="43" t="s">
        <v>20</v>
      </c>
      <c r="C19" s="43" t="s">
        <v>21</v>
      </c>
      <c r="D19" s="43" t="s">
        <v>22</v>
      </c>
      <c r="E19" s="43" t="s">
        <v>23</v>
      </c>
    </row>
    <row r="20" customFormat="false" ht="18.75" hidden="false" customHeight="true" outlineLevel="0" collapsed="false">
      <c r="A20" s="63" t="s">
        <v>41</v>
      </c>
      <c r="B20" s="64"/>
      <c r="C20" s="65"/>
      <c r="D20" s="66"/>
      <c r="E20" s="67"/>
    </row>
    <row r="21" customFormat="false" ht="15.75" hidden="false" customHeight="true" outlineLevel="0" collapsed="false">
      <c r="A21" s="68" t="s">
        <v>42</v>
      </c>
      <c r="B21" s="69" t="s">
        <v>43</v>
      </c>
      <c r="C21" s="70" t="n">
        <v>180</v>
      </c>
      <c r="D21" s="71"/>
      <c r="E21" s="72" t="n">
        <f aca="false">D21*C21</f>
        <v>0</v>
      </c>
    </row>
    <row r="22" customFormat="false" ht="15.75" hidden="false" customHeight="true" outlineLevel="0" collapsed="false">
      <c r="A22" s="68" t="s">
        <v>44</v>
      </c>
      <c r="B22" s="69" t="s">
        <v>43</v>
      </c>
      <c r="C22" s="70" t="n">
        <v>15</v>
      </c>
      <c r="D22" s="71"/>
      <c r="E22" s="72" t="n">
        <f aca="false">D22*C22</f>
        <v>0</v>
      </c>
    </row>
    <row r="23" customFormat="false" ht="18" hidden="false" customHeight="true" outlineLevel="0" collapsed="false">
      <c r="A23" s="68" t="s">
        <v>45</v>
      </c>
      <c r="B23" s="69"/>
      <c r="C23" s="70"/>
      <c r="D23" s="71"/>
      <c r="E23" s="72"/>
    </row>
    <row r="24" customFormat="false" ht="15.75" hidden="false" customHeight="true" outlineLevel="0" collapsed="false">
      <c r="A24" s="68" t="s">
        <v>46</v>
      </c>
      <c r="B24" s="69" t="s">
        <v>43</v>
      </c>
      <c r="C24" s="70" t="n">
        <v>2850</v>
      </c>
      <c r="D24" s="71"/>
      <c r="E24" s="72" t="n">
        <f aca="false">D24*C24</f>
        <v>0</v>
      </c>
    </row>
    <row r="25" customFormat="false" ht="15.75" hidden="false" customHeight="true" outlineLevel="0" collapsed="false">
      <c r="A25" s="68" t="s">
        <v>47</v>
      </c>
      <c r="B25" s="69" t="s">
        <v>43</v>
      </c>
      <c r="C25" s="70" t="n">
        <v>450</v>
      </c>
      <c r="D25" s="71"/>
      <c r="E25" s="72" t="n">
        <f aca="false">D25*C25</f>
        <v>0</v>
      </c>
    </row>
    <row r="26" customFormat="false" ht="15.75" hidden="false" customHeight="true" outlineLevel="0" collapsed="false">
      <c r="A26" s="68" t="s">
        <v>48</v>
      </c>
      <c r="B26" s="69" t="s">
        <v>43</v>
      </c>
      <c r="C26" s="70" t="n">
        <v>1250</v>
      </c>
      <c r="D26" s="71"/>
      <c r="E26" s="72" t="n">
        <f aca="false">D26*C26</f>
        <v>0</v>
      </c>
    </row>
    <row r="27" customFormat="false" ht="15.75" hidden="false" customHeight="true" outlineLevel="0" collapsed="false">
      <c r="A27" s="68" t="s">
        <v>49</v>
      </c>
      <c r="B27" s="69"/>
      <c r="C27" s="70"/>
      <c r="D27" s="71"/>
      <c r="E27" s="72"/>
    </row>
    <row r="28" customFormat="false" ht="15.75" hidden="false" customHeight="true" outlineLevel="0" collapsed="false">
      <c r="A28" s="68" t="s">
        <v>50</v>
      </c>
      <c r="B28" s="69" t="s">
        <v>43</v>
      </c>
      <c r="C28" s="70" t="n">
        <v>1800</v>
      </c>
      <c r="D28" s="71"/>
      <c r="E28" s="72" t="n">
        <f aca="false">D28*C28</f>
        <v>0</v>
      </c>
    </row>
    <row r="29" customFormat="false" ht="15.75" hidden="false" customHeight="true" outlineLevel="0" collapsed="false">
      <c r="A29" s="68" t="s">
        <v>51</v>
      </c>
      <c r="B29" s="69" t="s">
        <v>43</v>
      </c>
      <c r="C29" s="70" t="n">
        <v>1950</v>
      </c>
      <c r="D29" s="71"/>
      <c r="E29" s="72" t="n">
        <f aca="false">D29*C29</f>
        <v>0</v>
      </c>
    </row>
    <row r="30" customFormat="false" ht="15.75" hidden="false" customHeight="true" outlineLevel="0" collapsed="false">
      <c r="A30" s="68" t="s">
        <v>52</v>
      </c>
      <c r="B30" s="69" t="s">
        <v>43</v>
      </c>
      <c r="C30" s="70" t="n">
        <v>52</v>
      </c>
      <c r="D30" s="71"/>
      <c r="E30" s="72" t="n">
        <f aca="false">D30*C30</f>
        <v>0</v>
      </c>
    </row>
    <row r="31" customFormat="false" ht="15.75" hidden="false" customHeight="true" outlineLevel="0" collapsed="false">
      <c r="A31" s="68" t="s">
        <v>53</v>
      </c>
      <c r="B31" s="69" t="s">
        <v>43</v>
      </c>
      <c r="C31" s="70" t="n">
        <v>115</v>
      </c>
      <c r="D31" s="71"/>
      <c r="E31" s="72" t="n">
        <f aca="false">D31*C31</f>
        <v>0</v>
      </c>
    </row>
    <row r="32" customFormat="false" ht="15.75" hidden="false" customHeight="true" outlineLevel="0" collapsed="false">
      <c r="A32" s="68" t="s">
        <v>54</v>
      </c>
      <c r="B32" s="69" t="s">
        <v>43</v>
      </c>
      <c r="C32" s="70" t="n">
        <v>135</v>
      </c>
      <c r="D32" s="71"/>
      <c r="E32" s="72" t="n">
        <f aca="false">D32*C32</f>
        <v>0</v>
      </c>
    </row>
    <row r="33" customFormat="false" ht="15.75" hidden="false" customHeight="true" outlineLevel="0" collapsed="false">
      <c r="A33" s="68" t="s">
        <v>55</v>
      </c>
      <c r="B33" s="69" t="s">
        <v>43</v>
      </c>
      <c r="C33" s="70" t="n">
        <v>195</v>
      </c>
      <c r="D33" s="71"/>
      <c r="E33" s="72" t="n">
        <f aca="false">D33*C33</f>
        <v>0</v>
      </c>
    </row>
    <row r="34" customFormat="false" ht="15.75" hidden="false" customHeight="true" outlineLevel="0" collapsed="false">
      <c r="A34" s="68" t="s">
        <v>56</v>
      </c>
      <c r="B34" s="69" t="s">
        <v>43</v>
      </c>
      <c r="C34" s="70" t="n">
        <v>195</v>
      </c>
      <c r="D34" s="71"/>
      <c r="E34" s="72" t="n">
        <f aca="false">D34*C34</f>
        <v>0</v>
      </c>
    </row>
    <row r="35" customFormat="false" ht="18" hidden="false" customHeight="true" outlineLevel="0" collapsed="false">
      <c r="A35" s="68" t="s">
        <v>57</v>
      </c>
      <c r="B35" s="69" t="s">
        <v>43</v>
      </c>
      <c r="C35" s="70" t="n">
        <v>1500</v>
      </c>
      <c r="D35" s="71"/>
      <c r="E35" s="72" t="n">
        <f aca="false">D35*C35</f>
        <v>0</v>
      </c>
    </row>
    <row r="36" customFormat="false" ht="17" hidden="false" customHeight="true" outlineLevel="0" collapsed="false">
      <c r="A36" s="68" t="s">
        <v>58</v>
      </c>
      <c r="B36" s="69"/>
      <c r="C36" s="70"/>
      <c r="D36" s="71"/>
      <c r="E36" s="72"/>
    </row>
    <row r="37" s="40" customFormat="true" ht="15.75" hidden="false" customHeight="true" outlineLevel="0" collapsed="false">
      <c r="A37" s="68" t="s">
        <v>59</v>
      </c>
      <c r="B37" s="69" t="s">
        <v>43</v>
      </c>
      <c r="C37" s="70" t="n">
        <v>6000</v>
      </c>
      <c r="D37" s="71"/>
      <c r="E37" s="72" t="n">
        <f aca="false">D37*C37</f>
        <v>0</v>
      </c>
    </row>
    <row r="38" s="40" customFormat="true" ht="15.75" hidden="false" customHeight="true" outlineLevel="0" collapsed="false">
      <c r="A38" s="68" t="s">
        <v>60</v>
      </c>
      <c r="B38" s="69" t="s">
        <v>43</v>
      </c>
      <c r="C38" s="70" t="n">
        <v>6300</v>
      </c>
      <c r="D38" s="71"/>
      <c r="E38" s="72" t="n">
        <f aca="false">D38*C38</f>
        <v>0</v>
      </c>
    </row>
    <row r="39" s="40" customFormat="true" ht="15.75" hidden="false" customHeight="true" outlineLevel="0" collapsed="false">
      <c r="A39" s="68" t="s">
        <v>61</v>
      </c>
      <c r="B39" s="69" t="s">
        <v>43</v>
      </c>
      <c r="C39" s="70" t="n">
        <v>4500</v>
      </c>
      <c r="D39" s="71"/>
      <c r="E39" s="72" t="n">
        <f aca="false">D39*C39</f>
        <v>0</v>
      </c>
    </row>
    <row r="40" s="40" customFormat="true" ht="16.5" hidden="false" customHeight="true" outlineLevel="0" collapsed="false">
      <c r="A40" s="68" t="s">
        <v>62</v>
      </c>
      <c r="B40" s="69" t="s">
        <v>43</v>
      </c>
      <c r="C40" s="70" t="n">
        <v>13000</v>
      </c>
      <c r="D40" s="71"/>
      <c r="E40" s="72" t="n">
        <f aca="false">D40*C40</f>
        <v>0</v>
      </c>
    </row>
    <row r="41" s="40" customFormat="true" ht="15.75" hidden="false" customHeight="true" outlineLevel="0" collapsed="false">
      <c r="A41" s="68" t="s">
        <v>63</v>
      </c>
      <c r="B41" s="69" t="s">
        <v>43</v>
      </c>
      <c r="C41" s="70" t="n">
        <v>2018</v>
      </c>
      <c r="D41" s="71"/>
      <c r="E41" s="72" t="n">
        <f aca="false">D41*C41</f>
        <v>0</v>
      </c>
    </row>
    <row r="42" s="40" customFormat="true" ht="15.75" hidden="false" customHeight="true" outlineLevel="0" collapsed="false">
      <c r="A42" s="68" t="s">
        <v>64</v>
      </c>
      <c r="B42" s="69" t="s">
        <v>65</v>
      </c>
      <c r="C42" s="70" t="n">
        <v>2007</v>
      </c>
      <c r="D42" s="71"/>
      <c r="E42" s="72" t="n">
        <f aca="false">D42*C42</f>
        <v>0</v>
      </c>
    </row>
    <row r="43" s="40" customFormat="true" ht="15.75" hidden="false" customHeight="true" outlineLevel="0" collapsed="false">
      <c r="A43" s="68" t="s">
        <v>66</v>
      </c>
      <c r="B43" s="69" t="s">
        <v>65</v>
      </c>
      <c r="C43" s="70" t="n">
        <v>6800</v>
      </c>
      <c r="D43" s="71"/>
      <c r="E43" s="72" t="n">
        <f aca="false">D43*C43</f>
        <v>0</v>
      </c>
    </row>
    <row r="44" s="40" customFormat="true" ht="16.5" hidden="false" customHeight="true" outlineLevel="0" collapsed="false">
      <c r="A44" s="68" t="s">
        <v>67</v>
      </c>
      <c r="B44" s="69" t="s">
        <v>65</v>
      </c>
      <c r="C44" s="70" t="n">
        <f aca="false">250+250+250</f>
        <v>750</v>
      </c>
      <c r="D44" s="71"/>
      <c r="E44" s="72" t="n">
        <f aca="false">D44*C44</f>
        <v>0</v>
      </c>
    </row>
    <row r="45" s="40" customFormat="true" ht="18" hidden="false" customHeight="true" outlineLevel="0" collapsed="false">
      <c r="A45" s="68" t="s">
        <v>68</v>
      </c>
      <c r="B45" s="69" t="s">
        <v>25</v>
      </c>
      <c r="C45" s="70" t="n">
        <v>1</v>
      </c>
      <c r="D45" s="71"/>
      <c r="E45" s="72" t="n">
        <f aca="false">D45*C45</f>
        <v>0</v>
      </c>
    </row>
    <row r="46" s="40" customFormat="true" ht="18" hidden="false" customHeight="true" outlineLevel="0" collapsed="false">
      <c r="A46" s="68" t="s">
        <v>69</v>
      </c>
      <c r="B46" s="69" t="s">
        <v>25</v>
      </c>
      <c r="C46" s="70" t="n">
        <v>1</v>
      </c>
      <c r="D46" s="71"/>
      <c r="E46" s="72" t="n">
        <f aca="false">D46*C46</f>
        <v>0</v>
      </c>
    </row>
    <row r="47" s="40" customFormat="true" ht="15.75" hidden="false" customHeight="true" outlineLevel="0" collapsed="false">
      <c r="A47" s="68" t="s">
        <v>70</v>
      </c>
      <c r="B47" s="69" t="s">
        <v>71</v>
      </c>
      <c r="C47" s="70" t="n">
        <v>120</v>
      </c>
      <c r="D47" s="71"/>
      <c r="E47" s="72" t="n">
        <f aca="false">D47*C47</f>
        <v>0</v>
      </c>
    </row>
    <row r="48" s="40" customFormat="true" ht="15.75" hidden="false" customHeight="true" outlineLevel="0" collapsed="false">
      <c r="A48" s="68" t="s">
        <v>72</v>
      </c>
      <c r="B48" s="69" t="s">
        <v>71</v>
      </c>
      <c r="C48" s="70" t="n">
        <v>300</v>
      </c>
      <c r="D48" s="71"/>
      <c r="E48" s="72" t="n">
        <f aca="false">D48*C48</f>
        <v>0</v>
      </c>
    </row>
    <row r="49" s="40" customFormat="true" ht="15.75" hidden="false" customHeight="true" outlineLevel="0" collapsed="false">
      <c r="A49" s="68" t="s">
        <v>73</v>
      </c>
      <c r="B49" s="69" t="s">
        <v>20</v>
      </c>
      <c r="C49" s="70" t="n">
        <v>2</v>
      </c>
      <c r="D49" s="71"/>
      <c r="E49" s="72" t="n">
        <f aca="false">D49*C49</f>
        <v>0</v>
      </c>
    </row>
    <row r="50" s="40" customFormat="true" ht="15.75" hidden="false" customHeight="true" outlineLevel="0" collapsed="false">
      <c r="A50" s="68" t="s">
        <v>74</v>
      </c>
      <c r="B50" s="69" t="s">
        <v>25</v>
      </c>
      <c r="C50" s="70" t="n">
        <v>1</v>
      </c>
      <c r="D50" s="71"/>
      <c r="E50" s="72" t="n">
        <f aca="false">D50*C50</f>
        <v>0</v>
      </c>
    </row>
    <row r="51" s="40" customFormat="true" ht="15.75" hidden="false" customHeight="true" outlineLevel="0" collapsed="false">
      <c r="A51" s="68" t="s">
        <v>75</v>
      </c>
      <c r="B51" s="69" t="s">
        <v>25</v>
      </c>
      <c r="C51" s="70" t="n">
        <v>1</v>
      </c>
      <c r="D51" s="71"/>
      <c r="E51" s="72" t="n">
        <f aca="false">D51*C51</f>
        <v>0</v>
      </c>
    </row>
    <row r="52" customFormat="false" ht="17.25" hidden="false" customHeight="true" outlineLevel="0" collapsed="false">
      <c r="A52" s="68" t="s">
        <v>76</v>
      </c>
      <c r="B52" s="69"/>
      <c r="C52" s="70"/>
      <c r="D52" s="71"/>
      <c r="E52" s="72"/>
    </row>
    <row r="53" customFormat="false" ht="16.5" hidden="false" customHeight="true" outlineLevel="0" collapsed="false">
      <c r="A53" s="68" t="s">
        <v>77</v>
      </c>
      <c r="B53" s="69" t="s">
        <v>43</v>
      </c>
      <c r="C53" s="70" t="n">
        <f aca="false">1380+150+400+18</f>
        <v>1948</v>
      </c>
      <c r="D53" s="71"/>
      <c r="E53" s="72" t="n">
        <f aca="false">D53*C53</f>
        <v>0</v>
      </c>
    </row>
    <row r="54" customFormat="false" ht="17" hidden="false" customHeight="true" outlineLevel="0" collapsed="false">
      <c r="A54" s="68" t="s">
        <v>78</v>
      </c>
      <c r="B54" s="69" t="s">
        <v>43</v>
      </c>
      <c r="C54" s="70" t="n">
        <v>1143</v>
      </c>
      <c r="D54" s="71"/>
      <c r="E54" s="72" t="n">
        <f aca="false">D54*C54</f>
        <v>0</v>
      </c>
    </row>
    <row r="55" customFormat="false" ht="17" hidden="false" customHeight="true" outlineLevel="0" collapsed="false">
      <c r="A55" s="68" t="s">
        <v>79</v>
      </c>
      <c r="B55" s="69" t="s">
        <v>43</v>
      </c>
      <c r="C55" s="70" t="n">
        <v>1235</v>
      </c>
      <c r="D55" s="71"/>
      <c r="E55" s="72" t="n">
        <f aca="false">D55*C55</f>
        <v>0</v>
      </c>
    </row>
    <row r="56" customFormat="false" ht="17" hidden="false" customHeight="true" outlineLevel="0" collapsed="false">
      <c r="A56" s="68" t="s">
        <v>80</v>
      </c>
      <c r="B56" s="69" t="s">
        <v>43</v>
      </c>
      <c r="C56" s="70" t="n">
        <f aca="false">1693+35+75</f>
        <v>1803</v>
      </c>
      <c r="D56" s="71"/>
      <c r="E56" s="72" t="n">
        <f aca="false">D56*C56</f>
        <v>0</v>
      </c>
    </row>
    <row r="57" customFormat="false" ht="17" hidden="false" customHeight="true" outlineLevel="0" collapsed="false">
      <c r="A57" s="68" t="s">
        <v>81</v>
      </c>
      <c r="B57" s="69" t="s">
        <v>43</v>
      </c>
      <c r="C57" s="70" t="n">
        <v>780</v>
      </c>
      <c r="D57" s="71"/>
      <c r="E57" s="72" t="n">
        <f aca="false">D57*C57</f>
        <v>0</v>
      </c>
    </row>
    <row r="58" customFormat="false" ht="17" hidden="false" customHeight="true" outlineLevel="0" collapsed="false">
      <c r="A58" s="68" t="s">
        <v>82</v>
      </c>
      <c r="B58" s="69" t="s">
        <v>43</v>
      </c>
      <c r="C58" s="70" t="n">
        <v>350</v>
      </c>
      <c r="D58" s="71"/>
      <c r="E58" s="72" t="n">
        <f aca="false">D58*C58</f>
        <v>0</v>
      </c>
    </row>
    <row r="59" customFormat="false" ht="17" hidden="false" customHeight="true" outlineLevel="0" collapsed="false">
      <c r="A59" s="68" t="s">
        <v>83</v>
      </c>
      <c r="B59" s="69" t="s">
        <v>43</v>
      </c>
      <c r="C59" s="70" t="n">
        <v>2650</v>
      </c>
      <c r="D59" s="71"/>
      <c r="E59" s="72" t="n">
        <f aca="false">D59*C59</f>
        <v>0</v>
      </c>
    </row>
    <row r="60" customFormat="false" ht="17" hidden="false" customHeight="true" outlineLevel="0" collapsed="false">
      <c r="A60" s="68" t="s">
        <v>84</v>
      </c>
      <c r="B60" s="69" t="s">
        <v>43</v>
      </c>
      <c r="C60" s="70" t="n">
        <v>48</v>
      </c>
      <c r="D60" s="71"/>
      <c r="E60" s="72" t="n">
        <f aca="false">D60*C60</f>
        <v>0</v>
      </c>
    </row>
    <row r="61" customFormat="false" ht="17" hidden="false" customHeight="true" outlineLevel="0" collapsed="false">
      <c r="A61" s="68" t="s">
        <v>85</v>
      </c>
      <c r="B61" s="69" t="s">
        <v>43</v>
      </c>
      <c r="C61" s="70" t="n">
        <v>110</v>
      </c>
      <c r="D61" s="71"/>
      <c r="E61" s="72" t="n">
        <f aca="false">D61*C61</f>
        <v>0</v>
      </c>
    </row>
    <row r="62" customFormat="false" ht="17" hidden="false" customHeight="true" outlineLevel="0" collapsed="false">
      <c r="A62" s="68" t="s">
        <v>86</v>
      </c>
      <c r="B62" s="69" t="s">
        <v>43</v>
      </c>
      <c r="C62" s="70" t="n">
        <v>120</v>
      </c>
      <c r="D62" s="71"/>
      <c r="E62" s="72" t="n">
        <f aca="false">D62*C62</f>
        <v>0</v>
      </c>
    </row>
    <row r="63" customFormat="false" ht="17" hidden="false" customHeight="true" outlineLevel="0" collapsed="false">
      <c r="A63" s="68" t="s">
        <v>87</v>
      </c>
      <c r="B63" s="69" t="s">
        <v>43</v>
      </c>
      <c r="C63" s="70" t="n">
        <v>105</v>
      </c>
      <c r="D63" s="71"/>
      <c r="E63" s="72" t="n">
        <f aca="false">D63*C63</f>
        <v>0</v>
      </c>
    </row>
    <row r="64" customFormat="false" ht="17" hidden="false" customHeight="true" outlineLevel="0" collapsed="false">
      <c r="A64" s="68" t="s">
        <v>88</v>
      </c>
      <c r="B64" s="69" t="s">
        <v>43</v>
      </c>
      <c r="C64" s="70" t="n">
        <v>105</v>
      </c>
      <c r="D64" s="71"/>
      <c r="E64" s="72" t="n">
        <f aca="false">D64*C64</f>
        <v>0</v>
      </c>
    </row>
    <row r="65" customFormat="false" ht="17" hidden="false" customHeight="true" outlineLevel="0" collapsed="false">
      <c r="A65" s="68" t="s">
        <v>89</v>
      </c>
      <c r="B65" s="69" t="s">
        <v>43</v>
      </c>
      <c r="C65" s="70" t="n">
        <v>500</v>
      </c>
      <c r="D65" s="71"/>
      <c r="E65" s="72" t="n">
        <f aca="false">D65*C65</f>
        <v>0</v>
      </c>
    </row>
    <row r="66" customFormat="false" ht="18" hidden="false" customHeight="true" outlineLevel="0" collapsed="false">
      <c r="A66" s="68" t="s">
        <v>90</v>
      </c>
      <c r="B66" s="69" t="s">
        <v>25</v>
      </c>
      <c r="C66" s="70" t="n">
        <v>1</v>
      </c>
      <c r="D66" s="71"/>
      <c r="E66" s="72" t="n">
        <f aca="false">D66*C66</f>
        <v>0</v>
      </c>
    </row>
    <row r="67" customFormat="false" ht="17.25" hidden="false" customHeight="true" outlineLevel="0" collapsed="false">
      <c r="A67" s="68" t="s">
        <v>91</v>
      </c>
      <c r="B67" s="69" t="s">
        <v>71</v>
      </c>
      <c r="C67" s="70" t="n">
        <v>100</v>
      </c>
      <c r="D67" s="71"/>
      <c r="E67" s="72" t="n">
        <f aca="false">D67*C67</f>
        <v>0</v>
      </c>
    </row>
    <row r="68" customFormat="false" ht="15.75" hidden="false" customHeight="true" outlineLevel="0" collapsed="false">
      <c r="A68" s="68" t="s">
        <v>92</v>
      </c>
      <c r="B68" s="69" t="s">
        <v>43</v>
      </c>
      <c r="C68" s="70" t="n">
        <v>750</v>
      </c>
      <c r="D68" s="71"/>
      <c r="E68" s="72" t="n">
        <f aca="false">D68*C68</f>
        <v>0</v>
      </c>
    </row>
    <row r="69" customFormat="false" ht="17.25" hidden="false" customHeight="true" outlineLevel="0" collapsed="false">
      <c r="A69" s="68" t="s">
        <v>93</v>
      </c>
      <c r="B69" s="69" t="s">
        <v>25</v>
      </c>
      <c r="C69" s="70" t="n">
        <v>1</v>
      </c>
      <c r="D69" s="71"/>
      <c r="E69" s="72" t="n">
        <f aca="false">D69*C69</f>
        <v>0</v>
      </c>
    </row>
    <row r="70" customFormat="false" ht="17.25" hidden="false" customHeight="true" outlineLevel="0" collapsed="false">
      <c r="A70" s="68" t="s">
        <v>94</v>
      </c>
      <c r="B70" s="69" t="s">
        <v>25</v>
      </c>
      <c r="C70" s="70" t="n">
        <v>1</v>
      </c>
      <c r="D70" s="73"/>
      <c r="E70" s="72" t="n">
        <f aca="false">D70*C70</f>
        <v>0</v>
      </c>
    </row>
    <row r="71" customFormat="false" ht="17.25" hidden="false" customHeight="true" outlineLevel="0" collapsed="false">
      <c r="A71" s="68" t="s">
        <v>95</v>
      </c>
      <c r="B71" s="69" t="s">
        <v>25</v>
      </c>
      <c r="C71" s="70" t="n">
        <v>1</v>
      </c>
      <c r="D71" s="73"/>
      <c r="E71" s="72" t="n">
        <f aca="false">D71*C71</f>
        <v>0</v>
      </c>
    </row>
    <row r="72" customFormat="false" ht="17.25" hidden="false" customHeight="true" outlineLevel="0" collapsed="false">
      <c r="A72" s="68" t="s">
        <v>96</v>
      </c>
      <c r="B72" s="69" t="s">
        <v>20</v>
      </c>
      <c r="C72" s="70" t="n">
        <v>1</v>
      </c>
      <c r="D72" s="73"/>
      <c r="E72" s="72" t="n">
        <f aca="false">D72*C72</f>
        <v>0</v>
      </c>
    </row>
    <row r="73" customFormat="false" ht="15.75" hidden="false" customHeight="true" outlineLevel="0" collapsed="false">
      <c r="A73" s="74" t="s">
        <v>97</v>
      </c>
      <c r="B73" s="75" t="s">
        <v>20</v>
      </c>
      <c r="C73" s="76" t="n">
        <v>4</v>
      </c>
      <c r="D73" s="77"/>
      <c r="E73" s="78" t="n">
        <f aca="false">D73*C73</f>
        <v>0</v>
      </c>
    </row>
    <row r="74" customFormat="false" ht="15.75" hidden="false" customHeight="true" outlineLevel="0" collapsed="false">
      <c r="A74" s="59" t="s">
        <v>98</v>
      </c>
      <c r="B74" s="59"/>
      <c r="C74" s="60"/>
      <c r="D74" s="61"/>
      <c r="E74" s="62" t="n">
        <f aca="false">SUM(E20:E73)</f>
        <v>0</v>
      </c>
    </row>
    <row r="75" customFormat="false" ht="15" hidden="false" customHeight="true" outlineLevel="0" collapsed="false">
      <c r="A75" s="79"/>
      <c r="B75" s="79"/>
      <c r="C75" s="60"/>
      <c r="D75" s="61"/>
      <c r="E75" s="62"/>
    </row>
    <row r="76" customFormat="false" ht="18.75" hidden="false" customHeight="true" outlineLevel="0" collapsed="false">
      <c r="A76" s="42" t="s">
        <v>99</v>
      </c>
      <c r="B76" s="42"/>
      <c r="C76" s="42"/>
      <c r="D76" s="42"/>
      <c r="E76" s="42"/>
    </row>
    <row r="77" customFormat="false" ht="15.75" hidden="false" customHeight="true" outlineLevel="0" collapsed="false">
      <c r="A77" s="43" t="s">
        <v>19</v>
      </c>
      <c r="B77" s="43" t="s">
        <v>20</v>
      </c>
      <c r="C77" s="43" t="s">
        <v>21</v>
      </c>
      <c r="D77" s="43" t="s">
        <v>22</v>
      </c>
      <c r="E77" s="43" t="s">
        <v>23</v>
      </c>
    </row>
    <row r="78" customFormat="false" ht="23.25" hidden="false" customHeight="true" outlineLevel="0" collapsed="false">
      <c r="A78" s="80" t="s">
        <v>100</v>
      </c>
      <c r="B78" s="64"/>
      <c r="C78" s="81"/>
      <c r="D78" s="66"/>
      <c r="E78" s="66"/>
    </row>
    <row r="79" customFormat="false" ht="15.75" hidden="false" customHeight="true" outlineLevel="0" collapsed="false">
      <c r="A79" s="82" t="s">
        <v>101</v>
      </c>
      <c r="B79" s="69" t="s">
        <v>71</v>
      </c>
      <c r="C79" s="83" t="n">
        <f aca="false">12+63</f>
        <v>75</v>
      </c>
      <c r="D79" s="71"/>
      <c r="E79" s="72" t="n">
        <f aca="false">D79*C79</f>
        <v>0</v>
      </c>
    </row>
    <row r="80" customFormat="false" ht="15.75" hidden="false" customHeight="true" outlineLevel="0" collapsed="false">
      <c r="A80" s="82" t="s">
        <v>102</v>
      </c>
      <c r="B80" s="69" t="s">
        <v>71</v>
      </c>
      <c r="C80" s="83" t="n">
        <v>10</v>
      </c>
      <c r="D80" s="71"/>
      <c r="E80" s="72" t="n">
        <f aca="false">D80*C80</f>
        <v>0</v>
      </c>
    </row>
    <row r="81" customFormat="false" ht="15.75" hidden="false" customHeight="true" outlineLevel="0" collapsed="false">
      <c r="A81" s="82" t="s">
        <v>103</v>
      </c>
      <c r="B81" s="69" t="s">
        <v>20</v>
      </c>
      <c r="C81" s="83" t="n">
        <v>7</v>
      </c>
      <c r="D81" s="71"/>
      <c r="E81" s="72" t="n">
        <f aca="false">D81*C81</f>
        <v>0</v>
      </c>
    </row>
    <row r="82" customFormat="false" ht="15.75" hidden="false" customHeight="true" outlineLevel="0" collapsed="false">
      <c r="A82" s="82" t="s">
        <v>104</v>
      </c>
      <c r="B82" s="69"/>
      <c r="C82" s="83"/>
      <c r="D82" s="71"/>
      <c r="E82" s="72"/>
    </row>
    <row r="83" customFormat="false" ht="15.75" hidden="false" customHeight="true" outlineLevel="0" collapsed="false">
      <c r="A83" s="82" t="s">
        <v>105</v>
      </c>
      <c r="B83" s="69" t="s">
        <v>20</v>
      </c>
      <c r="C83" s="83" t="n">
        <v>2</v>
      </c>
      <c r="D83" s="71"/>
      <c r="E83" s="72" t="n">
        <f aca="false">D83*C83</f>
        <v>0</v>
      </c>
    </row>
    <row r="84" customFormat="false" ht="15.75" hidden="false" customHeight="true" outlineLevel="0" collapsed="false">
      <c r="A84" s="82" t="s">
        <v>106</v>
      </c>
      <c r="B84" s="69" t="s">
        <v>20</v>
      </c>
      <c r="C84" s="83" t="n">
        <v>2</v>
      </c>
      <c r="D84" s="71"/>
      <c r="E84" s="72" t="n">
        <f aca="false">D84*C84</f>
        <v>0</v>
      </c>
    </row>
    <row r="85" customFormat="false" ht="15.75" hidden="false" customHeight="true" outlineLevel="0" collapsed="false">
      <c r="A85" s="82" t="s">
        <v>107</v>
      </c>
      <c r="B85" s="69" t="s">
        <v>20</v>
      </c>
      <c r="C85" s="83" t="n">
        <v>1</v>
      </c>
      <c r="D85" s="71"/>
      <c r="E85" s="72" t="n">
        <f aca="false">D85*C85</f>
        <v>0</v>
      </c>
    </row>
    <row r="86" customFormat="false" ht="15.75" hidden="false" customHeight="true" outlineLevel="0" collapsed="false">
      <c r="A86" s="82" t="s">
        <v>108</v>
      </c>
      <c r="B86" s="69" t="s">
        <v>20</v>
      </c>
      <c r="C86" s="83" t="n">
        <v>3</v>
      </c>
      <c r="D86" s="71"/>
      <c r="E86" s="72" t="n">
        <f aca="false">D86*C86</f>
        <v>0</v>
      </c>
    </row>
    <row r="87" customFormat="false" ht="15.75" hidden="false" customHeight="true" outlineLevel="0" collapsed="false">
      <c r="A87" s="82" t="s">
        <v>109</v>
      </c>
      <c r="B87" s="69" t="s">
        <v>20</v>
      </c>
      <c r="C87" s="83" t="n">
        <v>11</v>
      </c>
      <c r="D87" s="71"/>
      <c r="E87" s="72" t="n">
        <f aca="false">D87*C87</f>
        <v>0</v>
      </c>
    </row>
    <row r="88" customFormat="false" ht="15.75" hidden="false" customHeight="true" outlineLevel="0" collapsed="false">
      <c r="A88" s="82" t="s">
        <v>110</v>
      </c>
      <c r="B88" s="69" t="s">
        <v>20</v>
      </c>
      <c r="C88" s="83" t="n">
        <v>14</v>
      </c>
      <c r="D88" s="71"/>
      <c r="E88" s="72" t="n">
        <f aca="false">D88*C88</f>
        <v>0</v>
      </c>
    </row>
    <row r="89" customFormat="false" ht="15.75" hidden="false" customHeight="true" outlineLevel="0" collapsed="false">
      <c r="A89" s="82" t="s">
        <v>111</v>
      </c>
      <c r="B89" s="69" t="s">
        <v>20</v>
      </c>
      <c r="C89" s="83" t="n">
        <v>2</v>
      </c>
      <c r="D89" s="71"/>
      <c r="E89" s="72" t="n">
        <f aca="false">D89*C89</f>
        <v>0</v>
      </c>
    </row>
    <row r="90" customFormat="false" ht="15.75" hidden="false" customHeight="true" outlineLevel="0" collapsed="false">
      <c r="A90" s="82" t="s">
        <v>112</v>
      </c>
      <c r="B90" s="69" t="s">
        <v>20</v>
      </c>
      <c r="C90" s="83" t="n">
        <v>15</v>
      </c>
      <c r="D90" s="71"/>
      <c r="E90" s="72" t="n">
        <f aca="false">D90*C90</f>
        <v>0</v>
      </c>
    </row>
    <row r="91" customFormat="false" ht="15.75" hidden="false" customHeight="true" outlineLevel="0" collapsed="false">
      <c r="A91" s="82" t="s">
        <v>113</v>
      </c>
      <c r="B91" s="69"/>
      <c r="C91" s="83"/>
      <c r="D91" s="71"/>
      <c r="E91" s="72"/>
    </row>
    <row r="92" customFormat="false" ht="15" hidden="false" customHeight="true" outlineLevel="0" collapsed="false">
      <c r="A92" s="82" t="s">
        <v>114</v>
      </c>
      <c r="B92" s="69" t="s">
        <v>71</v>
      </c>
      <c r="C92" s="83" t="n">
        <f aca="false">345+30</f>
        <v>375</v>
      </c>
      <c r="D92" s="71"/>
      <c r="E92" s="72" t="n">
        <f aca="false">D92*C92</f>
        <v>0</v>
      </c>
    </row>
    <row r="93" customFormat="false" ht="14.25" hidden="false" customHeight="true" outlineLevel="0" collapsed="false">
      <c r="A93" s="82" t="s">
        <v>115</v>
      </c>
      <c r="B93" s="69" t="s">
        <v>71</v>
      </c>
      <c r="C93" s="83" t="n">
        <v>43</v>
      </c>
      <c r="D93" s="71"/>
      <c r="E93" s="72" t="n">
        <f aca="false">D93*C93</f>
        <v>0</v>
      </c>
    </row>
    <row r="94" customFormat="false" ht="15.75" hidden="false" customHeight="true" outlineLevel="0" collapsed="false">
      <c r="A94" s="82" t="s">
        <v>116</v>
      </c>
      <c r="B94" s="69" t="s">
        <v>71</v>
      </c>
      <c r="C94" s="83" t="n">
        <v>86</v>
      </c>
      <c r="D94" s="71"/>
      <c r="E94" s="72" t="n">
        <f aca="false">D94*C94</f>
        <v>0</v>
      </c>
    </row>
    <row r="95" customFormat="false" ht="15.75" hidden="false" customHeight="true" outlineLevel="0" collapsed="false">
      <c r="A95" s="82" t="s">
        <v>117</v>
      </c>
      <c r="B95" s="69" t="s">
        <v>71</v>
      </c>
      <c r="C95" s="83" t="n">
        <v>116</v>
      </c>
      <c r="D95" s="71"/>
      <c r="E95" s="72" t="n">
        <f aca="false">D95*C95</f>
        <v>0</v>
      </c>
    </row>
    <row r="96" customFormat="false" ht="15.75" hidden="false" customHeight="true" outlineLevel="0" collapsed="false">
      <c r="A96" s="82" t="s">
        <v>118</v>
      </c>
      <c r="B96" s="69" t="s">
        <v>20</v>
      </c>
      <c r="C96" s="83" t="n">
        <v>4</v>
      </c>
      <c r="D96" s="71"/>
      <c r="E96" s="72" t="n">
        <f aca="false">D96*C96</f>
        <v>0</v>
      </c>
    </row>
    <row r="97" customFormat="false" ht="15" hidden="false" customHeight="true" outlineLevel="0" collapsed="false">
      <c r="A97" s="82" t="s">
        <v>119</v>
      </c>
      <c r="B97" s="69" t="s">
        <v>20</v>
      </c>
      <c r="C97" s="83" t="n">
        <v>1</v>
      </c>
      <c r="D97" s="71"/>
      <c r="E97" s="72" t="n">
        <f aca="false">D97*C97</f>
        <v>0</v>
      </c>
    </row>
    <row r="98" customFormat="false" ht="15.75" hidden="false" customHeight="true" outlineLevel="0" collapsed="false">
      <c r="A98" s="82" t="s">
        <v>120</v>
      </c>
      <c r="B98" s="69"/>
      <c r="C98" s="83"/>
      <c r="D98" s="71"/>
      <c r="E98" s="72"/>
    </row>
    <row r="99" customFormat="false" ht="15.75" hidden="false" customHeight="true" outlineLevel="0" collapsed="false">
      <c r="A99" s="82" t="s">
        <v>121</v>
      </c>
      <c r="B99" s="69" t="s">
        <v>71</v>
      </c>
      <c r="C99" s="83" t="n">
        <v>130</v>
      </c>
      <c r="D99" s="71"/>
      <c r="E99" s="72" t="n">
        <f aca="false">D99*C99</f>
        <v>0</v>
      </c>
    </row>
    <row r="100" customFormat="false" ht="15.75" hidden="false" customHeight="true" outlineLevel="0" collapsed="false">
      <c r="A100" s="82" t="s">
        <v>122</v>
      </c>
      <c r="B100" s="69" t="s">
        <v>71</v>
      </c>
      <c r="C100" s="83" t="n">
        <v>15</v>
      </c>
      <c r="D100" s="71"/>
      <c r="E100" s="72" t="n">
        <f aca="false">D100*C100</f>
        <v>0</v>
      </c>
    </row>
    <row r="101" customFormat="false" ht="15.75" hidden="false" customHeight="true" outlineLevel="0" collapsed="false">
      <c r="A101" s="82" t="s">
        <v>123</v>
      </c>
      <c r="B101" s="69"/>
      <c r="C101" s="83"/>
      <c r="D101" s="71"/>
      <c r="E101" s="72"/>
    </row>
    <row r="102" customFormat="false" ht="15.75" hidden="false" customHeight="true" outlineLevel="0" collapsed="false">
      <c r="A102" s="82" t="s">
        <v>124</v>
      </c>
      <c r="B102" s="69" t="s">
        <v>20</v>
      </c>
      <c r="C102" s="83" t="n">
        <v>5</v>
      </c>
      <c r="D102" s="71"/>
      <c r="E102" s="72" t="n">
        <f aca="false">D102*C102</f>
        <v>0</v>
      </c>
    </row>
    <row r="103" customFormat="false" ht="18" hidden="false" customHeight="true" outlineLevel="0" collapsed="false">
      <c r="A103" s="82" t="s">
        <v>125</v>
      </c>
      <c r="B103" s="69" t="s">
        <v>20</v>
      </c>
      <c r="C103" s="83" t="n">
        <v>2</v>
      </c>
      <c r="D103" s="71"/>
      <c r="E103" s="72" t="n">
        <f aca="false">D103*C103</f>
        <v>0</v>
      </c>
    </row>
    <row r="104" customFormat="false" ht="19.5" hidden="false" customHeight="true" outlineLevel="0" collapsed="false">
      <c r="A104" s="82" t="s">
        <v>126</v>
      </c>
      <c r="B104" s="69" t="s">
        <v>25</v>
      </c>
      <c r="C104" s="83" t="n">
        <v>1</v>
      </c>
      <c r="D104" s="71"/>
      <c r="E104" s="72" t="n">
        <f aca="false">D104*C104</f>
        <v>0</v>
      </c>
    </row>
    <row r="105" customFormat="false" ht="15.75" hidden="false" customHeight="true" outlineLevel="0" collapsed="false">
      <c r="A105" s="82" t="s">
        <v>127</v>
      </c>
      <c r="B105" s="69" t="s">
        <v>71</v>
      </c>
      <c r="C105" s="83" t="n">
        <f aca="false">45+(5*19)</f>
        <v>140</v>
      </c>
      <c r="D105" s="71"/>
      <c r="E105" s="72" t="n">
        <f aca="false">D105*C105</f>
        <v>0</v>
      </c>
    </row>
    <row r="106" s="1" customFormat="true" ht="15.75" hidden="false" customHeight="true" outlineLevel="0" collapsed="false">
      <c r="A106" s="84" t="s">
        <v>128</v>
      </c>
      <c r="B106" s="85"/>
      <c r="C106" s="86"/>
      <c r="D106" s="87"/>
      <c r="E106" s="88"/>
    </row>
    <row r="107" s="1" customFormat="true" ht="15.75" hidden="false" customHeight="true" outlineLevel="0" collapsed="false">
      <c r="A107" s="82" t="s">
        <v>129</v>
      </c>
      <c r="B107" s="85" t="s">
        <v>43</v>
      </c>
      <c r="C107" s="89" t="n">
        <v>810</v>
      </c>
      <c r="D107" s="87"/>
      <c r="E107" s="88" t="n">
        <f aca="false">D107*C107</f>
        <v>0</v>
      </c>
    </row>
    <row r="108" s="1" customFormat="true" ht="15.75" hidden="false" customHeight="true" outlineLevel="0" collapsed="false">
      <c r="A108" s="82" t="s">
        <v>130</v>
      </c>
      <c r="B108" s="85" t="s">
        <v>43</v>
      </c>
      <c r="C108" s="89" t="n">
        <v>771</v>
      </c>
      <c r="D108" s="87"/>
      <c r="E108" s="88" t="n">
        <f aca="false">D108*C108</f>
        <v>0</v>
      </c>
    </row>
    <row r="109" s="1" customFormat="true" ht="15.75" hidden="false" customHeight="true" outlineLevel="0" collapsed="false">
      <c r="A109" s="82" t="s">
        <v>131</v>
      </c>
      <c r="B109" s="85" t="s">
        <v>43</v>
      </c>
      <c r="C109" s="89" t="n">
        <v>136</v>
      </c>
      <c r="D109" s="87"/>
      <c r="E109" s="88" t="n">
        <f aca="false">D109*C109</f>
        <v>0</v>
      </c>
    </row>
    <row r="110" s="1" customFormat="true" ht="15.75" hidden="false" customHeight="true" outlineLevel="0" collapsed="false">
      <c r="A110" s="84" t="s">
        <v>132</v>
      </c>
      <c r="B110" s="85"/>
      <c r="C110" s="86"/>
      <c r="D110" s="87"/>
      <c r="E110" s="88"/>
    </row>
    <row r="111" s="1" customFormat="true" ht="15.75" hidden="false" customHeight="true" outlineLevel="0" collapsed="false">
      <c r="A111" s="82" t="s">
        <v>133</v>
      </c>
      <c r="B111" s="85" t="s">
        <v>43</v>
      </c>
      <c r="C111" s="83" t="n">
        <v>432</v>
      </c>
      <c r="D111" s="87"/>
      <c r="E111" s="88" t="n">
        <f aca="false">D111*C111</f>
        <v>0</v>
      </c>
    </row>
    <row r="112" s="1" customFormat="true" ht="15.75" hidden="false" customHeight="true" outlineLevel="0" collapsed="false">
      <c r="A112" s="82" t="s">
        <v>134</v>
      </c>
      <c r="B112" s="85" t="s">
        <v>43</v>
      </c>
      <c r="C112" s="83" t="n">
        <v>341</v>
      </c>
      <c r="D112" s="87"/>
      <c r="E112" s="88" t="n">
        <f aca="false">D112*C112</f>
        <v>0</v>
      </c>
    </row>
    <row r="113" s="1" customFormat="true" ht="15.75" hidden="false" customHeight="true" outlineLevel="0" collapsed="false">
      <c r="A113" s="82" t="s">
        <v>135</v>
      </c>
      <c r="B113" s="85" t="s">
        <v>43</v>
      </c>
      <c r="C113" s="83" t="n">
        <v>79</v>
      </c>
      <c r="D113" s="87"/>
      <c r="E113" s="88" t="n">
        <f aca="false">D113*C113</f>
        <v>0</v>
      </c>
    </row>
    <row r="114" s="1" customFormat="true" ht="15.75" hidden="false" customHeight="true" outlineLevel="0" collapsed="false">
      <c r="A114" s="84" t="s">
        <v>136</v>
      </c>
      <c r="B114" s="85" t="s">
        <v>25</v>
      </c>
      <c r="C114" s="86" t="n">
        <v>1</v>
      </c>
      <c r="D114" s="87"/>
      <c r="E114" s="88" t="n">
        <f aca="false">D114*C114</f>
        <v>0</v>
      </c>
    </row>
    <row r="115" s="1" customFormat="true" ht="15.75" hidden="false" customHeight="true" outlineLevel="0" collapsed="false">
      <c r="A115" s="84" t="s">
        <v>137</v>
      </c>
      <c r="B115" s="85" t="s">
        <v>20</v>
      </c>
      <c r="C115" s="86" t="n">
        <v>1</v>
      </c>
      <c r="D115" s="87"/>
      <c r="E115" s="88" t="n">
        <f aca="false">D115*C115</f>
        <v>0</v>
      </c>
    </row>
    <row r="116" customFormat="false" ht="19.5" hidden="false" customHeight="true" outlineLevel="0" collapsed="false">
      <c r="A116" s="82" t="s">
        <v>138</v>
      </c>
      <c r="B116" s="69" t="s">
        <v>71</v>
      </c>
      <c r="C116" s="83" t="n">
        <f aca="false">C99+C93+C92+C94</f>
        <v>634</v>
      </c>
      <c r="D116" s="71"/>
      <c r="E116" s="72" t="n">
        <f aca="false">D116*C116</f>
        <v>0</v>
      </c>
    </row>
    <row r="117" customFormat="false" ht="15" hidden="false" customHeight="true" outlineLevel="0" collapsed="false">
      <c r="A117" s="90"/>
      <c r="B117" s="75"/>
      <c r="C117" s="91"/>
      <c r="D117" s="92"/>
      <c r="E117" s="92"/>
    </row>
    <row r="118" customFormat="false" ht="15.75" hidden="false" customHeight="true" outlineLevel="0" collapsed="false">
      <c r="A118" s="59" t="s">
        <v>139</v>
      </c>
      <c r="B118" s="59"/>
      <c r="C118" s="60"/>
      <c r="D118" s="61"/>
      <c r="E118" s="61" t="n">
        <f aca="false">SUM(E78:E117)</f>
        <v>0</v>
      </c>
    </row>
    <row r="119" customFormat="false" ht="18.75" hidden="false" customHeight="true" outlineLevel="0" collapsed="false">
      <c r="A119" s="42" t="s">
        <v>140</v>
      </c>
      <c r="B119" s="42"/>
      <c r="C119" s="42"/>
      <c r="D119" s="42"/>
      <c r="E119" s="42"/>
    </row>
    <row r="120" customFormat="false" ht="15.75" hidden="false" customHeight="true" outlineLevel="0" collapsed="false">
      <c r="A120" s="43" t="s">
        <v>19</v>
      </c>
      <c r="B120" s="43" t="s">
        <v>20</v>
      </c>
      <c r="C120" s="43" t="s">
        <v>21</v>
      </c>
      <c r="D120" s="43" t="s">
        <v>22</v>
      </c>
      <c r="E120" s="43" t="s">
        <v>23</v>
      </c>
    </row>
    <row r="121" customFormat="false" ht="21" hidden="false" customHeight="true" outlineLevel="0" collapsed="false">
      <c r="A121" s="44" t="s">
        <v>141</v>
      </c>
      <c r="B121" s="45"/>
      <c r="C121" s="46"/>
      <c r="D121" s="47"/>
      <c r="E121" s="48"/>
    </row>
    <row r="122" customFormat="false" ht="15.75" hidden="false" customHeight="true" outlineLevel="0" collapsed="false">
      <c r="A122" s="49" t="s">
        <v>142</v>
      </c>
      <c r="B122" s="50" t="s">
        <v>71</v>
      </c>
      <c r="C122" s="51" t="n">
        <v>160</v>
      </c>
      <c r="D122" s="52"/>
      <c r="E122" s="53" t="n">
        <f aca="false">C122*D122</f>
        <v>0</v>
      </c>
    </row>
    <row r="123" customFormat="false" ht="15.75" hidden="false" customHeight="true" outlineLevel="0" collapsed="false">
      <c r="A123" s="49" t="s">
        <v>143</v>
      </c>
      <c r="B123" s="50" t="s">
        <v>71</v>
      </c>
      <c r="C123" s="51" t="n">
        <v>75</v>
      </c>
      <c r="D123" s="52"/>
      <c r="E123" s="53" t="n">
        <f aca="false">C123*D123</f>
        <v>0</v>
      </c>
    </row>
    <row r="124" customFormat="false" ht="15.75" hidden="false" customHeight="true" outlineLevel="0" collapsed="false">
      <c r="A124" s="49" t="s">
        <v>144</v>
      </c>
      <c r="B124" s="50" t="s">
        <v>71</v>
      </c>
      <c r="C124" s="51" t="n">
        <v>310</v>
      </c>
      <c r="D124" s="52"/>
      <c r="E124" s="53" t="n">
        <f aca="false">C124*D124</f>
        <v>0</v>
      </c>
    </row>
    <row r="125" customFormat="false" ht="15.75" hidden="false" customHeight="true" outlineLevel="0" collapsed="false">
      <c r="A125" s="49" t="s">
        <v>145</v>
      </c>
      <c r="B125" s="50" t="s">
        <v>71</v>
      </c>
      <c r="C125" s="51" t="n">
        <v>1600</v>
      </c>
      <c r="D125" s="52"/>
      <c r="E125" s="53" t="n">
        <f aca="false">C125*D125</f>
        <v>0</v>
      </c>
    </row>
    <row r="126" customFormat="false" ht="15.75" hidden="false" customHeight="true" outlineLevel="0" collapsed="false">
      <c r="A126" s="49" t="s">
        <v>146</v>
      </c>
      <c r="B126" s="50" t="s">
        <v>71</v>
      </c>
      <c r="C126" s="51" t="n">
        <v>110</v>
      </c>
      <c r="D126" s="52"/>
      <c r="E126" s="53" t="n">
        <f aca="false">C126*D126</f>
        <v>0</v>
      </c>
    </row>
    <row r="127" customFormat="false" ht="15.75" hidden="false" customHeight="true" outlineLevel="0" collapsed="false">
      <c r="A127" s="49" t="s">
        <v>147</v>
      </c>
      <c r="B127" s="50" t="s">
        <v>71</v>
      </c>
      <c r="C127" s="51" t="n">
        <v>575</v>
      </c>
      <c r="D127" s="52"/>
      <c r="E127" s="53" t="n">
        <f aca="false">C127*D127</f>
        <v>0</v>
      </c>
    </row>
    <row r="128" customFormat="false" ht="15.75" hidden="false" customHeight="true" outlineLevel="0" collapsed="false">
      <c r="A128" s="49" t="s">
        <v>148</v>
      </c>
      <c r="B128" s="50" t="s">
        <v>71</v>
      </c>
      <c r="C128" s="51" t="n">
        <v>575</v>
      </c>
      <c r="D128" s="52"/>
      <c r="E128" s="53" t="n">
        <f aca="false">C128*D128</f>
        <v>0</v>
      </c>
    </row>
    <row r="129" customFormat="false" ht="18" hidden="false" customHeight="true" outlineLevel="0" collapsed="false">
      <c r="A129" s="49" t="s">
        <v>149</v>
      </c>
      <c r="B129" s="50"/>
      <c r="C129" s="51"/>
      <c r="D129" s="52"/>
      <c r="E129" s="53"/>
    </row>
    <row r="130" customFormat="false" ht="18" hidden="false" customHeight="true" outlineLevel="0" collapsed="false">
      <c r="A130" s="49" t="s">
        <v>150</v>
      </c>
      <c r="B130" s="50" t="s">
        <v>71</v>
      </c>
      <c r="C130" s="51" t="n">
        <v>250</v>
      </c>
      <c r="D130" s="52"/>
      <c r="E130" s="53" t="n">
        <f aca="false">C130*D130</f>
        <v>0</v>
      </c>
    </row>
    <row r="131" customFormat="false" ht="18" hidden="false" customHeight="true" outlineLevel="0" collapsed="false">
      <c r="A131" s="49" t="s">
        <v>151</v>
      </c>
      <c r="B131" s="50" t="s">
        <v>71</v>
      </c>
      <c r="C131" s="51" t="n">
        <v>800</v>
      </c>
      <c r="D131" s="52"/>
      <c r="E131" s="53" t="n">
        <f aca="false">C131*D131</f>
        <v>0</v>
      </c>
    </row>
    <row r="132" customFormat="false" ht="18" hidden="false" customHeight="true" outlineLevel="0" collapsed="false">
      <c r="A132" s="49" t="s">
        <v>152</v>
      </c>
      <c r="B132" s="50" t="s">
        <v>71</v>
      </c>
      <c r="C132" s="51" t="n">
        <v>50</v>
      </c>
      <c r="D132" s="52"/>
      <c r="E132" s="53" t="n">
        <f aca="false">C132*D132</f>
        <v>0</v>
      </c>
    </row>
    <row r="133" customFormat="false" ht="18" hidden="false" customHeight="true" outlineLevel="0" collapsed="false">
      <c r="A133" s="49" t="s">
        <v>153</v>
      </c>
      <c r="B133" s="50" t="s">
        <v>71</v>
      </c>
      <c r="C133" s="51" t="n">
        <v>250</v>
      </c>
      <c r="D133" s="52"/>
      <c r="E133" s="53" t="n">
        <f aca="false">C133*D133</f>
        <v>0</v>
      </c>
    </row>
    <row r="134" customFormat="false" ht="18" hidden="false" customHeight="true" outlineLevel="0" collapsed="false">
      <c r="A134" s="49" t="s">
        <v>154</v>
      </c>
      <c r="B134" s="50" t="s">
        <v>71</v>
      </c>
      <c r="C134" s="51" t="n">
        <v>1050</v>
      </c>
      <c r="D134" s="52"/>
      <c r="E134" s="53" t="n">
        <f aca="false">C134*D134</f>
        <v>0</v>
      </c>
    </row>
    <row r="135" customFormat="false" ht="17" hidden="false" customHeight="true" outlineLevel="0" collapsed="false">
      <c r="A135" s="49" t="s">
        <v>155</v>
      </c>
      <c r="B135" s="50"/>
      <c r="C135" s="51"/>
      <c r="D135" s="52"/>
      <c r="E135" s="53"/>
    </row>
    <row r="136" customFormat="false" ht="17" hidden="false" customHeight="true" outlineLevel="0" collapsed="false">
      <c r="A136" s="49" t="s">
        <v>156</v>
      </c>
      <c r="B136" s="50" t="s">
        <v>20</v>
      </c>
      <c r="C136" s="51" t="n">
        <v>1</v>
      </c>
      <c r="D136" s="52"/>
      <c r="E136" s="53" t="n">
        <f aca="false">C136*D136</f>
        <v>0</v>
      </c>
    </row>
    <row r="137" customFormat="false" ht="17" hidden="false" customHeight="true" outlineLevel="0" collapsed="false">
      <c r="A137" s="49" t="s">
        <v>157</v>
      </c>
      <c r="B137" s="50" t="s">
        <v>20</v>
      </c>
      <c r="C137" s="51" t="n">
        <v>1</v>
      </c>
      <c r="D137" s="52"/>
      <c r="E137" s="53" t="n">
        <f aca="false">C137*D137</f>
        <v>0</v>
      </c>
    </row>
    <row r="138" customFormat="false" ht="17.25" hidden="false" customHeight="true" outlineLevel="0" collapsed="false">
      <c r="A138" s="49" t="s">
        <v>158</v>
      </c>
      <c r="B138" s="50"/>
      <c r="C138" s="51"/>
      <c r="D138" s="52"/>
      <c r="E138" s="53"/>
    </row>
    <row r="139" customFormat="false" ht="15.75" hidden="false" customHeight="true" outlineLevel="0" collapsed="false">
      <c r="A139" s="49" t="s">
        <v>159</v>
      </c>
      <c r="B139" s="50" t="s">
        <v>20</v>
      </c>
      <c r="C139" s="51" t="n">
        <v>25</v>
      </c>
      <c r="D139" s="52"/>
      <c r="E139" s="53" t="n">
        <f aca="false">C139*D139</f>
        <v>0</v>
      </c>
    </row>
    <row r="140" customFormat="false" ht="15.75" hidden="false" customHeight="true" outlineLevel="0" collapsed="false">
      <c r="A140" s="49" t="s">
        <v>160</v>
      </c>
      <c r="B140" s="50" t="s">
        <v>20</v>
      </c>
      <c r="C140" s="51" t="n">
        <v>15</v>
      </c>
      <c r="D140" s="52"/>
      <c r="E140" s="53" t="n">
        <f aca="false">C140*D140</f>
        <v>0</v>
      </c>
    </row>
    <row r="141" customFormat="false" ht="15.75" hidden="false" customHeight="true" outlineLevel="0" collapsed="false">
      <c r="A141" s="49" t="s">
        <v>161</v>
      </c>
      <c r="B141" s="50" t="s">
        <v>20</v>
      </c>
      <c r="C141" s="51" t="n">
        <v>8</v>
      </c>
      <c r="D141" s="52"/>
      <c r="E141" s="53" t="n">
        <f aca="false">C141*D141</f>
        <v>0</v>
      </c>
    </row>
    <row r="142" customFormat="false" ht="15.75" hidden="false" customHeight="true" outlineLevel="0" collapsed="false">
      <c r="A142" s="49" t="s">
        <v>162</v>
      </c>
      <c r="B142" s="50"/>
      <c r="C142" s="51"/>
      <c r="D142" s="52"/>
      <c r="E142" s="53"/>
    </row>
    <row r="143" customFormat="false" ht="15.75" hidden="false" customHeight="true" outlineLevel="0" collapsed="false">
      <c r="A143" s="49" t="s">
        <v>163</v>
      </c>
      <c r="B143" s="50" t="s">
        <v>20</v>
      </c>
      <c r="C143" s="51" t="n">
        <v>3</v>
      </c>
      <c r="D143" s="52"/>
      <c r="E143" s="53" t="n">
        <f aca="false">C143*D143</f>
        <v>0</v>
      </c>
    </row>
    <row r="144" customFormat="false" ht="15.75" hidden="false" customHeight="true" outlineLevel="0" collapsed="false">
      <c r="A144" s="49" t="s">
        <v>164</v>
      </c>
      <c r="B144" s="50" t="s">
        <v>20</v>
      </c>
      <c r="C144" s="51" t="n">
        <v>8</v>
      </c>
      <c r="D144" s="52"/>
      <c r="E144" s="53" t="n">
        <f aca="false">C144*D144</f>
        <v>0</v>
      </c>
    </row>
    <row r="145" customFormat="false" ht="15.75" hidden="false" customHeight="true" outlineLevel="0" collapsed="false">
      <c r="A145" s="49" t="s">
        <v>165</v>
      </c>
      <c r="B145" s="50"/>
      <c r="C145" s="51"/>
      <c r="D145" s="52"/>
      <c r="E145" s="53"/>
    </row>
    <row r="146" customFormat="false" ht="16.5" hidden="false" customHeight="true" outlineLevel="0" collapsed="false">
      <c r="A146" s="49" t="s">
        <v>166</v>
      </c>
      <c r="B146" s="50" t="s">
        <v>20</v>
      </c>
      <c r="C146" s="51" t="n">
        <v>3</v>
      </c>
      <c r="D146" s="52"/>
      <c r="E146" s="53" t="n">
        <f aca="false">C146*D146</f>
        <v>0</v>
      </c>
    </row>
    <row r="147" customFormat="false" ht="17.25" hidden="false" customHeight="true" outlineLevel="0" collapsed="false">
      <c r="A147" s="49" t="s">
        <v>167</v>
      </c>
      <c r="B147" s="50" t="s">
        <v>20</v>
      </c>
      <c r="C147" s="51" t="n">
        <v>8</v>
      </c>
      <c r="D147" s="52"/>
      <c r="E147" s="53" t="n">
        <f aca="false">C147*D147</f>
        <v>0</v>
      </c>
    </row>
    <row r="148" customFormat="false" ht="15" hidden="false" customHeight="true" outlineLevel="0" collapsed="false">
      <c r="A148" s="49" t="s">
        <v>168</v>
      </c>
      <c r="B148" s="50" t="s">
        <v>20</v>
      </c>
      <c r="C148" s="51" t="n">
        <v>38</v>
      </c>
      <c r="D148" s="52"/>
      <c r="E148" s="53" t="n">
        <f aca="false">C148*D148</f>
        <v>0</v>
      </c>
    </row>
    <row r="149" customFormat="false" ht="15" hidden="false" customHeight="true" outlineLevel="0" collapsed="false">
      <c r="A149" s="49" t="s">
        <v>169</v>
      </c>
      <c r="B149" s="50" t="s">
        <v>20</v>
      </c>
      <c r="C149" s="51" t="n">
        <v>30</v>
      </c>
      <c r="D149" s="52"/>
      <c r="E149" s="53" t="n">
        <f aca="false">C149*D149</f>
        <v>0</v>
      </c>
    </row>
    <row r="150" customFormat="false" ht="15.75" hidden="false" customHeight="true" outlineLevel="0" collapsed="false">
      <c r="A150" s="49" t="s">
        <v>170</v>
      </c>
      <c r="B150" s="50" t="s">
        <v>20</v>
      </c>
      <c r="C150" s="51" t="n">
        <v>2</v>
      </c>
      <c r="D150" s="52"/>
      <c r="E150" s="53" t="n">
        <f aca="false">C150*D150</f>
        <v>0</v>
      </c>
    </row>
    <row r="151" customFormat="false" ht="17" hidden="false" customHeight="true" outlineLevel="0" collapsed="false">
      <c r="A151" s="49" t="s">
        <v>171</v>
      </c>
      <c r="B151" s="50" t="s">
        <v>25</v>
      </c>
      <c r="C151" s="51" t="n">
        <v>1</v>
      </c>
      <c r="D151" s="52"/>
      <c r="E151" s="53" t="n">
        <f aca="false">C151*D151</f>
        <v>0</v>
      </c>
    </row>
    <row r="152" customFormat="false" ht="17" hidden="false" customHeight="true" outlineLevel="0" collapsed="false">
      <c r="A152" s="49" t="s">
        <v>172</v>
      </c>
      <c r="B152" s="50"/>
      <c r="C152" s="51"/>
      <c r="D152" s="52"/>
      <c r="E152" s="53"/>
    </row>
    <row r="153" customFormat="false" ht="15.75" hidden="false" customHeight="true" outlineLevel="0" collapsed="false">
      <c r="A153" s="49" t="s">
        <v>173</v>
      </c>
      <c r="B153" s="50" t="s">
        <v>20</v>
      </c>
      <c r="C153" s="51" t="n">
        <v>2</v>
      </c>
      <c r="D153" s="52"/>
      <c r="E153" s="53" t="n">
        <f aca="false">C153*D153</f>
        <v>0</v>
      </c>
    </row>
    <row r="154" customFormat="false" ht="15.75" hidden="false" customHeight="true" outlineLevel="0" collapsed="false">
      <c r="A154" s="49" t="s">
        <v>174</v>
      </c>
      <c r="B154" s="50" t="s">
        <v>20</v>
      </c>
      <c r="C154" s="51" t="n">
        <v>4</v>
      </c>
      <c r="D154" s="52"/>
      <c r="E154" s="53" t="n">
        <f aca="false">C154*D154</f>
        <v>0</v>
      </c>
    </row>
    <row r="155" customFormat="false" ht="18" hidden="false" customHeight="true" outlineLevel="0" collapsed="false">
      <c r="A155" s="54" t="s">
        <v>175</v>
      </c>
      <c r="B155" s="55" t="s">
        <v>20</v>
      </c>
      <c r="C155" s="56" t="n">
        <v>1</v>
      </c>
      <c r="D155" s="57"/>
      <c r="E155" s="58" t="n">
        <f aca="false">C155*D155</f>
        <v>0</v>
      </c>
    </row>
    <row r="156" customFormat="false" ht="15.75" hidden="false" customHeight="true" outlineLevel="0" collapsed="false">
      <c r="A156" s="59" t="s">
        <v>176</v>
      </c>
      <c r="B156" s="59"/>
      <c r="C156" s="60"/>
      <c r="D156" s="61"/>
      <c r="E156" s="62" t="n">
        <f aca="false">SUM(E121:E155)</f>
        <v>0</v>
      </c>
    </row>
    <row r="157" customFormat="false" ht="15" hidden="false" customHeight="true" outlineLevel="0" collapsed="false">
      <c r="A157" s="79"/>
      <c r="B157" s="79"/>
      <c r="C157" s="60"/>
      <c r="D157" s="61"/>
      <c r="E157" s="62"/>
    </row>
    <row r="158" customFormat="false" ht="18.75" hidden="false" customHeight="true" outlineLevel="0" collapsed="false">
      <c r="A158" s="42" t="s">
        <v>177</v>
      </c>
      <c r="B158" s="42"/>
      <c r="C158" s="42"/>
      <c r="D158" s="42"/>
      <c r="E158" s="42"/>
    </row>
    <row r="159" customFormat="false" ht="15.75" hidden="false" customHeight="true" outlineLevel="0" collapsed="false">
      <c r="A159" s="43" t="s">
        <v>19</v>
      </c>
      <c r="B159" s="43" t="s">
        <v>20</v>
      </c>
      <c r="C159" s="43" t="s">
        <v>21</v>
      </c>
      <c r="D159" s="43" t="s">
        <v>22</v>
      </c>
      <c r="E159" s="43" t="s">
        <v>23</v>
      </c>
    </row>
    <row r="160" customFormat="false" ht="16.5" hidden="false" customHeight="true" outlineLevel="0" collapsed="false">
      <c r="A160" s="44" t="s">
        <v>178</v>
      </c>
      <c r="B160" s="45" t="s">
        <v>71</v>
      </c>
      <c r="C160" s="46" t="n">
        <f aca="false">150+110+180+180+35</f>
        <v>655</v>
      </c>
      <c r="D160" s="47"/>
      <c r="E160" s="48" t="n">
        <f aca="false">D160*C160</f>
        <v>0</v>
      </c>
    </row>
    <row r="161" customFormat="false" ht="18" hidden="false" customHeight="true" outlineLevel="0" collapsed="false">
      <c r="A161" s="49" t="s">
        <v>179</v>
      </c>
      <c r="B161" s="50" t="s">
        <v>65</v>
      </c>
      <c r="C161" s="51" t="n">
        <v>550</v>
      </c>
      <c r="D161" s="52"/>
      <c r="E161" s="53" t="n">
        <f aca="false">D161*C161</f>
        <v>0</v>
      </c>
    </row>
    <row r="162" customFormat="false" ht="18.75" hidden="false" customHeight="true" outlineLevel="0" collapsed="false">
      <c r="A162" s="49" t="s">
        <v>180</v>
      </c>
      <c r="B162" s="50" t="s">
        <v>65</v>
      </c>
      <c r="C162" s="51" t="n">
        <f aca="false">C164+C163</f>
        <v>160</v>
      </c>
      <c r="D162" s="52"/>
      <c r="E162" s="53" t="n">
        <f aca="false">D162*C162</f>
        <v>0</v>
      </c>
    </row>
    <row r="163" customFormat="false" ht="18.75" hidden="false" customHeight="true" outlineLevel="0" collapsed="false">
      <c r="A163" s="49" t="s">
        <v>181</v>
      </c>
      <c r="B163" s="50" t="s">
        <v>65</v>
      </c>
      <c r="C163" s="51" t="n">
        <v>85</v>
      </c>
      <c r="D163" s="52"/>
      <c r="E163" s="53" t="n">
        <f aca="false">D163*C163</f>
        <v>0</v>
      </c>
    </row>
    <row r="164" customFormat="false" ht="18.75" hidden="false" customHeight="true" outlineLevel="0" collapsed="false">
      <c r="A164" s="49" t="s">
        <v>182</v>
      </c>
      <c r="B164" s="50" t="s">
        <v>65</v>
      </c>
      <c r="C164" s="51" t="n">
        <v>75</v>
      </c>
      <c r="D164" s="52"/>
      <c r="E164" s="53" t="n">
        <f aca="false">D164*C164</f>
        <v>0</v>
      </c>
    </row>
    <row r="165" customFormat="false" ht="18.75" hidden="false" customHeight="true" outlineLevel="0" collapsed="false">
      <c r="A165" s="49" t="s">
        <v>183</v>
      </c>
      <c r="B165" s="50" t="s">
        <v>65</v>
      </c>
      <c r="C165" s="51" t="n">
        <v>150</v>
      </c>
      <c r="D165" s="52"/>
      <c r="E165" s="53" t="n">
        <f aca="false">D165*C165</f>
        <v>0</v>
      </c>
    </row>
    <row r="166" customFormat="false" ht="20.25" hidden="false" customHeight="true" outlineLevel="0" collapsed="false">
      <c r="A166" s="49" t="s">
        <v>184</v>
      </c>
      <c r="B166" s="50"/>
      <c r="C166" s="93"/>
      <c r="D166" s="52"/>
      <c r="E166" s="53"/>
    </row>
    <row r="167" customFormat="false" ht="18" hidden="false" customHeight="true" outlineLevel="0" collapsed="false">
      <c r="A167" s="49" t="s">
        <v>185</v>
      </c>
      <c r="B167" s="50" t="s">
        <v>65</v>
      </c>
      <c r="C167" s="51" t="n">
        <v>290</v>
      </c>
      <c r="D167" s="52"/>
      <c r="E167" s="53" t="n">
        <f aca="false">D167*C167</f>
        <v>0</v>
      </c>
    </row>
    <row r="168" customFormat="false" ht="18" hidden="false" customHeight="true" outlineLevel="0" collapsed="false">
      <c r="A168" s="49" t="s">
        <v>186</v>
      </c>
      <c r="B168" s="50" t="s">
        <v>65</v>
      </c>
      <c r="C168" s="51" t="n">
        <v>370</v>
      </c>
      <c r="D168" s="52"/>
      <c r="E168" s="53" t="n">
        <f aca="false">D168*C168</f>
        <v>0</v>
      </c>
    </row>
    <row r="169" customFormat="false" ht="18.75" hidden="false" customHeight="true" outlineLevel="0" collapsed="false">
      <c r="A169" s="49" t="s">
        <v>187</v>
      </c>
      <c r="B169" s="50" t="s">
        <v>65</v>
      </c>
      <c r="C169" s="51" t="n">
        <v>235</v>
      </c>
      <c r="D169" s="52"/>
      <c r="E169" s="53" t="n">
        <f aca="false">D169*C169</f>
        <v>0</v>
      </c>
    </row>
    <row r="170" customFormat="false" ht="19.5" hidden="false" customHeight="true" outlineLevel="0" collapsed="false">
      <c r="A170" s="49" t="s">
        <v>188</v>
      </c>
      <c r="B170" s="50"/>
      <c r="C170" s="94"/>
      <c r="D170" s="52"/>
      <c r="E170" s="53"/>
    </row>
    <row r="171" customFormat="false" ht="18" hidden="false" customHeight="true" outlineLevel="0" collapsed="false">
      <c r="A171" s="49" t="s">
        <v>189</v>
      </c>
      <c r="B171" s="50" t="s">
        <v>65</v>
      </c>
      <c r="C171" s="51" t="n">
        <v>425</v>
      </c>
      <c r="D171" s="52"/>
      <c r="E171" s="53" t="n">
        <f aca="false">D171*C171</f>
        <v>0</v>
      </c>
    </row>
    <row r="172" customFormat="false" ht="18" hidden="false" customHeight="true" outlineLevel="0" collapsed="false">
      <c r="A172" s="49" t="s">
        <v>190</v>
      </c>
      <c r="B172" s="50" t="s">
        <v>65</v>
      </c>
      <c r="C172" s="51" t="n">
        <v>160</v>
      </c>
      <c r="D172" s="52"/>
      <c r="E172" s="53" t="n">
        <f aca="false">D172*C172</f>
        <v>0</v>
      </c>
    </row>
    <row r="173" s="95" customFormat="true" ht="15.75" hidden="false" customHeight="true" outlineLevel="0" collapsed="false">
      <c r="A173" s="49" t="s">
        <v>191</v>
      </c>
      <c r="B173" s="50" t="s">
        <v>65</v>
      </c>
      <c r="C173" s="51" t="n">
        <v>340</v>
      </c>
      <c r="D173" s="52"/>
      <c r="E173" s="53" t="n">
        <f aca="false">D173*C173</f>
        <v>0</v>
      </c>
    </row>
    <row r="174" customFormat="false" ht="15" hidden="false" customHeight="true" outlineLevel="0" collapsed="false">
      <c r="A174" s="49" t="s">
        <v>192</v>
      </c>
      <c r="B174" s="50" t="s">
        <v>65</v>
      </c>
      <c r="C174" s="51" t="n">
        <v>210</v>
      </c>
      <c r="D174" s="52"/>
      <c r="E174" s="53" t="n">
        <f aca="false">D174*C174</f>
        <v>0</v>
      </c>
    </row>
    <row r="175" customFormat="false" ht="16.5" hidden="false" customHeight="true" outlineLevel="0" collapsed="false">
      <c r="A175" s="49" t="s">
        <v>193</v>
      </c>
      <c r="B175" s="50" t="s">
        <v>65</v>
      </c>
      <c r="C175" s="51" t="n">
        <v>305</v>
      </c>
      <c r="D175" s="52"/>
      <c r="E175" s="53" t="n">
        <f aca="false">D175*C175</f>
        <v>0</v>
      </c>
    </row>
    <row r="176" customFormat="false" ht="15.75" hidden="false" customHeight="true" outlineLevel="0" collapsed="false">
      <c r="A176" s="49" t="s">
        <v>194</v>
      </c>
      <c r="B176" s="50" t="s">
        <v>65</v>
      </c>
      <c r="C176" s="51" t="n">
        <v>130</v>
      </c>
      <c r="D176" s="52"/>
      <c r="E176" s="53" t="n">
        <f aca="false">D176*C176</f>
        <v>0</v>
      </c>
    </row>
    <row r="177" customFormat="false" ht="19.5" hidden="false" customHeight="true" outlineLevel="0" collapsed="false">
      <c r="A177" s="49" t="s">
        <v>195</v>
      </c>
      <c r="B177" s="50" t="s">
        <v>65</v>
      </c>
      <c r="C177" s="51" t="n">
        <v>300</v>
      </c>
      <c r="D177" s="52"/>
      <c r="E177" s="53" t="n">
        <f aca="false">D177*C177</f>
        <v>0</v>
      </c>
    </row>
    <row r="178" customFormat="false" ht="19.5" hidden="false" customHeight="true" outlineLevel="0" collapsed="false">
      <c r="A178" s="49" t="s">
        <v>196</v>
      </c>
      <c r="B178" s="50" t="s">
        <v>65</v>
      </c>
      <c r="C178" s="51" t="n">
        <v>155</v>
      </c>
      <c r="D178" s="52"/>
      <c r="E178" s="53" t="n">
        <f aca="false">D178*C178</f>
        <v>0</v>
      </c>
    </row>
    <row r="179" customFormat="false" ht="18" hidden="false" customHeight="true" outlineLevel="0" collapsed="false">
      <c r="A179" s="49" t="s">
        <v>197</v>
      </c>
      <c r="B179" s="50"/>
      <c r="C179" s="51"/>
      <c r="D179" s="52"/>
      <c r="E179" s="53"/>
    </row>
    <row r="180" customFormat="false" ht="18" hidden="false" customHeight="true" outlineLevel="0" collapsed="false">
      <c r="A180" s="49" t="s">
        <v>198</v>
      </c>
      <c r="B180" s="50" t="s">
        <v>65</v>
      </c>
      <c r="C180" s="51" t="n">
        <v>815</v>
      </c>
      <c r="D180" s="52"/>
      <c r="E180" s="53" t="n">
        <f aca="false">D180*C180</f>
        <v>0</v>
      </c>
    </row>
    <row r="181" customFormat="false" ht="18" hidden="false" customHeight="true" outlineLevel="0" collapsed="false">
      <c r="A181" s="49" t="s">
        <v>199</v>
      </c>
      <c r="B181" s="50" t="s">
        <v>65</v>
      </c>
      <c r="C181" s="51" t="n">
        <v>680</v>
      </c>
      <c r="D181" s="52"/>
      <c r="E181" s="53" t="n">
        <f aca="false">D181*C181</f>
        <v>0</v>
      </c>
    </row>
    <row r="182" s="97" customFormat="true" ht="18" hidden="false" customHeight="true" outlineLevel="0" collapsed="false">
      <c r="A182" s="49" t="s">
        <v>200</v>
      </c>
      <c r="B182" s="50" t="s">
        <v>65</v>
      </c>
      <c r="C182" s="51" t="n">
        <v>570</v>
      </c>
      <c r="D182" s="96"/>
      <c r="E182" s="53" t="n">
        <f aca="false">D182*C182</f>
        <v>0</v>
      </c>
    </row>
    <row r="183" customFormat="false" ht="17.25" hidden="false" customHeight="true" outlineLevel="0" collapsed="false">
      <c r="A183" s="49" t="s">
        <v>201</v>
      </c>
      <c r="B183" s="50" t="s">
        <v>65</v>
      </c>
      <c r="C183" s="51" t="n">
        <v>1225</v>
      </c>
      <c r="D183" s="52"/>
      <c r="E183" s="53" t="n">
        <f aca="false">D183*C183</f>
        <v>0</v>
      </c>
    </row>
    <row r="184" customFormat="false" ht="20" hidden="false" customHeight="true" outlineLevel="0" collapsed="false">
      <c r="A184" s="49" t="s">
        <v>202</v>
      </c>
      <c r="B184" s="50" t="s">
        <v>65</v>
      </c>
      <c r="C184" s="51" t="n">
        <v>750</v>
      </c>
      <c r="D184" s="52"/>
      <c r="E184" s="53" t="n">
        <f aca="false">D184*C184</f>
        <v>0</v>
      </c>
    </row>
    <row r="185" customFormat="false" ht="18" hidden="false" customHeight="true" outlineLevel="0" collapsed="false">
      <c r="A185" s="49" t="s">
        <v>203</v>
      </c>
      <c r="B185" s="50" t="s">
        <v>65</v>
      </c>
      <c r="C185" s="51" t="n">
        <v>280</v>
      </c>
      <c r="D185" s="52"/>
      <c r="E185" s="53" t="n">
        <f aca="false">D185*C185</f>
        <v>0</v>
      </c>
    </row>
    <row r="186" customFormat="false" ht="17" hidden="false" customHeight="true" outlineLevel="0" collapsed="false">
      <c r="A186" s="49" t="s">
        <v>204</v>
      </c>
      <c r="B186" s="50"/>
      <c r="C186" s="51"/>
      <c r="D186" s="52"/>
      <c r="E186" s="53"/>
    </row>
    <row r="187" customFormat="false" ht="15.75" hidden="false" customHeight="true" outlineLevel="0" collapsed="false">
      <c r="A187" s="49" t="s">
        <v>205</v>
      </c>
      <c r="B187" s="50" t="s">
        <v>71</v>
      </c>
      <c r="C187" s="51" t="n">
        <v>460</v>
      </c>
      <c r="D187" s="52"/>
      <c r="E187" s="53" t="n">
        <f aca="false">D187*C187</f>
        <v>0</v>
      </c>
    </row>
    <row r="188" customFormat="false" ht="15.75" hidden="false" customHeight="true" outlineLevel="0" collapsed="false">
      <c r="A188" s="49" t="s">
        <v>206</v>
      </c>
      <c r="B188" s="50" t="s">
        <v>71</v>
      </c>
      <c r="C188" s="51" t="n">
        <v>13</v>
      </c>
      <c r="D188" s="52"/>
      <c r="E188" s="53" t="n">
        <f aca="false">D188*C188</f>
        <v>0</v>
      </c>
    </row>
    <row r="189" customFormat="false" ht="15.75" hidden="false" customHeight="true" outlineLevel="0" collapsed="false">
      <c r="A189" s="49" t="s">
        <v>207</v>
      </c>
      <c r="B189" s="50" t="s">
        <v>71</v>
      </c>
      <c r="C189" s="51" t="n">
        <v>12</v>
      </c>
      <c r="D189" s="52"/>
      <c r="E189" s="53" t="n">
        <f aca="false">D189*C189</f>
        <v>0</v>
      </c>
    </row>
    <row r="190" customFormat="false" ht="15.75" hidden="false" customHeight="true" outlineLevel="0" collapsed="false">
      <c r="A190" s="49" t="s">
        <v>208</v>
      </c>
      <c r="B190" s="50" t="s">
        <v>71</v>
      </c>
      <c r="C190" s="51" t="n">
        <v>60</v>
      </c>
      <c r="D190" s="52"/>
      <c r="E190" s="53" t="n">
        <f aca="false">D190*C190</f>
        <v>0</v>
      </c>
    </row>
    <row r="191" customFormat="false" ht="18" hidden="false" customHeight="true" outlineLevel="0" collapsed="false">
      <c r="A191" s="49" t="s">
        <v>209</v>
      </c>
      <c r="B191" s="50" t="s">
        <v>43</v>
      </c>
      <c r="C191" s="51" t="n">
        <v>275</v>
      </c>
      <c r="D191" s="52"/>
      <c r="E191" s="53" t="n">
        <f aca="false">D191*C191</f>
        <v>0</v>
      </c>
    </row>
    <row r="192" customFormat="false" ht="15.75" hidden="false" customHeight="true" outlineLevel="0" collapsed="false">
      <c r="A192" s="49" t="s">
        <v>210</v>
      </c>
      <c r="B192" s="50" t="s">
        <v>25</v>
      </c>
      <c r="C192" s="51" t="n">
        <v>1</v>
      </c>
      <c r="D192" s="52"/>
      <c r="E192" s="53" t="n">
        <f aca="false">D192*C192</f>
        <v>0</v>
      </c>
    </row>
    <row r="193" customFormat="false" ht="15.75" hidden="false" customHeight="true" outlineLevel="0" collapsed="false">
      <c r="A193" s="49" t="s">
        <v>211</v>
      </c>
      <c r="B193" s="50" t="s">
        <v>25</v>
      </c>
      <c r="C193" s="51" t="n">
        <v>1</v>
      </c>
      <c r="D193" s="52"/>
      <c r="E193" s="53" t="n">
        <f aca="false">D193*C193</f>
        <v>0</v>
      </c>
    </row>
    <row r="194" customFormat="false" ht="15.75" hidden="false" customHeight="true" outlineLevel="0" collapsed="false">
      <c r="A194" s="54" t="s">
        <v>212</v>
      </c>
      <c r="B194" s="55" t="s">
        <v>25</v>
      </c>
      <c r="C194" s="56" t="n">
        <v>1</v>
      </c>
      <c r="D194" s="57"/>
      <c r="E194" s="58" t="n">
        <f aca="false">D194*C194</f>
        <v>0</v>
      </c>
    </row>
    <row r="195" customFormat="false" ht="15.75" hidden="false" customHeight="true" outlineLevel="0" collapsed="false">
      <c r="A195" s="59" t="s">
        <v>213</v>
      </c>
      <c r="B195" s="59"/>
      <c r="C195" s="60"/>
      <c r="D195" s="61"/>
      <c r="E195" s="62" t="n">
        <f aca="false">SUM(E160:E194)</f>
        <v>0</v>
      </c>
    </row>
    <row r="196" customFormat="false" ht="18.75" hidden="false" customHeight="true" outlineLevel="0" collapsed="false">
      <c r="A196" s="42" t="s">
        <v>214</v>
      </c>
      <c r="B196" s="42"/>
      <c r="C196" s="42"/>
      <c r="D196" s="42"/>
      <c r="E196" s="42"/>
    </row>
    <row r="197" customFormat="false" ht="15.75" hidden="false" customHeight="true" outlineLevel="0" collapsed="false">
      <c r="A197" s="43" t="s">
        <v>19</v>
      </c>
      <c r="B197" s="43" t="s">
        <v>20</v>
      </c>
      <c r="C197" s="43" t="s">
        <v>21</v>
      </c>
      <c r="D197" s="43" t="s">
        <v>22</v>
      </c>
      <c r="E197" s="43" t="s">
        <v>23</v>
      </c>
    </row>
    <row r="198" customFormat="false" ht="18" hidden="false" customHeight="true" outlineLevel="0" collapsed="false">
      <c r="A198" s="63" t="s">
        <v>215</v>
      </c>
      <c r="B198" s="64"/>
      <c r="C198" s="81"/>
      <c r="D198" s="66"/>
      <c r="E198" s="67"/>
    </row>
    <row r="199" customFormat="false" ht="18" hidden="false" customHeight="true" outlineLevel="0" collapsed="false">
      <c r="A199" s="68" t="s">
        <v>216</v>
      </c>
      <c r="B199" s="69" t="s">
        <v>25</v>
      </c>
      <c r="C199" s="83" t="n">
        <v>1</v>
      </c>
      <c r="D199" s="71"/>
      <c r="E199" s="72" t="n">
        <f aca="false">D199*C199</f>
        <v>0</v>
      </c>
    </row>
    <row r="200" customFormat="false" ht="16.5" hidden="false" customHeight="true" outlineLevel="0" collapsed="false">
      <c r="A200" s="68" t="s">
        <v>217</v>
      </c>
      <c r="B200" s="69" t="s">
        <v>25</v>
      </c>
      <c r="C200" s="83" t="n">
        <v>1</v>
      </c>
      <c r="D200" s="71"/>
      <c r="E200" s="72" t="n">
        <f aca="false">D200*C200</f>
        <v>0</v>
      </c>
    </row>
    <row r="201" customFormat="false" ht="15.75" hidden="false" customHeight="true" outlineLevel="0" collapsed="false">
      <c r="A201" s="68" t="s">
        <v>218</v>
      </c>
      <c r="B201" s="69" t="s">
        <v>25</v>
      </c>
      <c r="C201" s="83" t="n">
        <v>1</v>
      </c>
      <c r="D201" s="71"/>
      <c r="E201" s="72" t="n">
        <f aca="false">D201*C201</f>
        <v>0</v>
      </c>
    </row>
    <row r="202" customFormat="false" ht="15.75" hidden="false" customHeight="true" outlineLevel="0" collapsed="false">
      <c r="A202" s="68" t="s">
        <v>219</v>
      </c>
      <c r="B202" s="69" t="s">
        <v>25</v>
      </c>
      <c r="C202" s="83" t="n">
        <v>1</v>
      </c>
      <c r="D202" s="71"/>
      <c r="E202" s="72" t="n">
        <f aca="false">D202*C202</f>
        <v>0</v>
      </c>
    </row>
    <row r="203" customFormat="false" ht="15.75" hidden="false" customHeight="true" outlineLevel="0" collapsed="false">
      <c r="A203" s="68" t="s">
        <v>220</v>
      </c>
      <c r="B203" s="69" t="s">
        <v>25</v>
      </c>
      <c r="C203" s="83" t="n">
        <v>1</v>
      </c>
      <c r="D203" s="71"/>
      <c r="E203" s="72" t="n">
        <f aca="false">D203*C203</f>
        <v>0</v>
      </c>
    </row>
    <row r="204" customFormat="false" ht="15.75" hidden="false" customHeight="true" outlineLevel="0" collapsed="false">
      <c r="A204" s="68" t="s">
        <v>221</v>
      </c>
      <c r="B204" s="69" t="s">
        <v>20</v>
      </c>
      <c r="C204" s="83" t="n">
        <v>1</v>
      </c>
      <c r="D204" s="71"/>
      <c r="E204" s="72" t="n">
        <f aca="false">D204*C204</f>
        <v>0</v>
      </c>
    </row>
    <row r="205" customFormat="false" ht="15.75" hidden="false" customHeight="true" outlineLevel="0" collapsed="false">
      <c r="A205" s="68" t="s">
        <v>222</v>
      </c>
      <c r="B205" s="69" t="s">
        <v>25</v>
      </c>
      <c r="C205" s="83" t="n">
        <v>1</v>
      </c>
      <c r="D205" s="71"/>
      <c r="E205" s="72" t="n">
        <f aca="false">D205*C205</f>
        <v>0</v>
      </c>
    </row>
    <row r="206" customFormat="false" ht="17.25" hidden="false" customHeight="true" outlineLevel="0" collapsed="false">
      <c r="A206" s="68" t="s">
        <v>223</v>
      </c>
      <c r="B206" s="69"/>
      <c r="C206" s="83"/>
      <c r="D206" s="71"/>
      <c r="E206" s="72"/>
    </row>
    <row r="207" customFormat="false" ht="15.75" hidden="false" customHeight="true" outlineLevel="0" collapsed="false">
      <c r="A207" s="68" t="s">
        <v>224</v>
      </c>
      <c r="B207" s="69" t="s">
        <v>71</v>
      </c>
      <c r="C207" s="83" t="n">
        <v>575</v>
      </c>
      <c r="D207" s="71"/>
      <c r="E207" s="72" t="n">
        <f aca="false">D207*C207</f>
        <v>0</v>
      </c>
    </row>
    <row r="208" customFormat="false" ht="15.75" hidden="false" customHeight="true" outlineLevel="0" collapsed="false">
      <c r="A208" s="74" t="s">
        <v>225</v>
      </c>
      <c r="B208" s="75" t="s">
        <v>71</v>
      </c>
      <c r="C208" s="91" t="n">
        <v>134</v>
      </c>
      <c r="D208" s="92"/>
      <c r="E208" s="78" t="n">
        <f aca="false">D208*C208</f>
        <v>0</v>
      </c>
    </row>
    <row r="209" customFormat="false" ht="15.75" hidden="false" customHeight="true" outlineLevel="0" collapsed="false">
      <c r="A209" s="59" t="s">
        <v>226</v>
      </c>
      <c r="B209" s="59"/>
      <c r="C209" s="70"/>
      <c r="D209" s="98"/>
      <c r="E209" s="62" t="n">
        <f aca="false">SUM(E198:E208)</f>
        <v>0</v>
      </c>
    </row>
    <row r="210" customFormat="false" ht="18.75" hidden="false" customHeight="true" outlineLevel="0" collapsed="false">
      <c r="A210" s="42" t="s">
        <v>227</v>
      </c>
      <c r="B210" s="42"/>
      <c r="C210" s="42"/>
      <c r="D210" s="42"/>
      <c r="E210" s="42"/>
    </row>
    <row r="211" customFormat="false" ht="15.75" hidden="false" customHeight="true" outlineLevel="0" collapsed="false">
      <c r="A211" s="43" t="s">
        <v>19</v>
      </c>
      <c r="B211" s="43" t="s">
        <v>20</v>
      </c>
      <c r="C211" s="43" t="s">
        <v>21</v>
      </c>
      <c r="D211" s="43" t="s">
        <v>22</v>
      </c>
      <c r="E211" s="43" t="s">
        <v>23</v>
      </c>
    </row>
    <row r="212" customFormat="false" ht="18" hidden="false" customHeight="true" outlineLevel="0" collapsed="false">
      <c r="A212" s="44" t="s">
        <v>228</v>
      </c>
      <c r="B212" s="45"/>
      <c r="C212" s="46"/>
      <c r="D212" s="47"/>
      <c r="E212" s="48"/>
    </row>
    <row r="213" customFormat="false" ht="18" hidden="false" customHeight="true" outlineLevel="0" collapsed="false">
      <c r="A213" s="49" t="s">
        <v>229</v>
      </c>
      <c r="B213" s="50" t="s">
        <v>20</v>
      </c>
      <c r="C213" s="51" t="n">
        <v>1</v>
      </c>
      <c r="D213" s="52"/>
      <c r="E213" s="53" t="n">
        <f aca="false">D213*C213</f>
        <v>0</v>
      </c>
    </row>
    <row r="214" customFormat="false" ht="18" hidden="false" customHeight="true" outlineLevel="0" collapsed="false">
      <c r="A214" s="49" t="s">
        <v>230</v>
      </c>
      <c r="B214" s="50" t="s">
        <v>20</v>
      </c>
      <c r="C214" s="51" t="n">
        <v>1</v>
      </c>
      <c r="D214" s="52"/>
      <c r="E214" s="53" t="n">
        <f aca="false">D214*C214</f>
        <v>0</v>
      </c>
    </row>
    <row r="215" customFormat="false" ht="18" hidden="false" customHeight="true" outlineLevel="0" collapsed="false">
      <c r="A215" s="49" t="s">
        <v>231</v>
      </c>
      <c r="B215" s="50" t="s">
        <v>20</v>
      </c>
      <c r="C215" s="51" t="n">
        <v>1</v>
      </c>
      <c r="D215" s="52"/>
      <c r="E215" s="53" t="n">
        <f aca="false">D215*C215</f>
        <v>0</v>
      </c>
    </row>
    <row r="216" customFormat="false" ht="15.75" hidden="false" customHeight="true" outlineLevel="0" collapsed="false">
      <c r="A216" s="49" t="s">
        <v>232</v>
      </c>
      <c r="B216" s="50" t="s">
        <v>20</v>
      </c>
      <c r="C216" s="51" t="n">
        <v>1</v>
      </c>
      <c r="D216" s="52"/>
      <c r="E216" s="53" t="n">
        <f aca="false">D216*C216</f>
        <v>0</v>
      </c>
    </row>
    <row r="217" customFormat="false" ht="15.75" hidden="false" customHeight="true" outlineLevel="0" collapsed="false">
      <c r="A217" s="49" t="s">
        <v>233</v>
      </c>
      <c r="B217" s="50" t="s">
        <v>20</v>
      </c>
      <c r="C217" s="51" t="n">
        <v>1</v>
      </c>
      <c r="D217" s="52"/>
      <c r="E217" s="53" t="n">
        <f aca="false">D217*C217</f>
        <v>0</v>
      </c>
    </row>
    <row r="218" customFormat="false" ht="15.75" hidden="false" customHeight="true" outlineLevel="0" collapsed="false">
      <c r="A218" s="49" t="s">
        <v>234</v>
      </c>
      <c r="B218" s="50" t="s">
        <v>20</v>
      </c>
      <c r="C218" s="51" t="n">
        <v>2</v>
      </c>
      <c r="D218" s="52"/>
      <c r="E218" s="53" t="n">
        <f aca="false">D218*C218</f>
        <v>0</v>
      </c>
    </row>
    <row r="219" customFormat="false" ht="15.75" hidden="false" customHeight="true" outlineLevel="0" collapsed="false">
      <c r="A219" s="49" t="s">
        <v>235</v>
      </c>
      <c r="B219" s="50" t="s">
        <v>20</v>
      </c>
      <c r="C219" s="51" t="n">
        <v>1</v>
      </c>
      <c r="D219" s="52"/>
      <c r="E219" s="53" t="n">
        <f aca="false">D219*C219</f>
        <v>0</v>
      </c>
    </row>
    <row r="220" customFormat="false" ht="15.75" hidden="false" customHeight="true" outlineLevel="0" collapsed="false">
      <c r="A220" s="49" t="s">
        <v>236</v>
      </c>
      <c r="B220" s="50" t="s">
        <v>20</v>
      </c>
      <c r="C220" s="51" t="n">
        <v>1</v>
      </c>
      <c r="D220" s="52"/>
      <c r="E220" s="53" t="n">
        <f aca="false">D220*C220</f>
        <v>0</v>
      </c>
    </row>
    <row r="221" customFormat="false" ht="15.75" hidden="false" customHeight="true" outlineLevel="0" collapsed="false">
      <c r="A221" s="49" t="s">
        <v>237</v>
      </c>
      <c r="B221" s="50" t="s">
        <v>20</v>
      </c>
      <c r="C221" s="99" t="n">
        <v>1</v>
      </c>
      <c r="D221" s="52"/>
      <c r="E221" s="53" t="n">
        <f aca="false">D221*C221</f>
        <v>0</v>
      </c>
    </row>
    <row r="222" customFormat="false" ht="15.75" hidden="false" customHeight="true" outlineLevel="0" collapsed="false">
      <c r="A222" s="49" t="s">
        <v>238</v>
      </c>
      <c r="B222" s="50" t="s">
        <v>20</v>
      </c>
      <c r="C222" s="99" t="n">
        <v>1</v>
      </c>
      <c r="D222" s="52"/>
      <c r="E222" s="53" t="n">
        <f aca="false">D222*C222</f>
        <v>0</v>
      </c>
    </row>
    <row r="223" customFormat="false" ht="15.75" hidden="false" customHeight="true" outlineLevel="0" collapsed="false">
      <c r="A223" s="49" t="s">
        <v>239</v>
      </c>
      <c r="B223" s="50" t="s">
        <v>20</v>
      </c>
      <c r="C223" s="51" t="n">
        <v>2</v>
      </c>
      <c r="D223" s="52"/>
      <c r="E223" s="53" t="n">
        <f aca="false">D223*C223</f>
        <v>0</v>
      </c>
    </row>
    <row r="224" customFormat="false" ht="17.25" hidden="false" customHeight="true" outlineLevel="0" collapsed="false">
      <c r="A224" s="100" t="s">
        <v>240</v>
      </c>
      <c r="B224" s="101" t="s">
        <v>25</v>
      </c>
      <c r="C224" s="99" t="n">
        <v>1</v>
      </c>
      <c r="D224" s="96"/>
      <c r="E224" s="53" t="n">
        <f aca="false">D224*C224</f>
        <v>0</v>
      </c>
    </row>
    <row r="225" customFormat="false" ht="15.75" hidden="false" customHeight="true" outlineLevel="0" collapsed="false">
      <c r="A225" s="49" t="s">
        <v>241</v>
      </c>
      <c r="B225" s="50" t="s">
        <v>25</v>
      </c>
      <c r="C225" s="51" t="n">
        <v>1</v>
      </c>
      <c r="D225" s="52"/>
      <c r="E225" s="53" t="n">
        <f aca="false">D225*C225</f>
        <v>0</v>
      </c>
    </row>
    <row r="226" customFormat="false" ht="15.75" hidden="false" customHeight="true" outlineLevel="0" collapsed="false">
      <c r="A226" s="49" t="s">
        <v>242</v>
      </c>
      <c r="B226" s="50" t="s">
        <v>43</v>
      </c>
      <c r="C226" s="51" t="n">
        <v>30</v>
      </c>
      <c r="D226" s="52"/>
      <c r="E226" s="53" t="n">
        <f aca="false">D226*C226</f>
        <v>0</v>
      </c>
    </row>
    <row r="227" customFormat="false" ht="15.75" hidden="false" customHeight="true" outlineLevel="0" collapsed="false">
      <c r="A227" s="100" t="s">
        <v>243</v>
      </c>
      <c r="B227" s="101"/>
      <c r="C227" s="99"/>
      <c r="D227" s="96"/>
      <c r="E227" s="102"/>
    </row>
    <row r="228" customFormat="false" ht="16.5" hidden="false" customHeight="true" outlineLevel="0" collapsed="false">
      <c r="A228" s="100" t="s">
        <v>244</v>
      </c>
      <c r="B228" s="101" t="s">
        <v>71</v>
      </c>
      <c r="C228" s="51" t="n">
        <v>130</v>
      </c>
      <c r="D228" s="96"/>
      <c r="E228" s="102" t="n">
        <f aca="false">D228*C228</f>
        <v>0</v>
      </c>
    </row>
    <row r="229" customFormat="false" ht="18" hidden="false" customHeight="true" outlineLevel="0" collapsed="false">
      <c r="A229" s="100" t="s">
        <v>245</v>
      </c>
      <c r="B229" s="101" t="s">
        <v>71</v>
      </c>
      <c r="C229" s="51" t="n">
        <v>190</v>
      </c>
      <c r="D229" s="96"/>
      <c r="E229" s="102" t="n">
        <f aca="false">D229*C229</f>
        <v>0</v>
      </c>
    </row>
    <row r="230" customFormat="false" ht="20.25" hidden="false" customHeight="true" outlineLevel="0" collapsed="false">
      <c r="A230" s="49" t="s">
        <v>246</v>
      </c>
      <c r="B230" s="50" t="s">
        <v>71</v>
      </c>
      <c r="C230" s="51" t="n">
        <v>20</v>
      </c>
      <c r="D230" s="52"/>
      <c r="E230" s="102" t="n">
        <f aca="false">D230*C230</f>
        <v>0</v>
      </c>
    </row>
    <row r="231" customFormat="false" ht="16.5" hidden="false" customHeight="true" outlineLevel="0" collapsed="false">
      <c r="A231" s="49" t="s">
        <v>247</v>
      </c>
      <c r="B231" s="50" t="s">
        <v>25</v>
      </c>
      <c r="C231" s="51" t="n">
        <v>1</v>
      </c>
      <c r="D231" s="52"/>
      <c r="E231" s="53" t="n">
        <f aca="false">D231*C231</f>
        <v>0</v>
      </c>
    </row>
    <row r="232" customFormat="false" ht="16.5" hidden="false" customHeight="true" outlineLevel="0" collapsed="false">
      <c r="A232" s="54" t="s">
        <v>248</v>
      </c>
      <c r="B232" s="55" t="s">
        <v>25</v>
      </c>
      <c r="C232" s="56" t="n">
        <v>1</v>
      </c>
      <c r="D232" s="57"/>
      <c r="E232" s="58" t="n">
        <f aca="false">D232*C232</f>
        <v>0</v>
      </c>
    </row>
    <row r="233" customFormat="false" ht="5.25" hidden="false" customHeight="true" outlineLevel="0" collapsed="false">
      <c r="A233" s="103"/>
      <c r="B233" s="104"/>
      <c r="C233" s="70"/>
      <c r="D233" s="98"/>
      <c r="E233" s="105"/>
    </row>
    <row r="234" customFormat="false" ht="15.75" hidden="false" customHeight="true" outlineLevel="0" collapsed="false">
      <c r="A234" s="59" t="s">
        <v>249</v>
      </c>
      <c r="B234" s="59"/>
      <c r="C234" s="60"/>
      <c r="D234" s="61"/>
      <c r="E234" s="62" t="n">
        <f aca="false">SUM(E212:E233)</f>
        <v>0</v>
      </c>
    </row>
    <row r="235" customFormat="false" ht="15" hidden="false" customHeight="true" outlineLevel="0" collapsed="false">
      <c r="A235" s="79"/>
      <c r="B235" s="79"/>
      <c r="C235" s="60"/>
      <c r="D235" s="61"/>
      <c r="E235" s="62"/>
    </row>
    <row r="236" customFormat="false" ht="30" hidden="false" customHeight="true" outlineLevel="0" collapsed="false">
      <c r="A236" s="42" t="s">
        <v>250</v>
      </c>
      <c r="B236" s="42"/>
      <c r="C236" s="42"/>
      <c r="D236" s="42"/>
      <c r="E236" s="42"/>
    </row>
    <row r="237" customFormat="false" ht="15.75" hidden="false" customHeight="true" outlineLevel="0" collapsed="false">
      <c r="A237" s="43" t="s">
        <v>19</v>
      </c>
      <c r="B237" s="43" t="s">
        <v>20</v>
      </c>
      <c r="C237" s="43" t="s">
        <v>21</v>
      </c>
      <c r="D237" s="43" t="s">
        <v>22</v>
      </c>
      <c r="E237" s="43" t="s">
        <v>23</v>
      </c>
    </row>
    <row r="238" customFormat="false" ht="18.75" hidden="false" customHeight="true" outlineLevel="0" collapsed="false">
      <c r="A238" s="44" t="s">
        <v>251</v>
      </c>
      <c r="B238" s="45" t="s">
        <v>20</v>
      </c>
      <c r="C238" s="46" t="n">
        <v>2</v>
      </c>
      <c r="D238" s="47"/>
      <c r="E238" s="48" t="n">
        <f aca="false">D238*C238</f>
        <v>0</v>
      </c>
    </row>
    <row r="239" customFormat="false" ht="15.75" hidden="false" customHeight="true" outlineLevel="0" collapsed="false">
      <c r="A239" s="49" t="s">
        <v>252</v>
      </c>
      <c r="B239" s="50" t="s">
        <v>25</v>
      </c>
      <c r="C239" s="51" t="n">
        <v>1</v>
      </c>
      <c r="D239" s="52"/>
      <c r="E239" s="53" t="n">
        <f aca="false">D239*C239</f>
        <v>0</v>
      </c>
    </row>
    <row r="240" customFormat="false" ht="15.75" hidden="false" customHeight="true" outlineLevel="0" collapsed="false">
      <c r="A240" s="49" t="s">
        <v>253</v>
      </c>
      <c r="B240" s="50" t="s">
        <v>65</v>
      </c>
      <c r="C240" s="51" t="n">
        <v>580</v>
      </c>
      <c r="D240" s="52"/>
      <c r="E240" s="53" t="n">
        <f aca="false">D240*C240</f>
        <v>0</v>
      </c>
    </row>
    <row r="241" customFormat="false" ht="18" hidden="false" customHeight="true" outlineLevel="0" collapsed="false">
      <c r="A241" s="54" t="s">
        <v>254</v>
      </c>
      <c r="B241" s="55" t="s">
        <v>20</v>
      </c>
      <c r="C241" s="56" t="n">
        <v>1</v>
      </c>
      <c r="D241" s="57"/>
      <c r="E241" s="58" t="n">
        <f aca="false">D241*C241</f>
        <v>0</v>
      </c>
    </row>
    <row r="242" customFormat="false" ht="18" hidden="false" customHeight="true" outlineLevel="0" collapsed="false">
      <c r="A242" s="59" t="s">
        <v>255</v>
      </c>
      <c r="B242" s="59"/>
      <c r="C242" s="60"/>
      <c r="D242" s="61"/>
      <c r="E242" s="62" t="n">
        <f aca="false">SUM(E238:E241)</f>
        <v>0</v>
      </c>
    </row>
    <row r="243" customFormat="false" ht="13.5" hidden="false" customHeight="true" outlineLevel="0" collapsed="false">
      <c r="A243" s="106"/>
      <c r="B243" s="106"/>
      <c r="C243" s="106"/>
      <c r="D243" s="107"/>
      <c r="E243" s="107"/>
    </row>
    <row r="244" customFormat="false" ht="27.75" hidden="false" customHeight="true" outlineLevel="0" collapsed="false">
      <c r="A244" s="108" t="s">
        <v>256</v>
      </c>
      <c r="B244" s="108"/>
      <c r="C244" s="108"/>
      <c r="D244" s="108"/>
      <c r="E244" s="108"/>
    </row>
    <row r="245" customFormat="false" ht="28.5" hidden="false" customHeight="true" outlineLevel="0" collapsed="false">
      <c r="A245" s="109" t="str">
        <f aca="false">A16</f>
        <v>A. OPERATIONS PREALABLES TOTAL H.T.</v>
      </c>
      <c r="B245" s="109"/>
      <c r="C245" s="109"/>
      <c r="D245" s="109"/>
      <c r="E245" s="110" t="n">
        <f aca="false">E16</f>
        <v>0</v>
      </c>
    </row>
    <row r="246" customFormat="false" ht="28.5" hidden="false" customHeight="true" outlineLevel="0" collapsed="false">
      <c r="A246" s="109" t="str">
        <f aca="false">A74</f>
        <v>B. TERRASSEMENTS TOTAL H.T.</v>
      </c>
      <c r="B246" s="109"/>
      <c r="C246" s="109"/>
      <c r="D246" s="109"/>
      <c r="E246" s="110" t="n">
        <f aca="false">E74</f>
        <v>0</v>
      </c>
    </row>
    <row r="247" customFormat="false" ht="28.5" hidden="false" customHeight="true" outlineLevel="0" collapsed="false">
      <c r="A247" s="109" t="str">
        <f aca="false">A118</f>
        <v>C. EAUX PLUVIALES ET EAUX USEES TOTAL H.T.</v>
      </c>
      <c r="B247" s="109"/>
      <c r="C247" s="109"/>
      <c r="D247" s="109"/>
      <c r="E247" s="110" t="n">
        <f aca="false">E118</f>
        <v>0</v>
      </c>
    </row>
    <row r="248" customFormat="false" ht="28.5" hidden="false" customHeight="true" outlineLevel="0" collapsed="false">
      <c r="A248" s="109" t="str">
        <f aca="false">A156</f>
        <v>D. RESEAUX SECS TOTAL H.T.</v>
      </c>
      <c r="B248" s="109"/>
      <c r="C248" s="109"/>
      <c r="D248" s="109"/>
      <c r="E248" s="110" t="n">
        <f aca="false">E156</f>
        <v>0</v>
      </c>
    </row>
    <row r="249" customFormat="false" ht="28.5" hidden="false" customHeight="true" outlineLevel="0" collapsed="false">
      <c r="A249" s="109" t="str">
        <f aca="false">A195</f>
        <v>E. AMENAGEMENTS DE SURFACE TOTAL H.T.</v>
      </c>
      <c r="B249" s="109"/>
      <c r="C249" s="109"/>
      <c r="D249" s="109"/>
      <c r="E249" s="110" t="n">
        <f aca="false">E195</f>
        <v>0</v>
      </c>
    </row>
    <row r="250" customFormat="false" ht="28.5" hidden="false" customHeight="true" outlineLevel="0" collapsed="false">
      <c r="A250" s="109" t="s">
        <v>214</v>
      </c>
      <c r="B250" s="111"/>
      <c r="C250" s="111"/>
      <c r="D250" s="111"/>
      <c r="E250" s="110" t="n">
        <f aca="false">E209</f>
        <v>0</v>
      </c>
    </row>
    <row r="251" customFormat="false" ht="28.5" hidden="false" customHeight="true" outlineLevel="0" collapsed="false">
      <c r="A251" s="109" t="str">
        <f aca="false">A210</f>
        <v>G. TRAVAUX DIVERS - ACCÈS - CLÔTURES</v>
      </c>
      <c r="B251" s="109"/>
      <c r="C251" s="109"/>
      <c r="D251" s="109"/>
      <c r="E251" s="110" t="n">
        <f aca="false">E234</f>
        <v>0</v>
      </c>
    </row>
    <row r="252" customFormat="false" ht="28.5" hidden="false" customHeight="true" outlineLevel="0" collapsed="false">
      <c r="A252" s="109" t="s">
        <v>257</v>
      </c>
      <c r="B252" s="109"/>
      <c r="C252" s="109"/>
      <c r="D252" s="109"/>
      <c r="E252" s="110" t="n">
        <f aca="false">E242</f>
        <v>0</v>
      </c>
    </row>
    <row r="253" customFormat="false" ht="27" hidden="false" customHeight="true" outlineLevel="0" collapsed="false">
      <c r="A253" s="112"/>
      <c r="B253" s="112"/>
      <c r="C253" s="113" t="s">
        <v>258</v>
      </c>
      <c r="D253" s="113"/>
      <c r="E253" s="114" t="n">
        <f aca="false">SUM(E245:E252)</f>
        <v>0</v>
      </c>
    </row>
    <row r="254" customFormat="false" ht="21.75" hidden="false" customHeight="true" outlineLevel="0" collapsed="false">
      <c r="A254" s="112"/>
      <c r="B254" s="112"/>
      <c r="C254" s="115" t="s">
        <v>259</v>
      </c>
      <c r="D254" s="115"/>
      <c r="E254" s="116" t="n">
        <f aca="false">E253*0.2</f>
        <v>0</v>
      </c>
    </row>
    <row r="255" customFormat="false" ht="24.75" hidden="false" customHeight="true" outlineLevel="0" collapsed="false">
      <c r="A255" s="112"/>
      <c r="B255" s="112"/>
      <c r="C255" s="117" t="s">
        <v>260</v>
      </c>
      <c r="D255" s="117"/>
      <c r="E255" s="118" t="n">
        <f aca="false">E254+E253</f>
        <v>0</v>
      </c>
    </row>
    <row r="256" customFormat="false" ht="19.5" hidden="false" customHeight="true" outlineLevel="0" collapsed="false">
      <c r="A256" s="106"/>
      <c r="B256" s="106"/>
      <c r="C256" s="106"/>
      <c r="D256" s="107"/>
      <c r="E256" s="107"/>
    </row>
    <row r="257" customFormat="false" ht="12.8" hidden="false" customHeight="false" outlineLevel="0" collapsed="false"/>
  </sheetData>
  <mergeCells count="19">
    <mergeCell ref="A2:E2"/>
    <mergeCell ref="A18:E18"/>
    <mergeCell ref="A76:E76"/>
    <mergeCell ref="A119:E119"/>
    <mergeCell ref="A158:E158"/>
    <mergeCell ref="A196:E196"/>
    <mergeCell ref="A210:E210"/>
    <mergeCell ref="A236:E236"/>
    <mergeCell ref="A244:E244"/>
    <mergeCell ref="A245:D245"/>
    <mergeCell ref="A246:D246"/>
    <mergeCell ref="A247:D247"/>
    <mergeCell ref="A248:D248"/>
    <mergeCell ref="A249:D249"/>
    <mergeCell ref="A251:D251"/>
    <mergeCell ref="A252:D252"/>
    <mergeCell ref="C253:D253"/>
    <mergeCell ref="C254:D254"/>
    <mergeCell ref="C255:D255"/>
  </mergeCells>
  <printOptions headings="false" gridLines="false" gridLinesSet="true" horizontalCentered="true" verticalCentered="false"/>
  <pageMargins left="0.39375" right="0.39375" top="0.893055555555555" bottom="0.8375" header="0.3" footer="0.135416666666667"/>
  <pageSetup paperSize="1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&amp;LVille de Marseille - 2022_50001_0027
DCE 07.06.2022 - ind02&amp;CTravaux d'aménagement de la plaine des loisirs et des sports&amp;RDQE
Lot 01</oddHeader>
    <oddFooter>&amp;RPage &amp;P/&amp;N</oddFooter>
  </headerFooter>
  <rowBreaks count="3" manualBreakCount="3">
    <brk id="75" man="true" max="16383" min="0"/>
    <brk id="156" man="true" max="16383" min="0"/>
    <brk id="209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LibreOffice/5.3.6.1$Windows_x86 LibreOffice_project/686f202eff87ef707079aeb7f485847613344eb7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2018-06-07T14:54:42Z</dcterms:created>
  <dc:creator>f.sola</dc:creator>
  <dc:description/>
  <dc:language>fr-FR</dc:language>
  <cp:lastModifiedBy/>
  <cp:lastPrinted>2022-06-10T09:56:22Z</cp:lastPrinted>
  <dcterms:modified xsi:type="dcterms:W3CDTF">2022-06-14T09:48:25Z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