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7530" yWindow="705" windowWidth="17085" windowHeight="16440"/>
  </bookViews>
  <sheets>
    <sheet name="LOT 03 MEX SER PS" sheetId="1" r:id="rId1"/>
  </sheets>
  <externalReferences>
    <externalReference r:id="rId2"/>
  </externalReferences>
  <definedNames>
    <definedName name="_._Page" localSheetId="0">'[1]REVET-SOLS-MURS'!#REF!</definedName>
    <definedName name="_._Page">'[1]REVET-SOLS-MURS'!#REF!</definedName>
    <definedName name="______tot1" localSheetId="0">#REF!</definedName>
    <definedName name="______tot1">#REF!</definedName>
    <definedName name="______tot2" localSheetId="0">#REF!</definedName>
    <definedName name="______tot2">#REF!</definedName>
    <definedName name="_____tot1" localSheetId="0">#REF!</definedName>
    <definedName name="_____tot1">#REF!</definedName>
    <definedName name="_____tot2" localSheetId="0">#REF!</definedName>
    <definedName name="_____tot2">#REF!</definedName>
    <definedName name="____tot1" localSheetId="0">#REF!</definedName>
    <definedName name="____tot1">#REF!</definedName>
    <definedName name="____tot2" localSheetId="0">#REF!</definedName>
    <definedName name="____tot2">#REF!</definedName>
    <definedName name="___tot1" localSheetId="0">#REF!</definedName>
    <definedName name="___tot1">#REF!</definedName>
    <definedName name="___tot2" localSheetId="0">#REF!</definedName>
    <definedName name="___tot2">#REF!</definedName>
    <definedName name="__tot1" localSheetId="0">#REF!</definedName>
    <definedName name="__tot1">#REF!</definedName>
    <definedName name="__tot2" localSheetId="0">#REF!</definedName>
    <definedName name="__tot2">#REF!</definedName>
    <definedName name="_12_._Page_4" localSheetId="0">'[1]REVET-SOLS-MURS'!#REF!</definedName>
    <definedName name="_12_._Page_4">'[1]REVET-SOLS-MURS'!#REF!</definedName>
    <definedName name="_15_._Page_5" localSheetId="0">'[1]REVET-SOLS-MURS'!#REF!</definedName>
    <definedName name="_15_._Page_5">'[1]REVET-SOLS-MURS'!#REF!</definedName>
    <definedName name="_16Excel_BuiltIn_Print_Area_1" localSheetId="0">#REF!</definedName>
    <definedName name="_16Excel_BuiltIn_Print_Area_1">#REF!</definedName>
    <definedName name="_19PRIX_MO__1" localSheetId="0">#REF!</definedName>
    <definedName name="_19PRIX_MO__1">#REF!</definedName>
    <definedName name="_22PRIX_MO__2" localSheetId="0">#REF!</definedName>
    <definedName name="_22PRIX_MO__2">#REF!</definedName>
    <definedName name="_25PRIX_MO__3" localSheetId="0">#REF!</definedName>
    <definedName name="_25PRIX_MO__3">#REF!</definedName>
    <definedName name="_28PRIX_MO__4" localSheetId="0">#REF!</definedName>
    <definedName name="_28PRIX_MO__4">#REF!</definedName>
    <definedName name="_3_._Page_1" localSheetId="0">'[1]REVET-SOLS-MURS'!#REF!</definedName>
    <definedName name="_3_._Page_1">'[1]REVET-SOLS-MURS'!#REF!</definedName>
    <definedName name="_31PRIX_MO__5" localSheetId="0">#REF!</definedName>
    <definedName name="_31PRIX_MO__5">#REF!</definedName>
    <definedName name="_6_._Page_2" localSheetId="0">'[1]REVET-SOLS-MURS'!#REF!</definedName>
    <definedName name="_6_._Page_2">'[1]REVET-SOLS-MURS'!#REF!</definedName>
    <definedName name="_9_._Page_3" localSheetId="0">'[1]REVET-SOLS-MURS'!#REF!</definedName>
    <definedName name="_9_._Page_3">'[1]REVET-SOLS-MURS'!#REF!</definedName>
    <definedName name="_Toc520126792" localSheetId="0">'LOT 03 MEX SER PS'!#REF!</definedName>
    <definedName name="_tot1" localSheetId="0">#REF!</definedName>
    <definedName name="_tot1">#REF!</definedName>
    <definedName name="_tot2" localSheetId="0">#REF!</definedName>
    <definedName name="_tot2">#REF!</definedName>
    <definedName name="AP" localSheetId="0">#REF!</definedName>
    <definedName name="AP">#REF!</definedName>
    <definedName name="AS" localSheetId="0">#REF!</definedName>
    <definedName name="AS">#REF!</definedName>
    <definedName name="BA" localSheetId="0">#REF!</definedName>
    <definedName name="BA">#REF!</definedName>
    <definedName name="BS" localSheetId="0">#REF!</definedName>
    <definedName name="BS">#REF!</definedName>
    <definedName name="Commun" localSheetId="0">#REF!</definedName>
    <definedName name="Commun">#REF!</definedName>
    <definedName name="_xlnm.Criteria" localSheetId="0">#REF!</definedName>
    <definedName name="_xlnm.Criteria">#REF!</definedName>
    <definedName name="Criteria" localSheetId="0">#REF!</definedName>
    <definedName name="Criteria">#REF!</definedName>
    <definedName name="DEM" localSheetId="0">#REF!</definedName>
    <definedName name="DEM">#REF!</definedName>
    <definedName name="e" localSheetId="0">#REF!</definedName>
    <definedName name="e">#REF!</definedName>
    <definedName name="Euro">#REF!</definedName>
    <definedName name="Excel_BuiltIn_Criteria" localSheetId="0">#REF!</definedName>
    <definedName name="Excel_BuiltIn_Criteria">#REF!</definedName>
    <definedName name="Glob" localSheetId="0">#REF!</definedName>
    <definedName name="Glob">#REF!</definedName>
    <definedName name="hh" localSheetId="0">#REF!</definedName>
    <definedName name="hh">#REF!</definedName>
    <definedName name="hhh" localSheetId="0">#REF!</definedName>
    <definedName name="hhh">#REF!</definedName>
    <definedName name="_xlnm.Print_Titles" localSheetId="0">'LOT 03 MEX SER PS'!$1:$8</definedName>
    <definedName name="J">#REF!</definedName>
    <definedName name="K" localSheetId="0">#REF!</definedName>
    <definedName name="K">#REF!</definedName>
    <definedName name="K_FO_" localSheetId="0">#REF!</definedName>
    <definedName name="K_FO_">#REF!</definedName>
    <definedName name="K_MO_" localSheetId="0">#REF!</definedName>
    <definedName name="K_MO_">#REF!</definedName>
    <definedName name="Log_1" localSheetId="0">#REF!</definedName>
    <definedName name="Log_1">#REF!</definedName>
    <definedName name="Log_2" localSheetId="0">#REF!</definedName>
    <definedName name="Log_2">#REF!</definedName>
    <definedName name="Log_3" localSheetId="0">#REF!</definedName>
    <definedName name="Log_3">#REF!</definedName>
    <definedName name="Log_4" localSheetId="0">#REF!</definedName>
    <definedName name="Log_4">#REF!</definedName>
    <definedName name="Log_5" localSheetId="0">#REF!</definedName>
    <definedName name="Log_5">#REF!</definedName>
    <definedName name="Log_6" localSheetId="0">#REF!</definedName>
    <definedName name="Log_6">#REF!</definedName>
    <definedName name="Log_7" localSheetId="0">#REF!</definedName>
    <definedName name="Log_7">#REF!</definedName>
    <definedName name="MHT" localSheetId="0">#REF!</definedName>
    <definedName name="MHT">#REF!</definedName>
    <definedName name="MO" localSheetId="0">#REF!</definedName>
    <definedName name="MO">#REF!</definedName>
    <definedName name="MTVA" localSheetId="0">#REF!</definedName>
    <definedName name="MTVA">#REF!</definedName>
    <definedName name="Ouvrant" localSheetId="0">#REF!</definedName>
    <definedName name="Ouvrant">#REF!</definedName>
    <definedName name="P_0_83" localSheetId="0">#REF!</definedName>
    <definedName name="P_0_83">#REF!</definedName>
    <definedName name="PK" localSheetId="0">#REF!</definedName>
    <definedName name="PK">#REF!</definedName>
    <definedName name="PRIX_MO_" localSheetId="0">#REF!</definedName>
    <definedName name="PRIX_MO_">#REF!</definedName>
    <definedName name="PS" localSheetId="0">#REF!</definedName>
    <definedName name="PS">#REF!</definedName>
    <definedName name="S" localSheetId="0">#REF!</definedName>
    <definedName name="S">#REF!</definedName>
    <definedName name="ST" localSheetId="0">#REF!</definedName>
    <definedName name="ST">#REF!</definedName>
    <definedName name="TE" localSheetId="0">#REF!</definedName>
    <definedName name="TE">#REF!</definedName>
    <definedName name="tot" localSheetId="0">#REF!</definedName>
    <definedName name="tot">#REF!</definedName>
    <definedName name="TR" localSheetId="0">#REF!</definedName>
    <definedName name="TR">#REF!</definedName>
    <definedName name="VP" localSheetId="0">#REF!</definedName>
    <definedName name="VP">#REF!</definedName>
    <definedName name="X" localSheetId="0">#REF!</definedName>
    <definedName name="X">#REF!</definedName>
    <definedName name="_xlnm.Print_Area" localSheetId="0">'LOT 03 MEX SER PS'!$A$1:$G$165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2" i="1" l="1"/>
  <c r="G160" i="1"/>
  <c r="F156" i="1"/>
  <c r="E156" i="1"/>
  <c r="G156" i="1"/>
  <c r="F142" i="1"/>
  <c r="E142" i="1"/>
  <c r="G145" i="1"/>
  <c r="G16" i="1"/>
  <c r="G17" i="1"/>
  <c r="G18" i="1"/>
  <c r="G19" i="1"/>
  <c r="G20" i="1"/>
  <c r="G21" i="1"/>
  <c r="G22" i="1"/>
  <c r="G23" i="1"/>
  <c r="G24" i="1"/>
  <c r="G25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9" i="1"/>
  <c r="G50" i="1"/>
  <c r="G51" i="1"/>
  <c r="G52" i="1"/>
  <c r="G53" i="1"/>
  <c r="G54" i="1"/>
  <c r="G64" i="1"/>
  <c r="G65" i="1"/>
  <c r="G68" i="1"/>
  <c r="G69" i="1"/>
  <c r="G72" i="1"/>
  <c r="G73" i="1"/>
  <c r="G74" i="1"/>
  <c r="G75" i="1"/>
  <c r="G76" i="1"/>
  <c r="G77" i="1"/>
  <c r="G88" i="1"/>
  <c r="G89" i="1"/>
  <c r="G90" i="1"/>
  <c r="G91" i="1"/>
  <c r="G92" i="1"/>
  <c r="G93" i="1"/>
  <c r="G94" i="1"/>
  <c r="G95" i="1"/>
  <c r="G96" i="1"/>
  <c r="G97" i="1"/>
  <c r="G98" i="1"/>
  <c r="G99" i="1"/>
  <c r="G101" i="1"/>
  <c r="G103" i="1"/>
  <c r="G106" i="1"/>
  <c r="G107" i="1"/>
  <c r="G108" i="1"/>
  <c r="G109" i="1"/>
  <c r="G110" i="1"/>
  <c r="G111" i="1"/>
  <c r="G112" i="1"/>
  <c r="G116" i="1"/>
  <c r="G117" i="1"/>
  <c r="G118" i="1"/>
  <c r="G119" i="1"/>
  <c r="G129" i="1"/>
  <c r="G130" i="1"/>
  <c r="G133" i="1"/>
  <c r="G134" i="1"/>
  <c r="G135" i="1"/>
  <c r="G148" i="1"/>
  <c r="G149" i="1"/>
  <c r="G150" i="1"/>
</calcChain>
</file>

<file path=xl/sharedStrings.xml><?xml version="1.0" encoding="utf-8"?>
<sst xmlns="http://schemas.openxmlformats.org/spreadsheetml/2006/main" count="291" uniqueCount="181">
  <si>
    <t>N°</t>
  </si>
  <si>
    <t>DESIGNATION</t>
  </si>
  <si>
    <t>U</t>
  </si>
  <si>
    <t xml:space="preserve">Quantités indicatives </t>
  </si>
  <si>
    <t xml:space="preserve">Quantités vérifiées </t>
  </si>
  <si>
    <t>P.U</t>
  </si>
  <si>
    <t>MONTANT H.T</t>
  </si>
  <si>
    <t>SPECIFICATIONS GENERALES</t>
  </si>
  <si>
    <t>PRESCRIPTIONS TECHNIQUES GENERALES</t>
  </si>
  <si>
    <t>PRESCRIPTIONS TECHNIQUES PARTICULIERES - MENUISERIES EXTERIEURES</t>
  </si>
  <si>
    <t>2.1</t>
  </si>
  <si>
    <t>Les menuiseries extérieures en aluminium laqué</t>
  </si>
  <si>
    <t>2.1.1</t>
  </si>
  <si>
    <t>ME01 - Ensemble menuisé (110 cm x 205 cm)</t>
  </si>
  <si>
    <t>u</t>
  </si>
  <si>
    <t>2.1.2</t>
  </si>
  <si>
    <t>ME01BS - Ensemble menuisé (110 cm x 205 cm)</t>
  </si>
  <si>
    <t>2.1.3</t>
  </si>
  <si>
    <t>ME-02 – Châssis fixe horizontal (340 cm x 140 cm)</t>
  </si>
  <si>
    <t>2.1.4</t>
  </si>
  <si>
    <t>ME04 – Châssis ouvrants (105 cm x 222 cm)</t>
  </si>
  <si>
    <t>2.1.5</t>
  </si>
  <si>
    <t>ME-05 – Châssis fixes verticaux (40 cm x 195 cm)</t>
  </si>
  <si>
    <t>2.1.6</t>
  </si>
  <si>
    <t>ME-05 A – Châssis fixes verticaux (40 cm x 205 cm)</t>
  </si>
  <si>
    <t>2.1.7</t>
  </si>
  <si>
    <t>ME-07 – Châssis fixe horizontal (180 cm x 90 cm)</t>
  </si>
  <si>
    <t>2.1.8</t>
  </si>
  <si>
    <t>ME-10 - Ensemble menuisé (104 cm x 205 cm)</t>
  </si>
  <si>
    <t>2.1.9</t>
  </si>
  <si>
    <t>ME-16 – Ouvrant basculant (150 cm x 60 cm)</t>
  </si>
  <si>
    <t>2.1.10</t>
  </si>
  <si>
    <t>ME-17 – Ouvrant basculant (155 cm x 70 cm)</t>
  </si>
  <si>
    <t>2.2</t>
  </si>
  <si>
    <t>Grands ensembles vitrés type mur rideau</t>
  </si>
  <si>
    <t>2.2.1</t>
  </si>
  <si>
    <t>ME-03 – Ensemble en double hauteur ( 455 cm x 576 cm)</t>
  </si>
  <si>
    <t>PV Bloc-porte 2V</t>
  </si>
  <si>
    <t>2.2.2</t>
  </si>
  <si>
    <t>ME-06 – Ensemble vitré ( 430 cm x 240 cm)</t>
  </si>
  <si>
    <t>2.2.3</t>
  </si>
  <si>
    <t>ME-08 – Ensemble vitré (623 cm x 260 cm)</t>
  </si>
  <si>
    <t>PV Bloc-porte 1V</t>
  </si>
  <si>
    <t>2.2.4</t>
  </si>
  <si>
    <t>ME-09 – Ensemble vitré (328 cm x 260 cm)</t>
  </si>
  <si>
    <t>2.2.5</t>
  </si>
  <si>
    <t>ME-11 – Ensemble vitré (624 cm x 260 cm)</t>
  </si>
  <si>
    <t>2.2.6</t>
  </si>
  <si>
    <t>ME-12 - Ensemble menuisé (446 cm x 210 cm)</t>
  </si>
  <si>
    <t>2.2.7</t>
  </si>
  <si>
    <t>ME-13 – Ensemble vitré (330 cm x 250 cm)</t>
  </si>
  <si>
    <t>2.2.8</t>
  </si>
  <si>
    <t>ME-14 - Ensemble menuisé (320 cm x 210 cm)</t>
  </si>
  <si>
    <t>2.2.9</t>
  </si>
  <si>
    <t>ME-15 - Ensemble menuisé (439 cm x 210 cm)</t>
  </si>
  <si>
    <t>2.2.10</t>
  </si>
  <si>
    <t>ME-18 – Sheds de la remise + Désenfumage (1541 cm x 80 cm) + 1 bloc-porte vitré</t>
  </si>
  <si>
    <t>PV Désenfumage</t>
  </si>
  <si>
    <t>2.2.11</t>
  </si>
  <si>
    <t>ME-19 - Ensemble menuisé (580 cm x 250 cm)</t>
  </si>
  <si>
    <t>2.3</t>
  </si>
  <si>
    <t>Bloc-porte en acier</t>
  </si>
  <si>
    <t>2.3.1</t>
  </si>
  <si>
    <t>PE-01 Vitrée - Bloc porte acier thermolaqué 1 vantail vitrée</t>
  </si>
  <si>
    <t>2.3.2</t>
  </si>
  <si>
    <t>PE-02 Pleine - Bloc porte acier thermolaqué 2 vantaux – Parements lisses</t>
  </si>
  <si>
    <t>2.3.3</t>
  </si>
  <si>
    <t>PE-02 Bardage - Bloc porte acier thermolaqué 2 vantaux – Parements dito bardage</t>
  </si>
  <si>
    <t>2.3.4</t>
  </si>
  <si>
    <t>PE-03 Vitrée - Bloc porte acier thermolaqué 1 vantail vitré</t>
  </si>
  <si>
    <t>2.3.5</t>
  </si>
  <si>
    <t>PE-04 Ventelle - Bloc porte acier thermolaqué 2 vantaux</t>
  </si>
  <si>
    <t>2.3.6</t>
  </si>
  <si>
    <t>PE-05 Isolée + imposte vitrée - Bloc porte acier thermolaqué 2 vantaux</t>
  </si>
  <si>
    <t>2.4</t>
  </si>
  <si>
    <t>Protection solaire et occultations</t>
  </si>
  <si>
    <t>2.4.1</t>
  </si>
  <si>
    <t>Brise-soleil lames orientables empilables motorisés</t>
  </si>
  <si>
    <t>2.4.2</t>
  </si>
  <si>
    <t>Stores intérieurs à occultation totale</t>
  </si>
  <si>
    <t>2.4.3</t>
  </si>
  <si>
    <t>Stores intérieurs pour protection solaire</t>
  </si>
  <si>
    <t>ME-02 – Châssis fixe horizontal (380 cm x 140 cm)</t>
  </si>
  <si>
    <t>2.4.4</t>
  </si>
  <si>
    <t>Brise soleil (pm)</t>
  </si>
  <si>
    <t>pm</t>
  </si>
  <si>
    <t>PRESCRIPTIONS TECHNIQUES PARTICULIERES - SERRURERIE - METALLERIE</t>
  </si>
  <si>
    <t>3.1</t>
  </si>
  <si>
    <t>Garde-corps et main courante</t>
  </si>
  <si>
    <t>3.1.1</t>
  </si>
  <si>
    <t>SE GC01 - Garde-corps en barreaudage</t>
  </si>
  <si>
    <t>ml</t>
  </si>
  <si>
    <t>3.1.2</t>
  </si>
  <si>
    <t>SE GC02 - Garde-corps en barreaudage</t>
  </si>
  <si>
    <t>3.1.3</t>
  </si>
  <si>
    <t>SE GC03 - Garde-corps en barreaudage</t>
  </si>
  <si>
    <t>3.1.4</t>
  </si>
  <si>
    <t>SE GCT01 - Garde-corps en toiture</t>
  </si>
  <si>
    <t>3.1.5</t>
  </si>
  <si>
    <t>SE GCT02 - Garde-corps en toiture</t>
  </si>
  <si>
    <t>3.1.6</t>
  </si>
  <si>
    <t>SE GCT03 - Garde-corps de sécurité balcon chef</t>
  </si>
  <si>
    <t>3.1.7</t>
  </si>
  <si>
    <t>SE MC01 – Main courante anti-intrusion</t>
  </si>
  <si>
    <t>3.1.8</t>
  </si>
  <si>
    <t>SE MC02 – Main courante extérieure</t>
  </si>
  <si>
    <t>3.1.9</t>
  </si>
  <si>
    <t>SE GCI-01 : Garde-corps intérieur du hall – droit et rampant</t>
  </si>
  <si>
    <t>3.1.10</t>
  </si>
  <si>
    <t>SE GCI-02 : Garde-corps vide sur remise</t>
  </si>
  <si>
    <t>3.1.11</t>
  </si>
  <si>
    <t>SE MCI-01 : Main courante Escaliers R+1 – droit et rampant</t>
  </si>
  <si>
    <t>3.1.12</t>
  </si>
  <si>
    <t>SE MCI02 : Main courante Escalier hall</t>
  </si>
  <si>
    <t>3.2</t>
  </si>
  <si>
    <t>Grilles de ventilation</t>
  </si>
  <si>
    <t>ens</t>
  </si>
  <si>
    <t>3.3</t>
  </si>
  <si>
    <t>Escalier métallique</t>
  </si>
  <si>
    <t>3.4</t>
  </si>
  <si>
    <t>Ouvrages divers</t>
  </si>
  <si>
    <t>3.4.1</t>
  </si>
  <si>
    <t>Echelle droite d’accès en toiture - intérieure</t>
  </si>
  <si>
    <t>3.4.2</t>
  </si>
  <si>
    <t>Echelle droite + rail de sécurisation d’accès en toiture - extérieure</t>
  </si>
  <si>
    <t>3.4.3</t>
  </si>
  <si>
    <t>Supports d’antennes en façades</t>
  </si>
  <si>
    <t>eu</t>
  </si>
  <si>
    <t>3.4.4</t>
  </si>
  <si>
    <t>Porte-drapeaux</t>
  </si>
  <si>
    <t>3.4.5</t>
  </si>
  <si>
    <t>Cornière métallique nez de marches</t>
  </si>
  <si>
    <t>3.4.6</t>
  </si>
  <si>
    <t>Boite aux lettres</t>
  </si>
  <si>
    <t>3.4.7</t>
  </si>
  <si>
    <t>Planche sportive</t>
  </si>
  <si>
    <t>3.4.8</t>
  </si>
  <si>
    <t>Lisse de protection en inox – Cuisine</t>
  </si>
  <si>
    <t>3.4.9</t>
  </si>
  <si>
    <t>Protection d’angle en inox – Cuisine</t>
  </si>
  <si>
    <t>3.4.10</t>
  </si>
  <si>
    <t>Inscription institutionnelle</t>
  </si>
  <si>
    <t>3.4.11</t>
  </si>
  <si>
    <t>Arceaux vélos/motos</t>
  </si>
  <si>
    <t>3.4.12</t>
  </si>
  <si>
    <t>Abris vélos (pm)</t>
  </si>
  <si>
    <t>3.4.13</t>
  </si>
  <si>
    <t>Grille décrottoir (pm)</t>
  </si>
  <si>
    <t>3.5</t>
  </si>
  <si>
    <t>Portails, portillons et clôture (pm)</t>
  </si>
  <si>
    <t>PRESCRIPTIONS TECHNIQUES PARTICULIERES – PORTES SPECIALES</t>
  </si>
  <si>
    <t>4.1</t>
  </si>
  <si>
    <t>Portes souples à ouverture rapide</t>
  </si>
  <si>
    <t>4.1.1</t>
  </si>
  <si>
    <t>PS01 - Portes souples au droit de la remise</t>
  </si>
  <si>
    <t>4.1.2</t>
  </si>
  <si>
    <t>PS02 - Portes souples au droit du garage VSAV</t>
  </si>
  <si>
    <t>MONTANT TOTAL HT</t>
  </si>
  <si>
    <t>TVA 20%</t>
  </si>
  <si>
    <t>MONTANT TOTAL TTC</t>
  </si>
  <si>
    <t>PRESCRIPTIONS SUPPLEMENTAIRES EVENTUELLES</t>
  </si>
  <si>
    <t>Suppression de la prestation chiffrée en base</t>
  </si>
  <si>
    <t>5.1</t>
  </si>
  <si>
    <t>Portes pliantes accordéons 2+2</t>
  </si>
  <si>
    <t>5.1.1</t>
  </si>
  <si>
    <t>PSE 3-1 : Remplacement des portes souples de la remise par des portes pliantes avec un parement identique aux façades (repérage PS01 sur plans)</t>
  </si>
  <si>
    <t>PSE 09-01 : MONTANT TOTAL TTC</t>
  </si>
  <si>
    <t>5.1.2</t>
  </si>
  <si>
    <t>PSE 3-2 : Remplacement des portes souples du local VSAV par des portes pliantes avec un parement lisse  (repérage PS02 sur plans)</t>
  </si>
  <si>
    <t>PSE 09-02 : MONTANT TOTAL HT</t>
  </si>
  <si>
    <t>PSE 09-02 : MONTANT TOTAL TTC</t>
  </si>
  <si>
    <r>
      <rPr>
        <b/>
        <i/>
        <u/>
        <sz val="10"/>
        <color rgb="FF0070C0"/>
        <rFont val="Calibri"/>
        <family val="2"/>
        <scheme val="minor"/>
      </rPr>
      <t>Important</t>
    </r>
    <r>
      <rPr>
        <i/>
        <sz val="10"/>
        <color rgb="FF0070C0"/>
        <rFont val="Calibri"/>
        <family val="2"/>
        <scheme val="minor"/>
      </rPr>
      <t xml:space="preserve"> : L’Entrepreneur devra procéder à la vérification du quantitatif fourni par le Maître d'ouvrage en complétant la colonne « Quantités vérifiées » et devra faire part de ses observations éventuelles au Maître d'Œuvre </t>
    </r>
    <r>
      <rPr>
        <i/>
        <u/>
        <sz val="10"/>
        <color rgb="FF0070C0"/>
        <rFont val="Calibri"/>
        <family val="2"/>
        <scheme val="minor"/>
      </rPr>
      <t>par écrit</t>
    </r>
    <r>
      <rPr>
        <i/>
        <sz val="10"/>
        <color rgb="FF0070C0"/>
        <rFont val="Calibri"/>
        <family val="2"/>
        <scheme val="minor"/>
      </rPr>
      <t>. Il est bien précisé qu'aucune réclamation concernant les quantités ne sera admise après la remise des offres. Enfin, en raison du caractère  "Global et forfaitaire" du marché, il appartient à l'Entrepreneur,  de mesurer lui-même l'étendue des obligations auxquelles il accepte de souscrire.</t>
    </r>
  </si>
  <si>
    <t>PSE 03-01 : MONTANT TOTAL HT</t>
  </si>
  <si>
    <t>à ……………………………</t>
  </si>
  <si>
    <t>le…………………………</t>
  </si>
  <si>
    <t>Cachet / signature :</t>
  </si>
  <si>
    <t>V2_Avril 2022</t>
  </si>
  <si>
    <t>TRAVAUX DE CONSTRUCTION DU CENTRE D'INCENDIE ET DE SECOURS DE SAINT JULIEN (13)
10 LOTS - Consultation n° : 2022_50001_0014</t>
  </si>
  <si>
    <t>Phase PRO-DCE</t>
  </si>
  <si>
    <t>CADRE DE DECOMPOSITION DU PRIX GLOBAL ET FORFAITAIRE</t>
  </si>
  <si>
    <t>LOT 03 – MENUISERIES EXTERIEURES - SERRURERIE - PORTES SPECIALES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</si>
</sst>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#,##0.00\ &quot;€&quot;"/>
    <numFmt numFmtId="166" formatCode="_-* #,##0.00\ [$€-40C]_-;\-* #,##0.00\ [$€-40C]_-;_-* &quot;-&quot;??\ [$€-40C]_-;_-@_-"/>
    <numFmt numFmtId="167" formatCode="_-* #,##0\ &quot;€&quot;_-;\-* #,##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rgb="FF00B05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0" fillId="0" borderId="0"/>
  </cellStyleXfs>
  <cellXfs count="113">
    <xf numFmtId="0" fontId="0" fillId="0" borderId="0" xfId="0"/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164" fontId="3" fillId="0" borderId="13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vertical="center"/>
    </xf>
    <xf numFmtId="0" fontId="3" fillId="4" borderId="13" xfId="0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vertical="center"/>
    </xf>
    <xf numFmtId="164" fontId="3" fillId="4" borderId="14" xfId="0" applyNumberFormat="1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 wrapText="1"/>
    </xf>
    <xf numFmtId="164" fontId="8" fillId="0" borderId="13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4" fontId="3" fillId="0" borderId="16" xfId="1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/>
    </xf>
    <xf numFmtId="4" fontId="3" fillId="0" borderId="19" xfId="1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4" fontId="3" fillId="0" borderId="13" xfId="1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 indent="1"/>
    </xf>
    <xf numFmtId="0" fontId="9" fillId="0" borderId="0" xfId="0" applyFont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4" fontId="3" fillId="0" borderId="23" xfId="1" applyNumberFormat="1" applyFont="1" applyBorder="1" applyAlignment="1">
      <alignment horizontal="center" vertical="center"/>
    </xf>
    <xf numFmtId="164" fontId="6" fillId="0" borderId="23" xfId="4" applyNumberFormat="1" applyFont="1" applyBorder="1" applyAlignment="1">
      <alignment vertical="center"/>
    </xf>
    <xf numFmtId="164" fontId="3" fillId="0" borderId="24" xfId="0" applyNumberFormat="1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4" fontId="3" fillId="0" borderId="23" xfId="1" applyNumberFormat="1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4" fontId="7" fillId="0" borderId="23" xfId="1" applyNumberFormat="1" applyFont="1" applyBorder="1" applyAlignment="1">
      <alignment horizontal="center" vertical="center"/>
    </xf>
    <xf numFmtId="164" fontId="9" fillId="0" borderId="23" xfId="4" applyNumberFormat="1" applyFont="1" applyBorder="1" applyAlignment="1">
      <alignment vertical="center"/>
    </xf>
    <xf numFmtId="164" fontId="7" fillId="0" borderId="24" xfId="0" applyNumberFormat="1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4" fontId="3" fillId="0" borderId="26" xfId="1" applyNumberFormat="1" applyFont="1" applyBorder="1" applyAlignment="1">
      <alignment horizontal="center" vertical="center"/>
    </xf>
    <xf numFmtId="164" fontId="6" fillId="0" borderId="26" xfId="4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164" fontId="3" fillId="0" borderId="29" xfId="0" applyNumberFormat="1" applyFont="1" applyBorder="1" applyAlignment="1">
      <alignment vertical="center"/>
    </xf>
    <xf numFmtId="164" fontId="3" fillId="0" borderId="30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11" fillId="0" borderId="0" xfId="5" quotePrefix="1" applyFont="1" applyAlignment="1">
      <alignment horizontal="left" vertical="center" indent="1"/>
    </xf>
    <xf numFmtId="0" fontId="11" fillId="0" borderId="0" xfId="5" quotePrefix="1" applyFont="1" applyAlignment="1">
      <alignment vertical="center"/>
    </xf>
    <xf numFmtId="0" fontId="0" fillId="0" borderId="31" xfId="0" applyBorder="1" applyAlignment="1">
      <alignment horizontal="center" vertical="center"/>
    </xf>
    <xf numFmtId="164" fontId="11" fillId="0" borderId="32" xfId="5" quotePrefix="1" applyNumberFormat="1" applyFont="1" applyBorder="1" applyAlignment="1">
      <alignment horizontal="right" vertical="center"/>
    </xf>
    <xf numFmtId="164" fontId="12" fillId="0" borderId="33" xfId="5" applyNumberFormat="1" applyFont="1" applyBorder="1" applyAlignment="1">
      <alignment vertical="center"/>
    </xf>
    <xf numFmtId="9" fontId="3" fillId="0" borderId="0" xfId="2" applyFont="1" applyAlignment="1">
      <alignment vertical="center"/>
    </xf>
    <xf numFmtId="166" fontId="3" fillId="0" borderId="0" xfId="5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5" quotePrefix="1" applyFont="1" applyAlignment="1">
      <alignment vertical="center"/>
    </xf>
    <xf numFmtId="0" fontId="0" fillId="0" borderId="34" xfId="0" applyBorder="1" applyAlignment="1">
      <alignment horizontal="center" vertical="center"/>
    </xf>
    <xf numFmtId="164" fontId="12" fillId="0" borderId="2" xfId="5" quotePrefix="1" applyNumberFormat="1" applyFont="1" applyBorder="1" applyAlignment="1">
      <alignment horizontal="right" vertical="center"/>
    </xf>
    <xf numFmtId="164" fontId="12" fillId="0" borderId="35" xfId="5" applyNumberFormat="1" applyFont="1" applyBorder="1" applyAlignment="1">
      <alignment vertical="center"/>
    </xf>
    <xf numFmtId="0" fontId="3" fillId="0" borderId="0" xfId="5" applyFont="1" applyAlignment="1">
      <alignment vertical="center"/>
    </xf>
    <xf numFmtId="0" fontId="0" fillId="0" borderId="36" xfId="0" applyBorder="1" applyAlignment="1">
      <alignment horizontal="center" vertical="center"/>
    </xf>
    <xf numFmtId="164" fontId="11" fillId="0" borderId="37" xfId="5" quotePrefix="1" applyNumberFormat="1" applyFont="1" applyBorder="1" applyAlignment="1">
      <alignment horizontal="right" vertical="center"/>
    </xf>
    <xf numFmtId="164" fontId="12" fillId="0" borderId="38" xfId="5" applyNumberFormat="1" applyFont="1" applyBorder="1" applyAlignment="1">
      <alignment vertical="center"/>
    </xf>
    <xf numFmtId="0" fontId="13" fillId="0" borderId="23" xfId="0" applyFont="1" applyBorder="1" applyAlignment="1">
      <alignment vertical="center"/>
    </xf>
    <xf numFmtId="0" fontId="13" fillId="0" borderId="23" xfId="0" applyFont="1" applyBorder="1" applyAlignment="1">
      <alignment horizontal="center" vertical="center"/>
    </xf>
    <xf numFmtId="4" fontId="13" fillId="0" borderId="23" xfId="1" applyNumberFormat="1" applyFont="1" applyBorder="1" applyAlignment="1">
      <alignment horizontal="center" vertical="center"/>
    </xf>
    <xf numFmtId="164" fontId="13" fillId="0" borderId="23" xfId="4" applyNumberFormat="1" applyFont="1" applyBorder="1" applyAlignment="1">
      <alignment vertical="center"/>
    </xf>
    <xf numFmtId="164" fontId="13" fillId="0" borderId="24" xfId="0" applyNumberFormat="1" applyFont="1" applyBorder="1" applyAlignment="1">
      <alignment vertical="center"/>
    </xf>
    <xf numFmtId="0" fontId="3" fillId="0" borderId="23" xfId="0" applyFont="1" applyBorder="1" applyAlignment="1">
      <alignment vertical="center" wrapText="1"/>
    </xf>
    <xf numFmtId="165" fontId="6" fillId="0" borderId="0" xfId="0" applyNumberFormat="1" applyFont="1" applyAlignment="1">
      <alignment vertical="center"/>
    </xf>
    <xf numFmtId="167" fontId="3" fillId="0" borderId="3" xfId="3" applyNumberFormat="1" applyFont="1" applyBorder="1" applyAlignment="1">
      <alignment horizontal="left" vertical="center" shrinkToFit="1"/>
    </xf>
    <xf numFmtId="167" fontId="4" fillId="2" borderId="3" xfId="3" applyNumberFormat="1" applyFont="1" applyFill="1" applyBorder="1" applyAlignment="1">
      <alignment horizontal="left" vertical="center" shrinkToFit="1"/>
    </xf>
    <xf numFmtId="0" fontId="14" fillId="0" borderId="0" xfId="0" applyFont="1" applyAlignment="1">
      <alignment wrapText="1"/>
    </xf>
    <xf numFmtId="0" fontId="3" fillId="0" borderId="19" xfId="0" applyFont="1" applyBorder="1" applyAlignment="1">
      <alignment vertical="center"/>
    </xf>
    <xf numFmtId="164" fontId="6" fillId="0" borderId="19" xfId="4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</cellXfs>
  <cellStyles count="6">
    <cellStyle name="Milliers" xfId="1" builtinId="3"/>
    <cellStyle name="Monétaire 2 2 2" xfId="3"/>
    <cellStyle name="Normal" xfId="0" builtinId="0"/>
    <cellStyle name="Normal 10 2" xfId="5"/>
    <cellStyle name="Normal 9 2" xfId="4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a\c\Alexandra\R2M\Sorgues\PRO\Cuisine\APS-Lyc&#233;e%20de%20Sorgues-1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-OEUVRE"/>
      <sheetName val="CHARPENTE-ETANCH"/>
      <sheetName val="CLOISON-DOUBLAGE-FX PLAF"/>
      <sheetName val="REVET-SOLS-MURS"/>
      <sheetName val="ASCENSEUR"/>
      <sheetName val="MENUIS-EXTER"/>
      <sheetName val="MENUIS-INTER"/>
      <sheetName val="SERRURERIE"/>
      <sheetName val="PEINTURE"/>
      <sheetName val="RECAP"/>
      <sheetName val="Feuil2"/>
      <sheetName val="REVET_SOLS_MURS"/>
      <sheetName val="CLOISON-DOUBLAGE-FX_PLAF"/>
      <sheetName val="CLOISON-DOUBLAGE-FX_PLAF1"/>
      <sheetName val="CLOISON-DOUBLAGE-FX_PLAF2"/>
      <sheetName val="CLOISON-DOUBLAGE-FX_PLAF3"/>
      <sheetName val="CLOISON-DOUBLAGE-FX_PLAF4"/>
      <sheetName val="CLOISON-DOUBLAGE-FX_PLAF5"/>
      <sheetName val="CLOISON-DOUBLAGE-FX_PLAF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165"/>
  <sheetViews>
    <sheetView tabSelected="1" view="pageBreakPreview" zoomScaleNormal="175" zoomScaleSheetLayoutView="100" workbookViewId="0">
      <selection activeCell="M11" sqref="M11"/>
    </sheetView>
  </sheetViews>
  <sheetFormatPr baseColWidth="10" defaultColWidth="11.42578125" defaultRowHeight="15" x14ac:dyDescent="0.25"/>
  <cols>
    <col min="1" max="1" width="8.7109375" style="1" bestFit="1" customWidth="1"/>
    <col min="2" max="2" width="52.42578125" style="3" customWidth="1"/>
    <col min="3" max="3" width="4.42578125" style="1" customWidth="1"/>
    <col min="4" max="5" width="13.140625" style="1" customWidth="1"/>
    <col min="6" max="7" width="13.140625" style="5" customWidth="1"/>
    <col min="8" max="16384" width="11.42578125" style="3"/>
  </cols>
  <sheetData>
    <row r="1" spans="1:8" ht="24" customHeight="1" x14ac:dyDescent="0.25">
      <c r="B1" s="112" t="s">
        <v>177</v>
      </c>
      <c r="C1" s="109"/>
      <c r="D1" s="109"/>
      <c r="E1" s="109"/>
      <c r="F1" s="109"/>
      <c r="G1" s="2"/>
    </row>
    <row r="2" spans="1:8" ht="16.5" customHeight="1" x14ac:dyDescent="0.25">
      <c r="B2" s="108" t="s">
        <v>179</v>
      </c>
      <c r="C2" s="109"/>
      <c r="D2" s="109"/>
      <c r="E2" s="109"/>
      <c r="F2" s="109"/>
      <c r="G2" s="103" t="s">
        <v>176</v>
      </c>
    </row>
    <row r="3" spans="1:8" ht="16.5" customHeight="1" x14ac:dyDescent="0.25">
      <c r="B3" s="108" t="s">
        <v>180</v>
      </c>
      <c r="C3" s="109"/>
      <c r="D3" s="109"/>
      <c r="E3" s="109"/>
      <c r="F3" s="110"/>
      <c r="G3" s="104" t="s">
        <v>178</v>
      </c>
    </row>
    <row r="4" spans="1:8" x14ac:dyDescent="0.25">
      <c r="B4" s="4"/>
      <c r="F4" s="6"/>
      <c r="G4" s="6"/>
      <c r="H4" s="6"/>
    </row>
    <row r="5" spans="1:8" ht="60.75" customHeight="1" x14ac:dyDescent="0.2">
      <c r="A5" s="111" t="s">
        <v>171</v>
      </c>
      <c r="B5" s="111"/>
      <c r="C5" s="111"/>
      <c r="D5" s="111"/>
      <c r="E5" s="111"/>
      <c r="F5" s="111"/>
      <c r="G5" s="111"/>
      <c r="H5" s="105"/>
    </row>
    <row r="6" spans="1:8" ht="15.75" thickBot="1" x14ac:dyDescent="0.3">
      <c r="B6" s="4"/>
      <c r="H6" s="6"/>
    </row>
    <row r="7" spans="1:8" s="11" customFormat="1" ht="26.25" customHeight="1" thickBot="1" x14ac:dyDescent="0.3">
      <c r="A7" s="7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9" t="s">
        <v>5</v>
      </c>
      <c r="G7" s="10" t="s">
        <v>6</v>
      </c>
    </row>
    <row r="8" spans="1:8" s="17" customFormat="1" ht="12.75" customHeight="1" x14ac:dyDescent="0.25">
      <c r="A8" s="12"/>
      <c r="B8" s="13"/>
      <c r="C8" s="14"/>
      <c r="D8" s="14"/>
      <c r="E8" s="14"/>
      <c r="F8" s="15"/>
      <c r="G8" s="16"/>
    </row>
    <row r="9" spans="1:8" s="17" customFormat="1" ht="12.75" customHeight="1" x14ac:dyDescent="0.25">
      <c r="A9" s="18">
        <v>0</v>
      </c>
      <c r="B9" s="19" t="s">
        <v>7</v>
      </c>
      <c r="C9" s="20"/>
      <c r="D9" s="20"/>
      <c r="E9" s="20"/>
      <c r="F9" s="21"/>
      <c r="G9" s="22"/>
    </row>
    <row r="10" spans="1:8" s="17" customFormat="1" ht="12.75" customHeight="1" x14ac:dyDescent="0.25">
      <c r="A10" s="18">
        <v>1</v>
      </c>
      <c r="B10" s="19" t="s">
        <v>8</v>
      </c>
      <c r="C10" s="20"/>
      <c r="D10" s="20"/>
      <c r="E10" s="20"/>
      <c r="F10" s="21"/>
      <c r="G10" s="22"/>
    </row>
    <row r="11" spans="1:8" s="17" customFormat="1" ht="12.75" customHeight="1" x14ac:dyDescent="0.25">
      <c r="A11" s="18"/>
      <c r="B11" s="19"/>
      <c r="C11" s="20"/>
      <c r="D11" s="20"/>
      <c r="E11" s="20"/>
      <c r="F11" s="21"/>
      <c r="G11" s="22"/>
    </row>
    <row r="12" spans="1:8" s="28" customFormat="1" ht="12.75" customHeight="1" x14ac:dyDescent="0.25">
      <c r="A12" s="23">
        <v>2</v>
      </c>
      <c r="B12" s="24" t="s">
        <v>9</v>
      </c>
      <c r="C12" s="25"/>
      <c r="D12" s="25"/>
      <c r="E12" s="25"/>
      <c r="F12" s="26"/>
      <c r="G12" s="27"/>
    </row>
    <row r="13" spans="1:8" s="17" customFormat="1" ht="12.75" customHeight="1" x14ac:dyDescent="0.25">
      <c r="A13" s="29"/>
      <c r="B13" s="30"/>
      <c r="C13" s="20"/>
      <c r="D13" s="20"/>
      <c r="E13" s="20"/>
      <c r="F13" s="21"/>
      <c r="G13" s="22"/>
    </row>
    <row r="14" spans="1:8" s="17" customFormat="1" ht="12.75" x14ac:dyDescent="0.25">
      <c r="A14" s="18" t="s">
        <v>10</v>
      </c>
      <c r="B14" s="31" t="s">
        <v>11</v>
      </c>
      <c r="C14" s="20"/>
      <c r="D14" s="20"/>
      <c r="E14" s="20"/>
      <c r="F14" s="32"/>
      <c r="G14" s="22"/>
    </row>
    <row r="15" spans="1:8" s="17" customFormat="1" ht="12.75" x14ac:dyDescent="0.25">
      <c r="A15" s="29"/>
      <c r="B15" s="33"/>
      <c r="C15" s="20"/>
      <c r="D15" s="20"/>
      <c r="E15" s="20"/>
      <c r="F15" s="21"/>
      <c r="G15" s="22"/>
    </row>
    <row r="16" spans="1:8" s="17" customFormat="1" ht="12.75" x14ac:dyDescent="0.25">
      <c r="A16" s="29" t="s">
        <v>12</v>
      </c>
      <c r="B16" s="33" t="s">
        <v>13</v>
      </c>
      <c r="C16" s="20" t="s">
        <v>14</v>
      </c>
      <c r="D16" s="20">
        <v>10</v>
      </c>
      <c r="E16" s="20"/>
      <c r="F16" s="21"/>
      <c r="G16" s="22">
        <f>F16*E16</f>
        <v>0</v>
      </c>
    </row>
    <row r="17" spans="1:7" s="17" customFormat="1" ht="12.75" x14ac:dyDescent="0.25">
      <c r="A17" s="29" t="s">
        <v>15</v>
      </c>
      <c r="B17" s="33" t="s">
        <v>16</v>
      </c>
      <c r="C17" s="20" t="s">
        <v>14</v>
      </c>
      <c r="D17" s="20">
        <v>12</v>
      </c>
      <c r="E17" s="20"/>
      <c r="F17" s="21"/>
      <c r="G17" s="22">
        <f t="shared" ref="G17:G25" si="0">F17*E17</f>
        <v>0</v>
      </c>
    </row>
    <row r="18" spans="1:7" s="17" customFormat="1" ht="12.75" x14ac:dyDescent="0.25">
      <c r="A18" s="29" t="s">
        <v>17</v>
      </c>
      <c r="B18" s="33" t="s">
        <v>18</v>
      </c>
      <c r="C18" s="20" t="s">
        <v>14</v>
      </c>
      <c r="D18" s="20">
        <v>1</v>
      </c>
      <c r="E18" s="20"/>
      <c r="F18" s="21"/>
      <c r="G18" s="22">
        <f t="shared" si="0"/>
        <v>0</v>
      </c>
    </row>
    <row r="19" spans="1:7" s="17" customFormat="1" ht="12.75" x14ac:dyDescent="0.25">
      <c r="A19" s="29" t="s">
        <v>19</v>
      </c>
      <c r="B19" s="33" t="s">
        <v>20</v>
      </c>
      <c r="C19" s="20" t="s">
        <v>14</v>
      </c>
      <c r="D19" s="20">
        <v>7</v>
      </c>
      <c r="E19" s="20"/>
      <c r="F19" s="21"/>
      <c r="G19" s="22">
        <f t="shared" si="0"/>
        <v>0</v>
      </c>
    </row>
    <row r="20" spans="1:7" s="17" customFormat="1" ht="12.75" x14ac:dyDescent="0.25">
      <c r="A20" s="29" t="s">
        <v>21</v>
      </c>
      <c r="B20" s="33" t="s">
        <v>22</v>
      </c>
      <c r="C20" s="20" t="s">
        <v>14</v>
      </c>
      <c r="D20" s="20">
        <v>4</v>
      </c>
      <c r="E20" s="20"/>
      <c r="F20" s="21"/>
      <c r="G20" s="22">
        <f t="shared" si="0"/>
        <v>0</v>
      </c>
    </row>
    <row r="21" spans="1:7" s="17" customFormat="1" ht="12.75" x14ac:dyDescent="0.25">
      <c r="A21" s="29" t="s">
        <v>23</v>
      </c>
      <c r="B21" s="33" t="s">
        <v>24</v>
      </c>
      <c r="C21" s="20" t="s">
        <v>14</v>
      </c>
      <c r="D21" s="20">
        <v>4</v>
      </c>
      <c r="E21" s="20"/>
      <c r="F21" s="21"/>
      <c r="G21" s="22">
        <f t="shared" si="0"/>
        <v>0</v>
      </c>
    </row>
    <row r="22" spans="1:7" s="17" customFormat="1" ht="12.75" x14ac:dyDescent="0.25">
      <c r="A22" s="29" t="s">
        <v>25</v>
      </c>
      <c r="B22" s="33" t="s">
        <v>26</v>
      </c>
      <c r="C22" s="20" t="s">
        <v>14</v>
      </c>
      <c r="D22" s="20">
        <v>1</v>
      </c>
      <c r="E22" s="20"/>
      <c r="F22" s="21"/>
      <c r="G22" s="22">
        <f t="shared" si="0"/>
        <v>0</v>
      </c>
    </row>
    <row r="23" spans="1:7" s="17" customFormat="1" ht="12.75" x14ac:dyDescent="0.25">
      <c r="A23" s="29" t="s">
        <v>27</v>
      </c>
      <c r="B23" s="33" t="s">
        <v>28</v>
      </c>
      <c r="C23" s="20" t="s">
        <v>14</v>
      </c>
      <c r="D23" s="20">
        <v>1</v>
      </c>
      <c r="E23" s="20"/>
      <c r="F23" s="21"/>
      <c r="G23" s="22">
        <f t="shared" si="0"/>
        <v>0</v>
      </c>
    </row>
    <row r="24" spans="1:7" s="17" customFormat="1" ht="12.75" x14ac:dyDescent="0.25">
      <c r="A24" s="29" t="s">
        <v>29</v>
      </c>
      <c r="B24" s="33" t="s">
        <v>30</v>
      </c>
      <c r="C24" s="20" t="s">
        <v>14</v>
      </c>
      <c r="D24" s="20">
        <v>4</v>
      </c>
      <c r="E24" s="20"/>
      <c r="F24" s="21"/>
      <c r="G24" s="22">
        <f t="shared" si="0"/>
        <v>0</v>
      </c>
    </row>
    <row r="25" spans="1:7" s="17" customFormat="1" ht="12.75" x14ac:dyDescent="0.25">
      <c r="A25" s="29" t="s">
        <v>31</v>
      </c>
      <c r="B25" s="33" t="s">
        <v>32</v>
      </c>
      <c r="C25" s="20" t="s">
        <v>14</v>
      </c>
      <c r="D25" s="20">
        <v>2</v>
      </c>
      <c r="E25" s="20"/>
      <c r="F25" s="21"/>
      <c r="G25" s="22">
        <f t="shared" si="0"/>
        <v>0</v>
      </c>
    </row>
    <row r="26" spans="1:7" s="17" customFormat="1" ht="12.75" x14ac:dyDescent="0.25">
      <c r="A26" s="29"/>
      <c r="B26" s="33"/>
      <c r="C26" s="20"/>
      <c r="D26" s="20"/>
      <c r="E26" s="20"/>
      <c r="F26" s="21"/>
      <c r="G26" s="22"/>
    </row>
    <row r="27" spans="1:7" s="17" customFormat="1" ht="12.75" x14ac:dyDescent="0.25">
      <c r="A27" s="18" t="s">
        <v>33</v>
      </c>
      <c r="B27" s="31" t="s">
        <v>34</v>
      </c>
      <c r="C27" s="20"/>
      <c r="D27" s="20"/>
      <c r="E27" s="20"/>
      <c r="F27" s="32"/>
      <c r="G27" s="22"/>
    </row>
    <row r="28" spans="1:7" s="17" customFormat="1" ht="12.75" x14ac:dyDescent="0.25">
      <c r="A28" s="29"/>
      <c r="B28" s="34"/>
      <c r="C28" s="20"/>
      <c r="D28" s="20"/>
      <c r="E28" s="20"/>
      <c r="F28" s="21"/>
      <c r="G28" s="22"/>
    </row>
    <row r="29" spans="1:7" s="17" customFormat="1" ht="12.75" x14ac:dyDescent="0.25">
      <c r="A29" s="29" t="s">
        <v>35</v>
      </c>
      <c r="B29" s="35" t="s">
        <v>36</v>
      </c>
      <c r="C29" s="20" t="s">
        <v>14</v>
      </c>
      <c r="D29" s="20">
        <v>1</v>
      </c>
      <c r="E29" s="20"/>
      <c r="F29" s="21"/>
      <c r="G29" s="22">
        <f t="shared" ref="G29:G45" si="1">F29*E29</f>
        <v>0</v>
      </c>
    </row>
    <row r="30" spans="1:7" s="17" customFormat="1" ht="12.75" x14ac:dyDescent="0.25">
      <c r="A30" s="29"/>
      <c r="B30" s="35" t="s">
        <v>37</v>
      </c>
      <c r="C30" s="20" t="s">
        <v>14</v>
      </c>
      <c r="D30" s="20">
        <v>1</v>
      </c>
      <c r="E30" s="20"/>
      <c r="F30" s="21"/>
      <c r="G30" s="22">
        <f t="shared" si="1"/>
        <v>0</v>
      </c>
    </row>
    <row r="31" spans="1:7" s="17" customFormat="1" ht="12.75" x14ac:dyDescent="0.25">
      <c r="A31" s="29" t="s">
        <v>38</v>
      </c>
      <c r="B31" s="35" t="s">
        <v>39</v>
      </c>
      <c r="C31" s="20" t="s">
        <v>14</v>
      </c>
      <c r="D31" s="20">
        <v>1</v>
      </c>
      <c r="E31" s="20"/>
      <c r="F31" s="21"/>
      <c r="G31" s="22">
        <f t="shared" si="1"/>
        <v>0</v>
      </c>
    </row>
    <row r="32" spans="1:7" s="17" customFormat="1" ht="12.75" x14ac:dyDescent="0.25">
      <c r="A32" s="29"/>
      <c r="B32" s="35" t="s">
        <v>37</v>
      </c>
      <c r="C32" s="20" t="s">
        <v>14</v>
      </c>
      <c r="D32" s="20">
        <v>1</v>
      </c>
      <c r="E32" s="20"/>
      <c r="F32" s="21"/>
      <c r="G32" s="22">
        <f t="shared" si="1"/>
        <v>0</v>
      </c>
    </row>
    <row r="33" spans="1:7" s="17" customFormat="1" ht="12.75" x14ac:dyDescent="0.25">
      <c r="A33" s="29" t="s">
        <v>40</v>
      </c>
      <c r="B33" s="35" t="s">
        <v>41</v>
      </c>
      <c r="C33" s="20" t="s">
        <v>14</v>
      </c>
      <c r="D33" s="20">
        <v>1</v>
      </c>
      <c r="E33" s="20"/>
      <c r="F33" s="21"/>
      <c r="G33" s="22">
        <f t="shared" si="1"/>
        <v>0</v>
      </c>
    </row>
    <row r="34" spans="1:7" s="17" customFormat="1" ht="12.75" x14ac:dyDescent="0.25">
      <c r="A34" s="29"/>
      <c r="B34" s="35" t="s">
        <v>42</v>
      </c>
      <c r="C34" s="20" t="s">
        <v>14</v>
      </c>
      <c r="D34" s="20">
        <v>2</v>
      </c>
      <c r="E34" s="20"/>
      <c r="F34" s="21"/>
      <c r="G34" s="22">
        <f t="shared" si="1"/>
        <v>0</v>
      </c>
    </row>
    <row r="35" spans="1:7" s="17" customFormat="1" ht="12.75" x14ac:dyDescent="0.25">
      <c r="A35" s="29" t="s">
        <v>43</v>
      </c>
      <c r="B35" s="35" t="s">
        <v>44</v>
      </c>
      <c r="C35" s="20" t="s">
        <v>14</v>
      </c>
      <c r="D35" s="20">
        <v>1</v>
      </c>
      <c r="E35" s="20"/>
      <c r="F35" s="21"/>
      <c r="G35" s="22">
        <f t="shared" si="1"/>
        <v>0</v>
      </c>
    </row>
    <row r="36" spans="1:7" s="17" customFormat="1" ht="12.75" x14ac:dyDescent="0.25">
      <c r="A36" s="29"/>
      <c r="B36" s="35" t="s">
        <v>42</v>
      </c>
      <c r="C36" s="20" t="s">
        <v>14</v>
      </c>
      <c r="D36" s="20">
        <v>1</v>
      </c>
      <c r="E36" s="20"/>
      <c r="F36" s="21"/>
      <c r="G36" s="22">
        <f t="shared" si="1"/>
        <v>0</v>
      </c>
    </row>
    <row r="37" spans="1:7" s="17" customFormat="1" ht="12.75" x14ac:dyDescent="0.25">
      <c r="A37" s="29" t="s">
        <v>45</v>
      </c>
      <c r="B37" s="35" t="s">
        <v>46</v>
      </c>
      <c r="C37" s="20" t="s">
        <v>14</v>
      </c>
      <c r="D37" s="20">
        <v>1</v>
      </c>
      <c r="E37" s="20"/>
      <c r="F37" s="21"/>
      <c r="G37" s="22">
        <f t="shared" si="1"/>
        <v>0</v>
      </c>
    </row>
    <row r="38" spans="1:7" s="17" customFormat="1" ht="12.75" x14ac:dyDescent="0.25">
      <c r="A38" s="29" t="s">
        <v>47</v>
      </c>
      <c r="B38" s="35" t="s">
        <v>48</v>
      </c>
      <c r="C38" s="20" t="s">
        <v>14</v>
      </c>
      <c r="D38" s="20">
        <v>1</v>
      </c>
      <c r="E38" s="20"/>
      <c r="F38" s="21"/>
      <c r="G38" s="22">
        <f t="shared" si="1"/>
        <v>0</v>
      </c>
    </row>
    <row r="39" spans="1:7" s="17" customFormat="1" ht="12.75" x14ac:dyDescent="0.25">
      <c r="A39" s="29" t="s">
        <v>49</v>
      </c>
      <c r="B39" s="35" t="s">
        <v>50</v>
      </c>
      <c r="C39" s="20" t="s">
        <v>14</v>
      </c>
      <c r="D39" s="20">
        <v>1</v>
      </c>
      <c r="E39" s="20"/>
      <c r="F39" s="21"/>
      <c r="G39" s="22">
        <f t="shared" si="1"/>
        <v>0</v>
      </c>
    </row>
    <row r="40" spans="1:7" s="17" customFormat="1" ht="12.75" x14ac:dyDescent="0.25">
      <c r="A40" s="29" t="s">
        <v>51</v>
      </c>
      <c r="B40" s="35" t="s">
        <v>52</v>
      </c>
      <c r="C40" s="20" t="s">
        <v>14</v>
      </c>
      <c r="D40" s="20">
        <v>2</v>
      </c>
      <c r="E40" s="20"/>
      <c r="F40" s="21"/>
      <c r="G40" s="22">
        <f t="shared" si="1"/>
        <v>0</v>
      </c>
    </row>
    <row r="41" spans="1:7" s="17" customFormat="1" ht="12.75" x14ac:dyDescent="0.25">
      <c r="A41" s="29" t="s">
        <v>53</v>
      </c>
      <c r="B41" s="35" t="s">
        <v>54</v>
      </c>
      <c r="C41" s="20" t="s">
        <v>14</v>
      </c>
      <c r="D41" s="20">
        <v>1</v>
      </c>
      <c r="E41" s="20"/>
      <c r="F41" s="21"/>
      <c r="G41" s="22">
        <f t="shared" si="1"/>
        <v>0</v>
      </c>
    </row>
    <row r="42" spans="1:7" s="17" customFormat="1" ht="25.5" x14ac:dyDescent="0.25">
      <c r="A42" s="29" t="s">
        <v>55</v>
      </c>
      <c r="B42" s="35" t="s">
        <v>56</v>
      </c>
      <c r="C42" s="20" t="s">
        <v>14</v>
      </c>
      <c r="D42" s="20">
        <v>5</v>
      </c>
      <c r="E42" s="20"/>
      <c r="F42" s="21"/>
      <c r="G42" s="22">
        <f t="shared" si="1"/>
        <v>0</v>
      </c>
    </row>
    <row r="43" spans="1:7" s="17" customFormat="1" ht="12.75" x14ac:dyDescent="0.25">
      <c r="A43" s="29"/>
      <c r="B43" s="35" t="s">
        <v>42</v>
      </c>
      <c r="C43" s="20" t="s">
        <v>14</v>
      </c>
      <c r="D43" s="20">
        <v>5</v>
      </c>
      <c r="E43" s="20"/>
      <c r="F43" s="21"/>
      <c r="G43" s="22">
        <f t="shared" si="1"/>
        <v>0</v>
      </c>
    </row>
    <row r="44" spans="1:7" s="17" customFormat="1" ht="12.75" x14ac:dyDescent="0.25">
      <c r="A44" s="29"/>
      <c r="B44" s="35" t="s">
        <v>57</v>
      </c>
      <c r="C44" s="20" t="s">
        <v>14</v>
      </c>
      <c r="D44" s="20">
        <v>10</v>
      </c>
      <c r="E44" s="20"/>
      <c r="F44" s="21"/>
      <c r="G44" s="22">
        <f t="shared" si="1"/>
        <v>0</v>
      </c>
    </row>
    <row r="45" spans="1:7" s="17" customFormat="1" ht="12.75" x14ac:dyDescent="0.25">
      <c r="A45" s="29" t="s">
        <v>58</v>
      </c>
      <c r="B45" s="35" t="s">
        <v>59</v>
      </c>
      <c r="C45" s="20" t="s">
        <v>14</v>
      </c>
      <c r="D45" s="20">
        <v>1</v>
      </c>
      <c r="E45" s="20"/>
      <c r="F45" s="21"/>
      <c r="G45" s="22">
        <f t="shared" si="1"/>
        <v>0</v>
      </c>
    </row>
    <row r="46" spans="1:7" s="17" customFormat="1" ht="12.75" x14ac:dyDescent="0.25">
      <c r="A46" s="29"/>
      <c r="B46" s="33"/>
      <c r="C46" s="20"/>
      <c r="D46" s="20"/>
      <c r="E46" s="20"/>
      <c r="F46" s="21"/>
      <c r="G46" s="22"/>
    </row>
    <row r="47" spans="1:7" s="17" customFormat="1" ht="12.75" x14ac:dyDescent="0.25">
      <c r="A47" s="18" t="s">
        <v>60</v>
      </c>
      <c r="B47" s="31" t="s">
        <v>61</v>
      </c>
      <c r="C47" s="20"/>
      <c r="D47" s="20"/>
      <c r="E47" s="20"/>
      <c r="F47" s="21"/>
      <c r="G47" s="22"/>
    </row>
    <row r="48" spans="1:7" s="17" customFormat="1" ht="12.75" x14ac:dyDescent="0.25">
      <c r="A48" s="36"/>
      <c r="B48" s="37"/>
      <c r="C48" s="38"/>
      <c r="D48" s="39"/>
      <c r="E48" s="39"/>
      <c r="F48" s="40"/>
      <c r="G48" s="41"/>
    </row>
    <row r="49" spans="1:7" s="17" customFormat="1" ht="12.75" x14ac:dyDescent="0.25">
      <c r="A49" s="36" t="s">
        <v>62</v>
      </c>
      <c r="B49" s="37" t="s">
        <v>63</v>
      </c>
      <c r="C49" s="20" t="s">
        <v>14</v>
      </c>
      <c r="D49" s="39">
        <v>2</v>
      </c>
      <c r="E49" s="39"/>
      <c r="F49" s="40"/>
      <c r="G49" s="22">
        <f t="shared" ref="G49:G54" si="2">F49*E49</f>
        <v>0</v>
      </c>
    </row>
    <row r="50" spans="1:7" s="17" customFormat="1" ht="25.5" x14ac:dyDescent="0.25">
      <c r="A50" s="36" t="s">
        <v>64</v>
      </c>
      <c r="B50" s="37" t="s">
        <v>65</v>
      </c>
      <c r="C50" s="20" t="s">
        <v>14</v>
      </c>
      <c r="D50" s="39">
        <v>2</v>
      </c>
      <c r="E50" s="39"/>
      <c r="F50" s="40"/>
      <c r="G50" s="22">
        <f t="shared" si="2"/>
        <v>0</v>
      </c>
    </row>
    <row r="51" spans="1:7" s="17" customFormat="1" ht="25.5" x14ac:dyDescent="0.25">
      <c r="A51" s="36" t="s">
        <v>66</v>
      </c>
      <c r="B51" s="37" t="s">
        <v>67</v>
      </c>
      <c r="C51" s="20" t="s">
        <v>14</v>
      </c>
      <c r="D51" s="39">
        <v>1</v>
      </c>
      <c r="E51" s="39"/>
      <c r="F51" s="40"/>
      <c r="G51" s="22">
        <f t="shared" si="2"/>
        <v>0</v>
      </c>
    </row>
    <row r="52" spans="1:7" s="17" customFormat="1" ht="12.75" x14ac:dyDescent="0.25">
      <c r="A52" s="36" t="s">
        <v>68</v>
      </c>
      <c r="B52" s="37" t="s">
        <v>69</v>
      </c>
      <c r="C52" s="20" t="s">
        <v>14</v>
      </c>
      <c r="D52" s="39">
        <v>5</v>
      </c>
      <c r="E52" s="39"/>
      <c r="F52" s="40"/>
      <c r="G52" s="22">
        <f t="shared" si="2"/>
        <v>0</v>
      </c>
    </row>
    <row r="53" spans="1:7" s="17" customFormat="1" ht="12.75" x14ac:dyDescent="0.25">
      <c r="A53" s="36" t="s">
        <v>70</v>
      </c>
      <c r="B53" s="37" t="s">
        <v>71</v>
      </c>
      <c r="C53" s="20" t="s">
        <v>14</v>
      </c>
      <c r="D53" s="39">
        <v>2</v>
      </c>
      <c r="E53" s="39"/>
      <c r="F53" s="40"/>
      <c r="G53" s="22">
        <f t="shared" si="2"/>
        <v>0</v>
      </c>
    </row>
    <row r="54" spans="1:7" s="17" customFormat="1" ht="25.5" x14ac:dyDescent="0.25">
      <c r="A54" s="36" t="s">
        <v>72</v>
      </c>
      <c r="B54" s="37" t="s">
        <v>73</v>
      </c>
      <c r="C54" s="20" t="s">
        <v>14</v>
      </c>
      <c r="D54" s="39">
        <v>1</v>
      </c>
      <c r="E54" s="39"/>
      <c r="F54" s="40"/>
      <c r="G54" s="22">
        <f t="shared" si="2"/>
        <v>0</v>
      </c>
    </row>
    <row r="55" spans="1:7" s="17" customFormat="1" ht="12.75" x14ac:dyDescent="0.25">
      <c r="A55" s="36"/>
      <c r="B55" s="37"/>
      <c r="C55" s="38"/>
      <c r="D55" s="39"/>
      <c r="E55" s="39"/>
      <c r="F55" s="40"/>
      <c r="G55" s="41"/>
    </row>
    <row r="56" spans="1:7" s="17" customFormat="1" ht="12.75" x14ac:dyDescent="0.25">
      <c r="A56" s="36"/>
      <c r="B56" s="37"/>
      <c r="C56" s="38"/>
      <c r="D56" s="39"/>
      <c r="E56" s="39"/>
      <c r="F56" s="40"/>
      <c r="G56" s="41"/>
    </row>
    <row r="57" spans="1:7" s="17" customFormat="1" ht="12.75" x14ac:dyDescent="0.25">
      <c r="A57" s="36"/>
      <c r="B57" s="37"/>
      <c r="C57" s="38"/>
      <c r="D57" s="39"/>
      <c r="E57" s="39"/>
      <c r="F57" s="40"/>
      <c r="G57" s="41"/>
    </row>
    <row r="58" spans="1:7" s="17" customFormat="1" ht="12.75" x14ac:dyDescent="0.25">
      <c r="A58" s="36"/>
      <c r="B58" s="37"/>
      <c r="C58" s="38"/>
      <c r="D58" s="39"/>
      <c r="E58" s="39"/>
      <c r="F58" s="40"/>
      <c r="G58" s="41"/>
    </row>
    <row r="59" spans="1:7" s="48" customFormat="1" ht="12.75" x14ac:dyDescent="0.25">
      <c r="A59" s="42"/>
      <c r="B59" s="43"/>
      <c r="C59" s="44"/>
      <c r="D59" s="45"/>
      <c r="E59" s="45"/>
      <c r="F59" s="46"/>
      <c r="G59" s="47"/>
    </row>
    <row r="60" spans="1:7" s="17" customFormat="1" ht="12.75" x14ac:dyDescent="0.25">
      <c r="A60" s="29"/>
      <c r="B60" s="33"/>
      <c r="C60" s="20"/>
      <c r="D60" s="49"/>
      <c r="E60" s="49"/>
      <c r="F60" s="21"/>
      <c r="G60" s="22"/>
    </row>
    <row r="61" spans="1:7" s="17" customFormat="1" ht="12.75" x14ac:dyDescent="0.25">
      <c r="A61" s="50" t="s">
        <v>74</v>
      </c>
      <c r="B61" s="51" t="s">
        <v>75</v>
      </c>
      <c r="C61" s="38"/>
      <c r="D61" s="39"/>
      <c r="E61" s="39"/>
      <c r="F61" s="40"/>
      <c r="G61" s="41"/>
    </row>
    <row r="62" spans="1:7" s="17" customFormat="1" ht="12.75" x14ac:dyDescent="0.25">
      <c r="A62" s="36"/>
      <c r="B62" s="37"/>
      <c r="C62" s="38"/>
      <c r="D62" s="39"/>
      <c r="E62" s="39"/>
      <c r="F62" s="40"/>
      <c r="G62" s="41"/>
    </row>
    <row r="63" spans="1:7" s="17" customFormat="1" ht="12.75" x14ac:dyDescent="0.25">
      <c r="A63" s="36" t="s">
        <v>76</v>
      </c>
      <c r="B63" s="37" t="s">
        <v>77</v>
      </c>
      <c r="C63" s="38"/>
      <c r="D63" s="39"/>
      <c r="E63" s="39"/>
      <c r="F63" s="32"/>
      <c r="G63" s="22"/>
    </row>
    <row r="64" spans="1:7" s="17" customFormat="1" ht="12.75" x14ac:dyDescent="0.25">
      <c r="A64" s="29"/>
      <c r="B64" s="52" t="s">
        <v>16</v>
      </c>
      <c r="C64" s="20" t="s">
        <v>14</v>
      </c>
      <c r="D64" s="20">
        <v>12</v>
      </c>
      <c r="E64" s="20"/>
      <c r="F64" s="21"/>
      <c r="G64" s="22">
        <f t="shared" ref="G64:G65" si="3">F64*E64</f>
        <v>0</v>
      </c>
    </row>
    <row r="65" spans="1:7" s="17" customFormat="1" ht="12.75" x14ac:dyDescent="0.25">
      <c r="A65" s="29"/>
      <c r="B65" s="52" t="s">
        <v>46</v>
      </c>
      <c r="C65" s="20" t="s">
        <v>14</v>
      </c>
      <c r="D65" s="20">
        <v>1</v>
      </c>
      <c r="E65" s="20"/>
      <c r="F65" s="21"/>
      <c r="G65" s="22">
        <f t="shared" si="3"/>
        <v>0</v>
      </c>
    </row>
    <row r="66" spans="1:7" s="17" customFormat="1" ht="12.75" x14ac:dyDescent="0.25">
      <c r="A66" s="29"/>
      <c r="B66" s="33"/>
      <c r="C66" s="20"/>
      <c r="D66" s="20"/>
      <c r="E66" s="20"/>
      <c r="F66" s="21"/>
      <c r="G66" s="22"/>
    </row>
    <row r="67" spans="1:7" s="17" customFormat="1" ht="12.75" x14ac:dyDescent="0.25">
      <c r="A67" s="36" t="s">
        <v>78</v>
      </c>
      <c r="B67" s="37" t="s">
        <v>79</v>
      </c>
      <c r="C67" s="38"/>
      <c r="D67" s="39"/>
      <c r="E67" s="39"/>
      <c r="F67" s="32"/>
      <c r="G67" s="22"/>
    </row>
    <row r="68" spans="1:7" s="17" customFormat="1" ht="12.75" x14ac:dyDescent="0.25">
      <c r="A68" s="29"/>
      <c r="B68" s="52" t="s">
        <v>24</v>
      </c>
      <c r="C68" s="20" t="s">
        <v>14</v>
      </c>
      <c r="D68" s="20">
        <v>4</v>
      </c>
      <c r="E68" s="20"/>
      <c r="F68" s="21"/>
      <c r="G68" s="22">
        <f t="shared" ref="G68:G69" si="4">F68*E68</f>
        <v>0</v>
      </c>
    </row>
    <row r="69" spans="1:7" s="17" customFormat="1" ht="12.75" x14ac:dyDescent="0.25">
      <c r="A69" s="29"/>
      <c r="B69" s="52" t="s">
        <v>28</v>
      </c>
      <c r="C69" s="20" t="s">
        <v>14</v>
      </c>
      <c r="D69" s="20">
        <v>1</v>
      </c>
      <c r="E69" s="20"/>
      <c r="F69" s="21"/>
      <c r="G69" s="22">
        <f t="shared" si="4"/>
        <v>0</v>
      </c>
    </row>
    <row r="70" spans="1:7" s="17" customFormat="1" ht="12.75" x14ac:dyDescent="0.25">
      <c r="A70" s="29"/>
      <c r="B70" s="33"/>
      <c r="C70" s="20"/>
      <c r="D70" s="20"/>
      <c r="E70" s="20"/>
      <c r="F70" s="21"/>
      <c r="G70" s="22"/>
    </row>
    <row r="71" spans="1:7" s="17" customFormat="1" ht="12.75" x14ac:dyDescent="0.25">
      <c r="A71" s="36" t="s">
        <v>80</v>
      </c>
      <c r="B71" s="37" t="s">
        <v>81</v>
      </c>
      <c r="C71" s="38"/>
      <c r="D71" s="39"/>
      <c r="E71" s="39"/>
      <c r="F71" s="32"/>
      <c r="G71" s="22"/>
    </row>
    <row r="72" spans="1:7" s="17" customFormat="1" ht="12.75" x14ac:dyDescent="0.25">
      <c r="A72" s="29"/>
      <c r="B72" s="52" t="s">
        <v>13</v>
      </c>
      <c r="C72" s="20" t="s">
        <v>14</v>
      </c>
      <c r="D72" s="20">
        <v>10</v>
      </c>
      <c r="E72" s="20"/>
      <c r="F72" s="21"/>
      <c r="G72" s="22">
        <f t="shared" ref="G72:G77" si="5">F72*E72</f>
        <v>0</v>
      </c>
    </row>
    <row r="73" spans="1:7" s="17" customFormat="1" ht="12.75" x14ac:dyDescent="0.25">
      <c r="A73" s="29"/>
      <c r="B73" s="52" t="s">
        <v>82</v>
      </c>
      <c r="C73" s="20" t="s">
        <v>14</v>
      </c>
      <c r="D73" s="20">
        <v>1</v>
      </c>
      <c r="E73" s="20"/>
      <c r="F73" s="21"/>
      <c r="G73" s="22">
        <f t="shared" si="5"/>
        <v>0</v>
      </c>
    </row>
    <row r="74" spans="1:7" s="17" customFormat="1" ht="12.75" x14ac:dyDescent="0.25">
      <c r="A74" s="29"/>
      <c r="B74" s="52" t="s">
        <v>48</v>
      </c>
      <c r="C74" s="20" t="s">
        <v>14</v>
      </c>
      <c r="D74" s="20">
        <v>1</v>
      </c>
      <c r="E74" s="20"/>
      <c r="F74" s="21"/>
      <c r="G74" s="22">
        <f t="shared" si="5"/>
        <v>0</v>
      </c>
    </row>
    <row r="75" spans="1:7" s="53" customFormat="1" ht="12.75" x14ac:dyDescent="0.25">
      <c r="A75" s="29"/>
      <c r="B75" s="52" t="s">
        <v>50</v>
      </c>
      <c r="C75" s="20" t="s">
        <v>14</v>
      </c>
      <c r="D75" s="20">
        <v>1</v>
      </c>
      <c r="E75" s="20"/>
      <c r="F75" s="21"/>
      <c r="G75" s="22">
        <f t="shared" si="5"/>
        <v>0</v>
      </c>
    </row>
    <row r="76" spans="1:7" s="17" customFormat="1" ht="12.75" x14ac:dyDescent="0.25">
      <c r="A76" s="29"/>
      <c r="B76" s="52" t="s">
        <v>52</v>
      </c>
      <c r="C76" s="20" t="s">
        <v>14</v>
      </c>
      <c r="D76" s="20">
        <v>2</v>
      </c>
      <c r="E76" s="20"/>
      <c r="F76" s="21"/>
      <c r="G76" s="22">
        <f t="shared" si="5"/>
        <v>0</v>
      </c>
    </row>
    <row r="77" spans="1:7" s="17" customFormat="1" ht="12.75" x14ac:dyDescent="0.25">
      <c r="A77" s="29"/>
      <c r="B77" s="52" t="s">
        <v>54</v>
      </c>
      <c r="C77" s="20" t="s">
        <v>14</v>
      </c>
      <c r="D77" s="20">
        <v>1</v>
      </c>
      <c r="E77" s="20"/>
      <c r="F77" s="21"/>
      <c r="G77" s="22">
        <f t="shared" si="5"/>
        <v>0</v>
      </c>
    </row>
    <row r="78" spans="1:7" s="17" customFormat="1" ht="12.75" x14ac:dyDescent="0.25">
      <c r="A78" s="29"/>
      <c r="B78" s="35"/>
      <c r="C78" s="20"/>
      <c r="D78" s="20"/>
      <c r="E78" s="20"/>
      <c r="F78" s="21"/>
      <c r="G78" s="22"/>
    </row>
    <row r="79" spans="1:7" s="17" customFormat="1" ht="12.75" x14ac:dyDescent="0.25">
      <c r="A79" s="36" t="s">
        <v>83</v>
      </c>
      <c r="B79" s="37" t="s">
        <v>84</v>
      </c>
      <c r="C79" s="38" t="s">
        <v>85</v>
      </c>
      <c r="D79" s="39"/>
      <c r="E79" s="39"/>
      <c r="F79" s="40"/>
      <c r="G79" s="41"/>
    </row>
    <row r="80" spans="1:7" s="17" customFormat="1" ht="12.75" x14ac:dyDescent="0.25">
      <c r="A80" s="36"/>
      <c r="B80" s="37"/>
      <c r="C80" s="38"/>
      <c r="D80" s="39"/>
      <c r="E80" s="39"/>
      <c r="F80" s="40"/>
      <c r="G80" s="41"/>
    </row>
    <row r="81" spans="1:7" s="17" customFormat="1" ht="12.75" customHeight="1" x14ac:dyDescent="0.25">
      <c r="A81" s="36"/>
      <c r="B81" s="37"/>
      <c r="C81" s="38"/>
      <c r="D81" s="39"/>
      <c r="E81" s="39"/>
      <c r="F81" s="40"/>
      <c r="G81" s="41"/>
    </row>
    <row r="82" spans="1:7" s="28" customFormat="1" ht="12.75" customHeight="1" x14ac:dyDescent="0.25">
      <c r="A82" s="23">
        <v>3</v>
      </c>
      <c r="B82" s="24" t="s">
        <v>86</v>
      </c>
      <c r="C82" s="25"/>
      <c r="D82" s="25"/>
      <c r="E82" s="25"/>
      <c r="F82" s="26"/>
      <c r="G82" s="27"/>
    </row>
    <row r="83" spans="1:7" s="17" customFormat="1" ht="12.75" customHeight="1" x14ac:dyDescent="0.25">
      <c r="A83" s="54"/>
      <c r="B83" s="55"/>
      <c r="C83" s="56"/>
      <c r="D83" s="57"/>
      <c r="E83" s="57"/>
      <c r="F83" s="58"/>
      <c r="G83" s="59"/>
    </row>
    <row r="84" spans="1:7" s="17" customFormat="1" ht="12.75" customHeight="1" x14ac:dyDescent="0.25">
      <c r="A84" s="60" t="s">
        <v>87</v>
      </c>
      <c r="B84" s="61" t="s">
        <v>88</v>
      </c>
      <c r="C84" s="56"/>
      <c r="D84" s="57"/>
      <c r="E84" s="57"/>
      <c r="F84" s="58"/>
      <c r="G84" s="59"/>
    </row>
    <row r="85" spans="1:7" s="17" customFormat="1" ht="12.75" customHeight="1" x14ac:dyDescent="0.25">
      <c r="A85" s="60"/>
      <c r="B85" s="61"/>
      <c r="C85" s="56"/>
      <c r="D85" s="57"/>
      <c r="E85" s="57"/>
      <c r="F85" s="58"/>
      <c r="G85" s="59"/>
    </row>
    <row r="86" spans="1:7" s="17" customFormat="1" ht="12.75" customHeight="1" x14ac:dyDescent="0.25">
      <c r="A86" s="54" t="s">
        <v>87</v>
      </c>
      <c r="B86" s="55" t="s">
        <v>88</v>
      </c>
      <c r="C86" s="56"/>
      <c r="D86" s="57"/>
      <c r="E86" s="57"/>
      <c r="F86" s="58"/>
      <c r="G86" s="59"/>
    </row>
    <row r="87" spans="1:7" s="17" customFormat="1" ht="12.75" customHeight="1" x14ac:dyDescent="0.25">
      <c r="A87" s="54"/>
      <c r="B87" s="55"/>
      <c r="C87" s="56"/>
      <c r="D87" s="57"/>
      <c r="E87" s="57"/>
      <c r="F87" s="58"/>
      <c r="G87" s="72"/>
    </row>
    <row r="88" spans="1:7" s="17" customFormat="1" ht="12.75" x14ac:dyDescent="0.25">
      <c r="A88" s="54" t="s">
        <v>89</v>
      </c>
      <c r="B88" s="101" t="s">
        <v>90</v>
      </c>
      <c r="C88" s="56" t="s">
        <v>91</v>
      </c>
      <c r="D88" s="62">
        <v>18</v>
      </c>
      <c r="E88" s="57"/>
      <c r="F88" s="58"/>
      <c r="G88" s="22">
        <f t="shared" ref="G88:G99" si="6">F88*E88</f>
        <v>0</v>
      </c>
    </row>
    <row r="89" spans="1:7" s="17" customFormat="1" ht="12.75" x14ac:dyDescent="0.25">
      <c r="A89" s="54" t="s">
        <v>92</v>
      </c>
      <c r="B89" s="101" t="s">
        <v>93</v>
      </c>
      <c r="C89" s="56" t="s">
        <v>91</v>
      </c>
      <c r="D89" s="62">
        <v>36</v>
      </c>
      <c r="E89" s="57"/>
      <c r="F89" s="58"/>
      <c r="G89" s="22">
        <f t="shared" si="6"/>
        <v>0</v>
      </c>
    </row>
    <row r="90" spans="1:7" s="17" customFormat="1" ht="12.75" x14ac:dyDescent="0.25">
      <c r="A90" s="54" t="s">
        <v>94</v>
      </c>
      <c r="B90" s="101" t="s">
        <v>95</v>
      </c>
      <c r="C90" s="56" t="s">
        <v>91</v>
      </c>
      <c r="D90" s="62">
        <v>14</v>
      </c>
      <c r="E90" s="57"/>
      <c r="F90" s="58"/>
      <c r="G90" s="22">
        <f t="shared" si="6"/>
        <v>0</v>
      </c>
    </row>
    <row r="91" spans="1:7" s="17" customFormat="1" ht="12.75" x14ac:dyDescent="0.25">
      <c r="A91" s="54" t="s">
        <v>96</v>
      </c>
      <c r="B91" s="101" t="s">
        <v>97</v>
      </c>
      <c r="C91" s="56" t="s">
        <v>91</v>
      </c>
      <c r="D91" s="62">
        <v>100</v>
      </c>
      <c r="E91" s="57"/>
      <c r="F91" s="58"/>
      <c r="G91" s="22">
        <f t="shared" si="6"/>
        <v>0</v>
      </c>
    </row>
    <row r="92" spans="1:7" s="17" customFormat="1" ht="12.75" x14ac:dyDescent="0.25">
      <c r="A92" s="54" t="s">
        <v>98</v>
      </c>
      <c r="B92" s="101" t="s">
        <v>99</v>
      </c>
      <c r="C92" s="56" t="s">
        <v>91</v>
      </c>
      <c r="D92" s="62">
        <v>93</v>
      </c>
      <c r="E92" s="57"/>
      <c r="F92" s="58"/>
      <c r="G92" s="22">
        <f t="shared" si="6"/>
        <v>0</v>
      </c>
    </row>
    <row r="93" spans="1:7" s="17" customFormat="1" ht="12.75" x14ac:dyDescent="0.25">
      <c r="A93" s="54" t="s">
        <v>100</v>
      </c>
      <c r="B93" s="101" t="s">
        <v>101</v>
      </c>
      <c r="C93" s="56" t="s">
        <v>91</v>
      </c>
      <c r="D93" s="62">
        <v>5</v>
      </c>
      <c r="E93" s="57"/>
      <c r="F93" s="58"/>
      <c r="G93" s="22">
        <f t="shared" si="6"/>
        <v>0</v>
      </c>
    </row>
    <row r="94" spans="1:7" s="17" customFormat="1" ht="12.75" x14ac:dyDescent="0.25">
      <c r="A94" s="54" t="s">
        <v>102</v>
      </c>
      <c r="B94" s="101" t="s">
        <v>103</v>
      </c>
      <c r="C94" s="56" t="s">
        <v>91</v>
      </c>
      <c r="D94" s="62">
        <v>67</v>
      </c>
      <c r="E94" s="57"/>
      <c r="F94" s="58"/>
      <c r="G94" s="22">
        <f t="shared" si="6"/>
        <v>0</v>
      </c>
    </row>
    <row r="95" spans="1:7" s="17" customFormat="1" ht="12.75" x14ac:dyDescent="0.25">
      <c r="A95" s="54" t="s">
        <v>104</v>
      </c>
      <c r="B95" s="101" t="s">
        <v>105</v>
      </c>
      <c r="C95" s="56" t="s">
        <v>91</v>
      </c>
      <c r="D95" s="62">
        <v>28</v>
      </c>
      <c r="E95" s="57"/>
      <c r="F95" s="58"/>
      <c r="G95" s="22">
        <f t="shared" si="6"/>
        <v>0</v>
      </c>
    </row>
    <row r="96" spans="1:7" s="17" customFormat="1" ht="12.75" x14ac:dyDescent="0.25">
      <c r="A96" s="54" t="s">
        <v>106</v>
      </c>
      <c r="B96" s="101" t="s">
        <v>107</v>
      </c>
      <c r="C96" s="56" t="s">
        <v>91</v>
      </c>
      <c r="D96" s="62">
        <v>19</v>
      </c>
      <c r="E96" s="57"/>
      <c r="F96" s="58"/>
      <c r="G96" s="22">
        <f t="shared" si="6"/>
        <v>0</v>
      </c>
    </row>
    <row r="97" spans="1:7" s="17" customFormat="1" ht="12.75" x14ac:dyDescent="0.25">
      <c r="A97" s="54" t="s">
        <v>108</v>
      </c>
      <c r="B97" s="101" t="s">
        <v>109</v>
      </c>
      <c r="C97" s="56" t="s">
        <v>91</v>
      </c>
      <c r="D97" s="62">
        <v>30</v>
      </c>
      <c r="E97" s="57"/>
      <c r="F97" s="58"/>
      <c r="G97" s="22">
        <f t="shared" si="6"/>
        <v>0</v>
      </c>
    </row>
    <row r="98" spans="1:7" s="17" customFormat="1" ht="12.75" x14ac:dyDescent="0.25">
      <c r="A98" s="54" t="s">
        <v>110</v>
      </c>
      <c r="B98" s="101" t="s">
        <v>111</v>
      </c>
      <c r="C98" s="56" t="s">
        <v>91</v>
      </c>
      <c r="D98" s="57">
        <v>16</v>
      </c>
      <c r="E98" s="57"/>
      <c r="F98" s="58"/>
      <c r="G98" s="22">
        <f t="shared" si="6"/>
        <v>0</v>
      </c>
    </row>
    <row r="99" spans="1:7" s="17" customFormat="1" ht="12.75" x14ac:dyDescent="0.25">
      <c r="A99" s="54" t="s">
        <v>112</v>
      </c>
      <c r="B99" s="101" t="s">
        <v>113</v>
      </c>
      <c r="C99" s="56" t="s">
        <v>91</v>
      </c>
      <c r="D99" s="57">
        <v>5</v>
      </c>
      <c r="E99" s="57"/>
      <c r="F99" s="58"/>
      <c r="G99" s="22">
        <f t="shared" si="6"/>
        <v>0</v>
      </c>
    </row>
    <row r="100" spans="1:7" s="17" customFormat="1" ht="12.75" customHeight="1" x14ac:dyDescent="0.25">
      <c r="A100" s="54"/>
      <c r="B100" s="55"/>
      <c r="C100" s="56"/>
      <c r="D100" s="57"/>
      <c r="E100" s="57"/>
      <c r="F100" s="58"/>
      <c r="G100" s="59"/>
    </row>
    <row r="101" spans="1:7" s="17" customFormat="1" ht="12.75" customHeight="1" x14ac:dyDescent="0.25">
      <c r="A101" s="60" t="s">
        <v>114</v>
      </c>
      <c r="B101" s="61" t="s">
        <v>115</v>
      </c>
      <c r="C101" s="56" t="s">
        <v>116</v>
      </c>
      <c r="D101" s="57">
        <v>1</v>
      </c>
      <c r="E101" s="57"/>
      <c r="F101" s="58"/>
      <c r="G101" s="22">
        <f t="shared" ref="G101" si="7">F101*E101</f>
        <v>0</v>
      </c>
    </row>
    <row r="102" spans="1:7" s="17" customFormat="1" ht="12.75" customHeight="1" x14ac:dyDescent="0.25">
      <c r="A102" s="60"/>
      <c r="B102" s="61"/>
      <c r="C102" s="56"/>
      <c r="D102" s="57"/>
      <c r="E102" s="57"/>
      <c r="F102" s="58"/>
      <c r="G102" s="59"/>
    </row>
    <row r="103" spans="1:7" s="17" customFormat="1" ht="12.75" customHeight="1" x14ac:dyDescent="0.25">
      <c r="A103" s="60" t="s">
        <v>117</v>
      </c>
      <c r="B103" s="61" t="s">
        <v>118</v>
      </c>
      <c r="C103" s="56" t="s">
        <v>14</v>
      </c>
      <c r="D103" s="57">
        <v>1</v>
      </c>
      <c r="E103" s="57"/>
      <c r="F103" s="58"/>
      <c r="G103" s="22">
        <f t="shared" ref="G103" si="8">F103*E103</f>
        <v>0</v>
      </c>
    </row>
    <row r="104" spans="1:7" s="17" customFormat="1" ht="12.75" customHeight="1" x14ac:dyDescent="0.25">
      <c r="A104" s="60"/>
      <c r="B104" s="61"/>
      <c r="C104" s="56"/>
      <c r="D104" s="57"/>
      <c r="E104" s="57"/>
      <c r="F104" s="58"/>
      <c r="G104" s="59"/>
    </row>
    <row r="105" spans="1:7" s="53" customFormat="1" ht="12.75" customHeight="1" x14ac:dyDescent="0.25">
      <c r="A105" s="60" t="s">
        <v>119</v>
      </c>
      <c r="B105" s="61" t="s">
        <v>120</v>
      </c>
      <c r="C105" s="63"/>
      <c r="D105" s="64"/>
      <c r="E105" s="64"/>
      <c r="F105" s="65"/>
      <c r="G105" s="66"/>
    </row>
    <row r="106" spans="1:7" s="17" customFormat="1" ht="12.75" customHeight="1" x14ac:dyDescent="0.25">
      <c r="A106" s="54" t="s">
        <v>121</v>
      </c>
      <c r="B106" s="55" t="s">
        <v>122</v>
      </c>
      <c r="C106" s="56" t="s">
        <v>14</v>
      </c>
      <c r="D106" s="57">
        <v>1</v>
      </c>
      <c r="E106" s="57"/>
      <c r="F106" s="58"/>
      <c r="G106" s="22">
        <f t="shared" ref="G106:G112" si="9">F106*E106</f>
        <v>0</v>
      </c>
    </row>
    <row r="107" spans="1:7" s="17" customFormat="1" ht="12.75" customHeight="1" x14ac:dyDescent="0.25">
      <c r="A107" s="54" t="s">
        <v>123</v>
      </c>
      <c r="B107" s="55" t="s">
        <v>124</v>
      </c>
      <c r="C107" s="56" t="s">
        <v>14</v>
      </c>
      <c r="D107" s="57">
        <v>6</v>
      </c>
      <c r="E107" s="57"/>
      <c r="F107" s="58"/>
      <c r="G107" s="22">
        <f t="shared" si="9"/>
        <v>0</v>
      </c>
    </row>
    <row r="108" spans="1:7" s="17" customFormat="1" ht="12.75" customHeight="1" x14ac:dyDescent="0.25">
      <c r="A108" s="54" t="s">
        <v>125</v>
      </c>
      <c r="B108" s="55" t="s">
        <v>126</v>
      </c>
      <c r="C108" s="56" t="s">
        <v>127</v>
      </c>
      <c r="D108" s="57">
        <v>3</v>
      </c>
      <c r="E108" s="57"/>
      <c r="F108" s="58"/>
      <c r="G108" s="22">
        <f t="shared" si="9"/>
        <v>0</v>
      </c>
    </row>
    <row r="109" spans="1:7" s="17" customFormat="1" ht="12.75" customHeight="1" x14ac:dyDescent="0.25">
      <c r="A109" s="54" t="s">
        <v>128</v>
      </c>
      <c r="B109" s="55" t="s">
        <v>129</v>
      </c>
      <c r="C109" s="56" t="s">
        <v>116</v>
      </c>
      <c r="D109" s="57">
        <v>1</v>
      </c>
      <c r="E109" s="57"/>
      <c r="F109" s="58"/>
      <c r="G109" s="22">
        <f t="shared" si="9"/>
        <v>0</v>
      </c>
    </row>
    <row r="110" spans="1:7" s="17" customFormat="1" ht="12.75" customHeight="1" x14ac:dyDescent="0.25">
      <c r="A110" s="54" t="s">
        <v>130</v>
      </c>
      <c r="B110" s="55" t="s">
        <v>131</v>
      </c>
      <c r="C110" s="56" t="s">
        <v>14</v>
      </c>
      <c r="D110" s="57">
        <v>22</v>
      </c>
      <c r="E110" s="57"/>
      <c r="F110" s="58"/>
      <c r="G110" s="22">
        <f t="shared" si="9"/>
        <v>0</v>
      </c>
    </row>
    <row r="111" spans="1:7" s="17" customFormat="1" ht="12.75" customHeight="1" x14ac:dyDescent="0.25">
      <c r="A111" s="54" t="s">
        <v>132</v>
      </c>
      <c r="B111" s="55" t="s">
        <v>133</v>
      </c>
      <c r="C111" s="56" t="s">
        <v>14</v>
      </c>
      <c r="D111" s="57">
        <v>1</v>
      </c>
      <c r="E111" s="57"/>
      <c r="F111" s="58"/>
      <c r="G111" s="22">
        <f t="shared" si="9"/>
        <v>0</v>
      </c>
    </row>
    <row r="112" spans="1:7" s="17" customFormat="1" ht="12.75" customHeight="1" x14ac:dyDescent="0.25">
      <c r="A112" s="54" t="s">
        <v>134</v>
      </c>
      <c r="B112" s="55" t="s">
        <v>135</v>
      </c>
      <c r="C112" s="56" t="s">
        <v>116</v>
      </c>
      <c r="D112" s="57">
        <v>1</v>
      </c>
      <c r="E112" s="57"/>
      <c r="F112" s="58"/>
      <c r="G112" s="22">
        <f t="shared" si="9"/>
        <v>0</v>
      </c>
    </row>
    <row r="113" spans="1:7" s="17" customFormat="1" ht="12.75" customHeight="1" x14ac:dyDescent="0.25">
      <c r="A113" s="54"/>
      <c r="B113" s="55"/>
      <c r="C113" s="56"/>
      <c r="D113" s="57"/>
      <c r="E113" s="57"/>
      <c r="F113" s="58"/>
      <c r="G113" s="59"/>
    </row>
    <row r="114" spans="1:7" s="48" customFormat="1" ht="12.75" customHeight="1" x14ac:dyDescent="0.25">
      <c r="A114" s="42"/>
      <c r="B114" s="106"/>
      <c r="C114" s="44"/>
      <c r="D114" s="45"/>
      <c r="E114" s="45"/>
      <c r="F114" s="107"/>
      <c r="G114" s="47"/>
    </row>
    <row r="115" spans="1:7" s="17" customFormat="1" ht="12.75" customHeight="1" x14ac:dyDescent="0.25">
      <c r="A115" s="67"/>
      <c r="B115" s="68"/>
      <c r="C115" s="69"/>
      <c r="D115" s="70"/>
      <c r="E115" s="70"/>
      <c r="F115" s="71"/>
      <c r="G115" s="72"/>
    </row>
    <row r="116" spans="1:7" s="17" customFormat="1" ht="12.75" customHeight="1" x14ac:dyDescent="0.25">
      <c r="A116" s="54" t="s">
        <v>136</v>
      </c>
      <c r="B116" s="55" t="s">
        <v>137</v>
      </c>
      <c r="C116" s="56" t="s">
        <v>91</v>
      </c>
      <c r="D116" s="57">
        <v>12</v>
      </c>
      <c r="E116" s="57"/>
      <c r="F116" s="58"/>
      <c r="G116" s="22">
        <f t="shared" ref="G116:G119" si="10">F116*E116</f>
        <v>0</v>
      </c>
    </row>
    <row r="117" spans="1:7" s="17" customFormat="1" ht="12.75" customHeight="1" x14ac:dyDescent="0.25">
      <c r="A117" s="54" t="s">
        <v>138</v>
      </c>
      <c r="B117" s="55" t="s">
        <v>139</v>
      </c>
      <c r="C117" s="56" t="s">
        <v>91</v>
      </c>
      <c r="D117" s="57">
        <v>16</v>
      </c>
      <c r="E117" s="57"/>
      <c r="F117" s="58"/>
      <c r="G117" s="22">
        <f t="shared" si="10"/>
        <v>0</v>
      </c>
    </row>
    <row r="118" spans="1:7" s="17" customFormat="1" ht="12.75" customHeight="1" x14ac:dyDescent="0.25">
      <c r="A118" s="54" t="s">
        <v>140</v>
      </c>
      <c r="B118" s="55" t="s">
        <v>141</v>
      </c>
      <c r="C118" s="56" t="s">
        <v>116</v>
      </c>
      <c r="D118" s="57">
        <v>1</v>
      </c>
      <c r="E118" s="57"/>
      <c r="F118" s="58"/>
      <c r="G118" s="22">
        <f t="shared" si="10"/>
        <v>0</v>
      </c>
    </row>
    <row r="119" spans="1:7" s="17" customFormat="1" ht="12.75" customHeight="1" x14ac:dyDescent="0.25">
      <c r="A119" s="54" t="s">
        <v>142</v>
      </c>
      <c r="B119" s="55" t="s">
        <v>143</v>
      </c>
      <c r="C119" s="56" t="s">
        <v>116</v>
      </c>
      <c r="D119" s="57">
        <v>1</v>
      </c>
      <c r="E119" s="57"/>
      <c r="F119" s="58"/>
      <c r="G119" s="22">
        <f t="shared" si="10"/>
        <v>0</v>
      </c>
    </row>
    <row r="120" spans="1:7" s="17" customFormat="1" ht="12.75" customHeight="1" x14ac:dyDescent="0.25">
      <c r="A120" s="54" t="s">
        <v>144</v>
      </c>
      <c r="B120" s="55" t="s">
        <v>145</v>
      </c>
      <c r="C120" s="56" t="s">
        <v>85</v>
      </c>
      <c r="D120" s="57"/>
      <c r="E120" s="57"/>
      <c r="F120" s="58"/>
      <c r="G120" s="59"/>
    </row>
    <row r="121" spans="1:7" s="17" customFormat="1" ht="12.75" customHeight="1" x14ac:dyDescent="0.25">
      <c r="A121" s="54" t="s">
        <v>146</v>
      </c>
      <c r="B121" s="55" t="s">
        <v>147</v>
      </c>
      <c r="C121" s="56" t="s">
        <v>85</v>
      </c>
      <c r="D121" s="57"/>
      <c r="E121" s="57"/>
      <c r="F121" s="58"/>
      <c r="G121" s="59"/>
    </row>
    <row r="122" spans="1:7" s="17" customFormat="1" ht="12.75" customHeight="1" x14ac:dyDescent="0.25">
      <c r="A122" s="54"/>
      <c r="B122" s="55"/>
      <c r="C122" s="56"/>
      <c r="D122" s="57"/>
      <c r="E122" s="57"/>
      <c r="F122" s="58"/>
      <c r="G122" s="59"/>
    </row>
    <row r="123" spans="1:7" s="17" customFormat="1" ht="12.75" customHeight="1" x14ac:dyDescent="0.25">
      <c r="A123" s="60" t="s">
        <v>148</v>
      </c>
      <c r="B123" s="61" t="s">
        <v>149</v>
      </c>
      <c r="C123" s="56" t="s">
        <v>85</v>
      </c>
      <c r="D123" s="57"/>
      <c r="E123" s="57"/>
      <c r="F123" s="58"/>
      <c r="G123" s="59"/>
    </row>
    <row r="124" spans="1:7" s="17" customFormat="1" ht="12.75" customHeight="1" x14ac:dyDescent="0.25">
      <c r="A124" s="67"/>
      <c r="B124" s="68"/>
      <c r="C124" s="69"/>
      <c r="D124" s="70"/>
      <c r="E124" s="70"/>
      <c r="F124" s="71"/>
      <c r="G124" s="72"/>
    </row>
    <row r="125" spans="1:7" s="28" customFormat="1" ht="12.75" customHeight="1" x14ac:dyDescent="0.25">
      <c r="A125" s="23">
        <v>4</v>
      </c>
      <c r="B125" s="24" t="s">
        <v>150</v>
      </c>
      <c r="C125" s="25"/>
      <c r="D125" s="25"/>
      <c r="E125" s="25"/>
      <c r="F125" s="26"/>
      <c r="G125" s="27"/>
    </row>
    <row r="126" spans="1:7" s="17" customFormat="1" ht="12.75" customHeight="1" x14ac:dyDescent="0.25">
      <c r="A126" s="54"/>
      <c r="B126" s="55"/>
      <c r="C126" s="56"/>
      <c r="D126" s="57"/>
      <c r="E126" s="57"/>
      <c r="F126" s="58"/>
      <c r="G126" s="59"/>
    </row>
    <row r="127" spans="1:7" s="17" customFormat="1" ht="12.75" customHeight="1" x14ac:dyDescent="0.25">
      <c r="A127" s="60" t="s">
        <v>151</v>
      </c>
      <c r="B127" s="61" t="s">
        <v>152</v>
      </c>
      <c r="C127" s="56"/>
      <c r="D127" s="57"/>
      <c r="E127" s="57"/>
      <c r="F127" s="58"/>
      <c r="G127" s="59"/>
    </row>
    <row r="128" spans="1:7" s="17" customFormat="1" ht="12.75" customHeight="1" x14ac:dyDescent="0.25">
      <c r="A128" s="60"/>
      <c r="B128" s="61"/>
      <c r="C128" s="56"/>
      <c r="D128" s="57"/>
      <c r="E128" s="57"/>
      <c r="F128" s="58"/>
      <c r="G128" s="59"/>
    </row>
    <row r="129" spans="1:9" s="17" customFormat="1" ht="12.75" customHeight="1" x14ac:dyDescent="0.25">
      <c r="A129" s="54" t="s">
        <v>153</v>
      </c>
      <c r="B129" s="55" t="s">
        <v>154</v>
      </c>
      <c r="C129" s="56" t="s">
        <v>14</v>
      </c>
      <c r="D129" s="57">
        <v>11</v>
      </c>
      <c r="E129" s="57"/>
      <c r="F129" s="58"/>
      <c r="G129" s="22">
        <f t="shared" ref="G129:G130" si="11">F129*E129</f>
        <v>0</v>
      </c>
    </row>
    <row r="130" spans="1:9" s="17" customFormat="1" ht="12.75" customHeight="1" x14ac:dyDescent="0.25">
      <c r="A130" s="54" t="s">
        <v>155</v>
      </c>
      <c r="B130" s="55" t="s">
        <v>156</v>
      </c>
      <c r="C130" s="56" t="s">
        <v>14</v>
      </c>
      <c r="D130" s="57">
        <v>3</v>
      </c>
      <c r="E130" s="57"/>
      <c r="F130" s="58"/>
      <c r="G130" s="22">
        <f t="shared" si="11"/>
        <v>0</v>
      </c>
    </row>
    <row r="131" spans="1:9" s="17" customFormat="1" ht="12.75" customHeight="1" thickBot="1" x14ac:dyDescent="0.3">
      <c r="A131" s="73"/>
      <c r="B131" s="74"/>
      <c r="C131" s="75"/>
      <c r="D131" s="75"/>
      <c r="E131" s="75"/>
      <c r="F131" s="76"/>
      <c r="G131" s="77"/>
    </row>
    <row r="132" spans="1:9" s="17" customFormat="1" ht="13.5" thickBot="1" x14ac:dyDescent="0.3">
      <c r="A132" s="78"/>
      <c r="C132" s="78"/>
      <c r="D132" s="78"/>
      <c r="E132" s="78"/>
      <c r="F132" s="79"/>
      <c r="G132" s="79"/>
    </row>
    <row r="133" spans="1:9" s="87" customFormat="1" ht="16.5" customHeight="1" x14ac:dyDescent="0.25">
      <c r="A133" s="80" t="s">
        <v>173</v>
      </c>
      <c r="B133" s="81"/>
      <c r="C133" s="1"/>
      <c r="D133" s="1"/>
      <c r="E133" s="82"/>
      <c r="F133" s="83" t="s">
        <v>157</v>
      </c>
      <c r="G133" s="84">
        <f>ROUNDUP(SUM(G8:G131),-2)</f>
        <v>0</v>
      </c>
      <c r="H133" s="85"/>
      <c r="I133" s="86"/>
    </row>
    <row r="134" spans="1:9" s="87" customFormat="1" ht="16.5" customHeight="1" x14ac:dyDescent="0.25">
      <c r="A134" s="80" t="s">
        <v>174</v>
      </c>
      <c r="B134" s="88"/>
      <c r="C134" s="1"/>
      <c r="D134" s="1"/>
      <c r="E134" s="89"/>
      <c r="F134" s="90" t="s">
        <v>158</v>
      </c>
      <c r="G134" s="91">
        <f>G133*20%</f>
        <v>0</v>
      </c>
      <c r="H134" s="92"/>
      <c r="I134" s="92"/>
    </row>
    <row r="135" spans="1:9" s="87" customFormat="1" ht="16.5" customHeight="1" thickBot="1" x14ac:dyDescent="0.3">
      <c r="A135" s="80" t="s">
        <v>175</v>
      </c>
      <c r="B135" s="81"/>
      <c r="C135" s="1"/>
      <c r="D135" s="1"/>
      <c r="E135" s="93"/>
      <c r="F135" s="94" t="s">
        <v>159</v>
      </c>
      <c r="G135" s="95">
        <f>G133+G134</f>
        <v>0</v>
      </c>
      <c r="H135" s="92"/>
      <c r="I135" s="92"/>
    </row>
    <row r="137" spans="1:9" ht="15.75" thickBot="1" x14ac:dyDescent="0.3"/>
    <row r="138" spans="1:9" s="11" customFormat="1" ht="26.25" customHeight="1" thickBot="1" x14ac:dyDescent="0.3">
      <c r="A138" s="7" t="s">
        <v>0</v>
      </c>
      <c r="B138" s="8" t="s">
        <v>1</v>
      </c>
      <c r="C138" s="8" t="s">
        <v>2</v>
      </c>
      <c r="D138" s="8" t="s">
        <v>3</v>
      </c>
      <c r="E138" s="8" t="s">
        <v>4</v>
      </c>
      <c r="F138" s="9" t="s">
        <v>5</v>
      </c>
      <c r="G138" s="10" t="s">
        <v>6</v>
      </c>
    </row>
    <row r="139" spans="1:9" s="17" customFormat="1" ht="12.75" customHeight="1" x14ac:dyDescent="0.25">
      <c r="A139" s="12"/>
      <c r="B139" s="13"/>
      <c r="C139" s="14"/>
      <c r="D139" s="14"/>
      <c r="E139" s="14"/>
      <c r="F139" s="15"/>
      <c r="G139" s="16"/>
    </row>
    <row r="140" spans="1:9" s="17" customFormat="1" ht="12.75" customHeight="1" x14ac:dyDescent="0.25">
      <c r="A140" s="18">
        <v>5</v>
      </c>
      <c r="B140" s="19" t="s">
        <v>160</v>
      </c>
      <c r="C140" s="20"/>
      <c r="D140" s="20"/>
      <c r="E140" s="20"/>
      <c r="F140" s="21"/>
      <c r="G140" s="22"/>
    </row>
    <row r="141" spans="1:9" s="17" customFormat="1" ht="12.75" customHeight="1" x14ac:dyDescent="0.25">
      <c r="A141" s="54"/>
      <c r="B141" s="55"/>
      <c r="C141" s="56"/>
      <c r="D141" s="57"/>
      <c r="E141" s="57"/>
      <c r="F141" s="58"/>
      <c r="G141" s="59"/>
    </row>
    <row r="142" spans="1:9" s="17" customFormat="1" ht="12.75" customHeight="1" x14ac:dyDescent="0.25">
      <c r="A142" s="54"/>
      <c r="B142" s="96" t="s">
        <v>161</v>
      </c>
      <c r="C142" s="97" t="s">
        <v>14</v>
      </c>
      <c r="D142" s="98">
        <v>-11</v>
      </c>
      <c r="E142" s="98">
        <f>-E129</f>
        <v>0</v>
      </c>
      <c r="F142" s="98">
        <f>F129</f>
        <v>0</v>
      </c>
      <c r="G142" s="22">
        <f>F142*E142</f>
        <v>0</v>
      </c>
    </row>
    <row r="143" spans="1:9" s="17" customFormat="1" ht="12.75" customHeight="1" x14ac:dyDescent="0.25">
      <c r="A143" s="54"/>
      <c r="B143" s="96"/>
      <c r="C143" s="97"/>
      <c r="D143" s="98"/>
      <c r="E143" s="98"/>
      <c r="F143" s="99"/>
      <c r="G143" s="100"/>
    </row>
    <row r="144" spans="1:9" s="17" customFormat="1" ht="12.75" customHeight="1" x14ac:dyDescent="0.25">
      <c r="A144" s="60" t="s">
        <v>162</v>
      </c>
      <c r="B144" s="61" t="s">
        <v>163</v>
      </c>
      <c r="C144" s="56"/>
      <c r="D144" s="57"/>
      <c r="E144" s="57"/>
      <c r="F144" s="58"/>
      <c r="G144" s="59"/>
    </row>
    <row r="145" spans="1:9" s="17" customFormat="1" ht="38.25" x14ac:dyDescent="0.25">
      <c r="A145" s="54" t="s">
        <v>164</v>
      </c>
      <c r="B145" s="101" t="s">
        <v>165</v>
      </c>
      <c r="C145" s="56" t="s">
        <v>14</v>
      </c>
      <c r="D145" s="57">
        <v>11</v>
      </c>
      <c r="E145" s="57"/>
      <c r="F145" s="58"/>
      <c r="G145" s="22">
        <f t="shared" ref="G145" si="12">F145*E145</f>
        <v>0</v>
      </c>
      <c r="H145" s="79"/>
      <c r="I145" s="102"/>
    </row>
    <row r="146" spans="1:9" s="17" customFormat="1" ht="12.75" customHeight="1" thickBot="1" x14ac:dyDescent="0.3">
      <c r="A146" s="73"/>
      <c r="B146" s="74"/>
      <c r="C146" s="75"/>
      <c r="D146" s="75"/>
      <c r="E146" s="75"/>
      <c r="F146" s="76"/>
      <c r="G146" s="77"/>
    </row>
    <row r="147" spans="1:9" s="17" customFormat="1" ht="13.5" thickBot="1" x14ac:dyDescent="0.3">
      <c r="A147" s="78"/>
      <c r="C147" s="78"/>
      <c r="D147" s="78"/>
      <c r="E147" s="78"/>
      <c r="F147" s="79"/>
      <c r="G147" s="79"/>
    </row>
    <row r="148" spans="1:9" s="87" customFormat="1" ht="16.5" customHeight="1" x14ac:dyDescent="0.25">
      <c r="A148" s="80"/>
      <c r="B148" s="81"/>
      <c r="C148" s="1"/>
      <c r="D148" s="1"/>
      <c r="E148" s="82"/>
      <c r="F148" s="83" t="s">
        <v>172</v>
      </c>
      <c r="G148" s="84">
        <f>SUM(G139:G146)</f>
        <v>0</v>
      </c>
      <c r="H148" s="85"/>
      <c r="I148" s="86"/>
    </row>
    <row r="149" spans="1:9" s="87" customFormat="1" ht="16.5" customHeight="1" x14ac:dyDescent="0.25">
      <c r="A149" s="80"/>
      <c r="B149" s="88"/>
      <c r="C149" s="1"/>
      <c r="D149" s="1"/>
      <c r="E149" s="89"/>
      <c r="F149" s="90" t="s">
        <v>158</v>
      </c>
      <c r="G149" s="91">
        <f>G148*20%</f>
        <v>0</v>
      </c>
      <c r="H149" s="92"/>
      <c r="I149" s="92"/>
    </row>
    <row r="150" spans="1:9" s="87" customFormat="1" ht="16.5" customHeight="1" thickBot="1" x14ac:dyDescent="0.3">
      <c r="A150" s="80"/>
      <c r="B150" s="81"/>
      <c r="C150" s="1"/>
      <c r="D150" s="1"/>
      <c r="E150" s="93"/>
      <c r="F150" s="94" t="s">
        <v>166</v>
      </c>
      <c r="G150" s="95">
        <f>G148+G149</f>
        <v>0</v>
      </c>
      <c r="H150" s="92"/>
      <c r="I150" s="92"/>
    </row>
    <row r="151" spans="1:9" ht="15.75" thickBot="1" x14ac:dyDescent="0.3"/>
    <row r="152" spans="1:9" s="11" customFormat="1" ht="26.25" customHeight="1" thickBot="1" x14ac:dyDescent="0.3">
      <c r="A152" s="7" t="s">
        <v>0</v>
      </c>
      <c r="B152" s="8" t="s">
        <v>1</v>
      </c>
      <c r="C152" s="8" t="s">
        <v>2</v>
      </c>
      <c r="D152" s="8" t="s">
        <v>3</v>
      </c>
      <c r="E152" s="8" t="s">
        <v>4</v>
      </c>
      <c r="F152" s="9" t="s">
        <v>5</v>
      </c>
      <c r="G152" s="10" t="s">
        <v>6</v>
      </c>
    </row>
    <row r="153" spans="1:9" s="17" customFormat="1" ht="12.75" customHeight="1" x14ac:dyDescent="0.25">
      <c r="A153" s="12"/>
      <c r="B153" s="13"/>
      <c r="C153" s="14"/>
      <c r="D153" s="14"/>
      <c r="E153" s="14"/>
      <c r="F153" s="15"/>
      <c r="G153" s="16"/>
    </row>
    <row r="154" spans="1:9" s="17" customFormat="1" ht="12.75" customHeight="1" x14ac:dyDescent="0.25">
      <c r="A154" s="18">
        <v>5</v>
      </c>
      <c r="B154" s="19" t="s">
        <v>160</v>
      </c>
      <c r="C154" s="20"/>
      <c r="D154" s="20"/>
      <c r="E154" s="20"/>
      <c r="F154" s="21"/>
      <c r="G154" s="22"/>
    </row>
    <row r="155" spans="1:9" s="17" customFormat="1" ht="12.75" customHeight="1" x14ac:dyDescent="0.25">
      <c r="A155" s="54"/>
      <c r="B155" s="55"/>
      <c r="C155" s="56"/>
      <c r="D155" s="57"/>
      <c r="E155" s="57"/>
      <c r="F155" s="58"/>
      <c r="G155" s="59"/>
    </row>
    <row r="156" spans="1:9" s="17" customFormat="1" ht="12.75" customHeight="1" x14ac:dyDescent="0.25">
      <c r="A156" s="54"/>
      <c r="B156" s="96" t="s">
        <v>161</v>
      </c>
      <c r="C156" s="97" t="s">
        <v>14</v>
      </c>
      <c r="D156" s="98">
        <v>-3</v>
      </c>
      <c r="E156" s="98">
        <f>-E130</f>
        <v>0</v>
      </c>
      <c r="F156" s="98">
        <f>F130</f>
        <v>0</v>
      </c>
      <c r="G156" s="22">
        <f t="shared" ref="G156" si="13">F156*E156</f>
        <v>0</v>
      </c>
    </row>
    <row r="157" spans="1:9" s="17" customFormat="1" ht="12.75" customHeight="1" x14ac:dyDescent="0.25">
      <c r="A157" s="54"/>
      <c r="B157" s="55"/>
      <c r="C157" s="56"/>
      <c r="D157" s="57"/>
      <c r="E157" s="57"/>
      <c r="F157" s="58"/>
      <c r="G157" s="59"/>
    </row>
    <row r="158" spans="1:9" s="17" customFormat="1" ht="12.75" customHeight="1" x14ac:dyDescent="0.25">
      <c r="A158" s="60" t="s">
        <v>162</v>
      </c>
      <c r="B158" s="61" t="s">
        <v>163</v>
      </c>
      <c r="C158" s="56"/>
      <c r="D158" s="57"/>
      <c r="E158" s="57"/>
      <c r="F158" s="58"/>
      <c r="G158" s="59"/>
    </row>
    <row r="159" spans="1:9" s="17" customFormat="1" ht="12.75" customHeight="1" x14ac:dyDescent="0.25">
      <c r="A159" s="54"/>
      <c r="B159" s="55"/>
      <c r="C159" s="56"/>
      <c r="D159" s="57"/>
      <c r="E159" s="57"/>
      <c r="F159" s="58"/>
      <c r="G159" s="59"/>
    </row>
    <row r="160" spans="1:9" s="17" customFormat="1" ht="38.25" x14ac:dyDescent="0.25">
      <c r="A160" s="54" t="s">
        <v>167</v>
      </c>
      <c r="B160" s="101" t="s">
        <v>168</v>
      </c>
      <c r="C160" s="56" t="s">
        <v>14</v>
      </c>
      <c r="D160" s="57">
        <v>3</v>
      </c>
      <c r="E160" s="57"/>
      <c r="F160" s="58"/>
      <c r="G160" s="22">
        <f t="shared" ref="G160" si="14">F160*E160</f>
        <v>0</v>
      </c>
      <c r="H160" s="79"/>
      <c r="I160" s="102"/>
    </row>
    <row r="161" spans="1:9" s="17" customFormat="1" ht="12.75" customHeight="1" thickBot="1" x14ac:dyDescent="0.3">
      <c r="A161" s="73"/>
      <c r="B161" s="74"/>
      <c r="C161" s="75"/>
      <c r="D161" s="75"/>
      <c r="E161" s="75"/>
      <c r="F161" s="76"/>
      <c r="G161" s="77"/>
    </row>
    <row r="162" spans="1:9" s="17" customFormat="1" ht="13.5" thickBot="1" x14ac:dyDescent="0.3">
      <c r="A162" s="78"/>
      <c r="C162" s="78"/>
      <c r="D162" s="78"/>
      <c r="E162" s="78"/>
      <c r="F162" s="79"/>
      <c r="G162" s="79"/>
    </row>
    <row r="163" spans="1:9" s="87" customFormat="1" ht="16.5" customHeight="1" x14ac:dyDescent="0.25">
      <c r="A163" s="80" t="s">
        <v>173</v>
      </c>
      <c r="B163" s="81"/>
      <c r="C163" s="1"/>
      <c r="D163" s="1"/>
      <c r="E163" s="82"/>
      <c r="F163" s="83" t="s">
        <v>169</v>
      </c>
      <c r="G163" s="84"/>
      <c r="H163" s="85"/>
      <c r="I163" s="86"/>
    </row>
    <row r="164" spans="1:9" s="87" customFormat="1" ht="16.5" customHeight="1" x14ac:dyDescent="0.25">
      <c r="A164" s="80" t="s">
        <v>174</v>
      </c>
      <c r="B164" s="88"/>
      <c r="C164" s="1"/>
      <c r="D164" s="1"/>
      <c r="E164" s="89"/>
      <c r="F164" s="90" t="s">
        <v>158</v>
      </c>
      <c r="G164" s="91"/>
      <c r="H164" s="92"/>
      <c r="I164" s="92"/>
    </row>
    <row r="165" spans="1:9" s="87" customFormat="1" ht="16.5" customHeight="1" thickBot="1" x14ac:dyDescent="0.3">
      <c r="A165" s="80" t="s">
        <v>175</v>
      </c>
      <c r="B165" s="81"/>
      <c r="C165" s="1"/>
      <c r="D165" s="1"/>
      <c r="E165" s="93"/>
      <c r="F165" s="94" t="s">
        <v>170</v>
      </c>
      <c r="G165" s="95"/>
      <c r="H165" s="92"/>
      <c r="I165" s="92"/>
    </row>
  </sheetData>
  <mergeCells count="4">
    <mergeCell ref="B1:F1"/>
    <mergeCell ref="B2:F2"/>
    <mergeCell ref="B3:F3"/>
    <mergeCell ref="A5:G5"/>
  </mergeCells>
  <pageMargins left="0.47244094488188981" right="0.23622047244094491" top="0.39370078740157483" bottom="0.74803149606299213" header="0.31496062992125984" footer="0.31496062992125984"/>
  <pageSetup paperSize="9" scale="81" fitToHeight="0" orientation="portrait" r:id="rId1"/>
  <headerFooter>
    <oddFooter>&amp;R&amp;"-,Gras"&amp;9&amp;F</oddFooter>
  </headerFooter>
  <rowBreaks count="2" manualBreakCount="2">
    <brk id="59" max="6" man="1"/>
    <brk id="11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03 MEX SER PS</vt:lpstr>
      <vt:lpstr>'LOT 03 MEX SER PS'!Impression_des_titres</vt:lpstr>
      <vt:lpstr>'LOT 03 MEX SER PS'!Zone_d_impression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MEZZANA</dc:creator>
  <cp:lastModifiedBy>sb</cp:lastModifiedBy>
  <cp:lastPrinted>2022-03-14T17:21:08Z</cp:lastPrinted>
  <dcterms:created xsi:type="dcterms:W3CDTF">2022-03-14T16:04:39Z</dcterms:created>
  <dcterms:modified xsi:type="dcterms:W3CDTF">2022-05-10T07:31:38Z</dcterms:modified>
</cp:coreProperties>
</file>