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7530" yWindow="705" windowWidth="17085" windowHeight="16440"/>
  </bookViews>
  <sheets>
    <sheet name="LOT 01 GOE BARD" sheetId="1" r:id="rId1"/>
  </sheets>
  <externalReferences>
    <externalReference r:id="rId2"/>
  </externalReferences>
  <definedNames>
    <definedName name="_._Page" localSheetId="0">'[1]REVET-SOLS-MURS'!#REF!</definedName>
    <definedName name="_._Page">'[1]REVET-SOLS-MURS'!#REF!</definedName>
    <definedName name="______tot1" localSheetId="0">#REF!</definedName>
    <definedName name="______tot1">#REF!</definedName>
    <definedName name="______tot2" localSheetId="0">#REF!</definedName>
    <definedName name="______tot2">#REF!</definedName>
    <definedName name="_____tot1" localSheetId="0">#REF!</definedName>
    <definedName name="_____tot1">#REF!</definedName>
    <definedName name="_____tot2" localSheetId="0">#REF!</definedName>
    <definedName name="_____tot2">#REF!</definedName>
    <definedName name="____tot1" localSheetId="0">#REF!</definedName>
    <definedName name="____tot1">#REF!</definedName>
    <definedName name="____tot2" localSheetId="0">#REF!</definedName>
    <definedName name="____tot2">#REF!</definedName>
    <definedName name="___tot1" localSheetId="0">#REF!</definedName>
    <definedName name="___tot1">#REF!</definedName>
    <definedName name="___tot2" localSheetId="0">#REF!</definedName>
    <definedName name="___tot2">#REF!</definedName>
    <definedName name="__tot1" localSheetId="0">#REF!</definedName>
    <definedName name="__tot1">#REF!</definedName>
    <definedName name="__tot2" localSheetId="0">#REF!</definedName>
    <definedName name="__tot2">#REF!</definedName>
    <definedName name="_12_._Page_4" localSheetId="0">'[1]REVET-SOLS-MURS'!#REF!</definedName>
    <definedName name="_12_._Page_4">'[1]REVET-SOLS-MURS'!#REF!</definedName>
    <definedName name="_15_._Page_5" localSheetId="0">'[1]REVET-SOLS-MURS'!#REF!</definedName>
    <definedName name="_15_._Page_5">'[1]REVET-SOLS-MURS'!#REF!</definedName>
    <definedName name="_16Excel_BuiltIn_Print_Area_1" localSheetId="0">#REF!</definedName>
    <definedName name="_16Excel_BuiltIn_Print_Area_1">#REF!</definedName>
    <definedName name="_19PRIX_MO__1" localSheetId="0">#REF!</definedName>
    <definedName name="_19PRIX_MO__1">#REF!</definedName>
    <definedName name="_22PRIX_MO__2" localSheetId="0">#REF!</definedName>
    <definedName name="_22PRIX_MO__2">#REF!</definedName>
    <definedName name="_25PRIX_MO__3" localSheetId="0">#REF!</definedName>
    <definedName name="_25PRIX_MO__3">#REF!</definedName>
    <definedName name="_28PRIX_MO__4" localSheetId="0">#REF!</definedName>
    <definedName name="_28PRIX_MO__4">#REF!</definedName>
    <definedName name="_3_._Page_1" localSheetId="0">'[1]REVET-SOLS-MURS'!#REF!</definedName>
    <definedName name="_3_._Page_1">'[1]REVET-SOLS-MURS'!#REF!</definedName>
    <definedName name="_31PRIX_MO__5" localSheetId="0">#REF!</definedName>
    <definedName name="_31PRIX_MO__5">#REF!</definedName>
    <definedName name="_6_._Page_2" localSheetId="0">'[1]REVET-SOLS-MURS'!#REF!</definedName>
    <definedName name="_6_._Page_2">'[1]REVET-SOLS-MURS'!#REF!</definedName>
    <definedName name="_9_._Page_3" localSheetId="0">'[1]REVET-SOLS-MURS'!#REF!</definedName>
    <definedName name="_9_._Page_3">'[1]REVET-SOLS-MURS'!#REF!</definedName>
    <definedName name="_Toc520126792" localSheetId="0">'LOT 01 GOE BARD'!#REF!</definedName>
    <definedName name="_tot1" localSheetId="0">#REF!</definedName>
    <definedName name="_tot1">#REF!</definedName>
    <definedName name="_tot2" localSheetId="0">#REF!</definedName>
    <definedName name="_tot2">#REF!</definedName>
    <definedName name="AP" localSheetId="0">#REF!</definedName>
    <definedName name="AP">#REF!</definedName>
    <definedName name="AS" localSheetId="0">#REF!</definedName>
    <definedName name="AS">#REF!</definedName>
    <definedName name="BA" localSheetId="0">#REF!</definedName>
    <definedName name="BA">#REF!</definedName>
    <definedName name="BS" localSheetId="0">#REF!</definedName>
    <definedName name="BS">#REF!</definedName>
    <definedName name="Commun" localSheetId="0">#REF!</definedName>
    <definedName name="Commun">#REF!</definedName>
    <definedName name="_xlnm.Criteria" localSheetId="0">#REF!</definedName>
    <definedName name="_xlnm.Criteria">#REF!</definedName>
    <definedName name="Criteria" localSheetId="0">#REF!</definedName>
    <definedName name="Criteria">#REF!</definedName>
    <definedName name="DEM" localSheetId="0">#REF!</definedName>
    <definedName name="DEM">#REF!</definedName>
    <definedName name="e" localSheetId="0">#REF!</definedName>
    <definedName name="e">#REF!</definedName>
    <definedName name="Euro">#REF!</definedName>
    <definedName name="Excel_BuiltIn_Criteria" localSheetId="0">#REF!</definedName>
    <definedName name="Excel_BuiltIn_Criteria">#REF!</definedName>
    <definedName name="Glob" localSheetId="0">#REF!</definedName>
    <definedName name="Glob">#REF!</definedName>
    <definedName name="hh" localSheetId="0">#REF!</definedName>
    <definedName name="hh">#REF!</definedName>
    <definedName name="hhh" localSheetId="0">#REF!</definedName>
    <definedName name="hhh">#REF!</definedName>
    <definedName name="_xlnm.Print_Titles" localSheetId="0">'LOT 01 GOE BARD'!$1:$7</definedName>
    <definedName name="J">#REF!</definedName>
    <definedName name="K" localSheetId="0">#REF!</definedName>
    <definedName name="K">#REF!</definedName>
    <definedName name="K_FO_" localSheetId="0">#REF!</definedName>
    <definedName name="K_FO_">#REF!</definedName>
    <definedName name="K_MO_" localSheetId="0">#REF!</definedName>
    <definedName name="K_MO_">#REF!</definedName>
    <definedName name="Log_1" localSheetId="0">#REF!</definedName>
    <definedName name="Log_1">#REF!</definedName>
    <definedName name="Log_2" localSheetId="0">#REF!</definedName>
    <definedName name="Log_2">#REF!</definedName>
    <definedName name="Log_3" localSheetId="0">#REF!</definedName>
    <definedName name="Log_3">#REF!</definedName>
    <definedName name="Log_4" localSheetId="0">#REF!</definedName>
    <definedName name="Log_4">#REF!</definedName>
    <definedName name="Log_5" localSheetId="0">#REF!</definedName>
    <definedName name="Log_5">#REF!</definedName>
    <definedName name="Log_6" localSheetId="0">#REF!</definedName>
    <definedName name="Log_6">#REF!</definedName>
    <definedName name="Log_7" localSheetId="0">#REF!</definedName>
    <definedName name="Log_7">#REF!</definedName>
    <definedName name="MHT" localSheetId="0">#REF!</definedName>
    <definedName name="MHT">#REF!</definedName>
    <definedName name="MO" localSheetId="0">#REF!</definedName>
    <definedName name="MO">#REF!</definedName>
    <definedName name="MTVA" localSheetId="0">#REF!</definedName>
    <definedName name="MTVA">#REF!</definedName>
    <definedName name="Ouvrant" localSheetId="0">#REF!</definedName>
    <definedName name="Ouvrant">#REF!</definedName>
    <definedName name="P_0_83" localSheetId="0">#REF!</definedName>
    <definedName name="P_0_83">#REF!</definedName>
    <definedName name="PK" localSheetId="0">#REF!</definedName>
    <definedName name="PK">#REF!</definedName>
    <definedName name="PRIX_MO_" localSheetId="0">#REF!</definedName>
    <definedName name="PRIX_MO_">#REF!</definedName>
    <definedName name="PS" localSheetId="0">#REF!</definedName>
    <definedName name="PS">#REF!</definedName>
    <definedName name="S" localSheetId="0">#REF!</definedName>
    <definedName name="S">#REF!</definedName>
    <definedName name="ST" localSheetId="0">#REF!</definedName>
    <definedName name="ST">#REF!</definedName>
    <definedName name="TE" localSheetId="0">#REF!</definedName>
    <definedName name="TE">#REF!</definedName>
    <definedName name="tot" localSheetId="0">#REF!</definedName>
    <definedName name="tot">#REF!</definedName>
    <definedName name="TR" localSheetId="0">#REF!</definedName>
    <definedName name="TR">#REF!</definedName>
    <definedName name="VP" localSheetId="0">#REF!</definedName>
    <definedName name="VP">#REF!</definedName>
    <definedName name="X" localSheetId="0">#REF!</definedName>
    <definedName name="X">#REF!</definedName>
    <definedName name="_xlnm.Print_Area" localSheetId="0">'LOT 01 GOE BARD'!$A$1:$G$285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2" i="1" l="1"/>
  <c r="G208" i="1"/>
  <c r="G283" i="1"/>
  <c r="G284" i="1"/>
  <c r="G285" i="1"/>
  <c r="G17" i="1"/>
  <c r="G16" i="1"/>
  <c r="G15" i="1"/>
  <c r="G14" i="1"/>
  <c r="G13" i="1"/>
  <c r="G12" i="1"/>
  <c r="G11" i="1"/>
  <c r="G34" i="1"/>
  <c r="G33" i="1"/>
  <c r="G32" i="1"/>
  <c r="G31" i="1"/>
  <c r="G30" i="1"/>
  <c r="G45" i="1"/>
  <c r="G44" i="1"/>
  <c r="G43" i="1"/>
  <c r="G42" i="1"/>
  <c r="G41" i="1"/>
  <c r="G48" i="1"/>
  <c r="G52" i="1"/>
  <c r="G51" i="1"/>
  <c r="G50" i="1"/>
  <c r="G57" i="1"/>
  <c r="G56" i="1"/>
  <c r="G55" i="1"/>
  <c r="G60" i="1"/>
  <c r="G66" i="1"/>
  <c r="G65" i="1"/>
  <c r="G64" i="1"/>
  <c r="G71" i="1"/>
  <c r="G70" i="1"/>
  <c r="G69" i="1"/>
  <c r="G76" i="1"/>
  <c r="G75" i="1"/>
  <c r="G74" i="1"/>
  <c r="G81" i="1"/>
  <c r="G80" i="1"/>
  <c r="G79" i="1"/>
  <c r="G86" i="1"/>
  <c r="G85" i="1"/>
  <c r="G84" i="1"/>
  <c r="G90" i="1"/>
  <c r="G89" i="1"/>
  <c r="G95" i="1"/>
  <c r="G94" i="1"/>
  <c r="G93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120" i="1"/>
  <c r="G119" i="1"/>
  <c r="G118" i="1"/>
  <c r="G125" i="1"/>
  <c r="G124" i="1"/>
  <c r="G123" i="1"/>
  <c r="G130" i="1"/>
  <c r="G129" i="1"/>
  <c r="G128" i="1"/>
  <c r="G137" i="1"/>
  <c r="G136" i="1"/>
  <c r="G135" i="1"/>
  <c r="G134" i="1"/>
  <c r="G142" i="1"/>
  <c r="G141" i="1"/>
  <c r="G140" i="1"/>
  <c r="G147" i="1"/>
  <c r="G146" i="1"/>
  <c r="G145" i="1"/>
  <c r="G152" i="1"/>
  <c r="G151" i="1"/>
  <c r="G150" i="1"/>
  <c r="G158" i="1"/>
  <c r="G157" i="1"/>
  <c r="G156" i="1"/>
  <c r="G155" i="1"/>
  <c r="G161" i="1"/>
  <c r="G169" i="1"/>
  <c r="G168" i="1"/>
  <c r="G167" i="1"/>
  <c r="G166" i="1"/>
  <c r="G165" i="1"/>
  <c r="G164" i="1"/>
  <c r="G174" i="1"/>
  <c r="G173" i="1"/>
  <c r="G172" i="1"/>
  <c r="G179" i="1"/>
  <c r="G178" i="1"/>
  <c r="G177" i="1"/>
  <c r="G194" i="1"/>
  <c r="G193" i="1"/>
  <c r="G192" i="1"/>
  <c r="G202" i="1"/>
  <c r="G201" i="1"/>
  <c r="G200" i="1"/>
  <c r="G199" i="1"/>
  <c r="G198" i="1"/>
  <c r="G197" i="1"/>
  <c r="G207" i="1"/>
  <c r="G206" i="1"/>
  <c r="G205" i="1"/>
  <c r="G204" i="1"/>
  <c r="G215" i="1"/>
  <c r="G214" i="1"/>
  <c r="G213" i="1"/>
  <c r="G220" i="1"/>
  <c r="G219" i="1"/>
  <c r="G218" i="1"/>
  <c r="G225" i="1"/>
  <c r="G224" i="1"/>
  <c r="G223" i="1"/>
  <c r="G230" i="1"/>
  <c r="G229" i="1"/>
  <c r="G228" i="1"/>
  <c r="G235" i="1"/>
  <c r="G234" i="1"/>
  <c r="G233" i="1"/>
  <c r="G239" i="1"/>
  <c r="G238" i="1"/>
  <c r="G237" i="1"/>
  <c r="G246" i="1"/>
  <c r="G245" i="1"/>
  <c r="G244" i="1"/>
  <c r="G243" i="1"/>
  <c r="G242" i="1"/>
  <c r="G241" i="1"/>
  <c r="G257" i="1"/>
  <c r="G256" i="1"/>
  <c r="G255" i="1"/>
  <c r="G254" i="1"/>
  <c r="G253" i="1"/>
  <c r="G252" i="1"/>
  <c r="G262" i="1"/>
  <c r="G261" i="1"/>
  <c r="G260" i="1"/>
  <c r="G264" i="1"/>
  <c r="G266" i="1"/>
  <c r="G271" i="1"/>
  <c r="G247" i="1"/>
  <c r="G111" i="1"/>
  <c r="G61" i="1"/>
  <c r="G35" i="1"/>
  <c r="G19" i="1"/>
  <c r="G27" i="1"/>
</calcChain>
</file>

<file path=xl/sharedStrings.xml><?xml version="1.0" encoding="utf-8"?>
<sst xmlns="http://schemas.openxmlformats.org/spreadsheetml/2006/main" count="387" uniqueCount="184">
  <si>
    <t>LOT 01 - Gros œuvre - Charpente métallique - Bardage métallique</t>
  </si>
  <si>
    <t>N°</t>
  </si>
  <si>
    <t>DESIGNATION</t>
  </si>
  <si>
    <t>U</t>
  </si>
  <si>
    <t xml:space="preserve">Quantités indicatives </t>
  </si>
  <si>
    <t xml:space="preserve">Quantités vérifiées </t>
  </si>
  <si>
    <t>P.U</t>
  </si>
  <si>
    <t>MONTANT H.T</t>
  </si>
  <si>
    <t xml:space="preserve">1-GROS ŒUVRE </t>
  </si>
  <si>
    <t>1-1 TRAVAUX PREPARATOIRES</t>
  </si>
  <si>
    <t xml:space="preserve">Constat d'état des lieux </t>
  </si>
  <si>
    <t>Installation, baraquement, frais de chantier raccordement, panneaux,</t>
  </si>
  <si>
    <t xml:space="preserve">Gardiennage à la charge du MO -  4  derrnier mois  </t>
  </si>
  <si>
    <t>mois</t>
  </si>
  <si>
    <t>Nettoyage exceptionnel pour visite institutionnelle en cours de chantier</t>
  </si>
  <si>
    <t xml:space="preserve">Etude EXE </t>
  </si>
  <si>
    <t>Etude géotechnique G3</t>
  </si>
  <si>
    <t>Implantation</t>
  </si>
  <si>
    <t>Clôture</t>
  </si>
  <si>
    <t>hl ( RSM)</t>
  </si>
  <si>
    <t>Sous-total 1-1</t>
  </si>
  <si>
    <t>1-2 TERRASSEMENTS GENERAUX - soutènement</t>
  </si>
  <si>
    <t>Démolition enrobé , décapage et évacuation</t>
  </si>
  <si>
    <t>m³</t>
  </si>
  <si>
    <t xml:space="preserve">Hors lot </t>
  </si>
  <si>
    <t>Préparation du terrain :débroussaillage, abbatage, désouchage des arbres</t>
  </si>
  <si>
    <t>u</t>
  </si>
  <si>
    <t>Terrassements pleine masse de la plateforme</t>
  </si>
  <si>
    <t>Evacuation des terres à la décharge</t>
  </si>
  <si>
    <t>Remblais autour du bâtiment</t>
  </si>
  <si>
    <t>Sous-total 1-2</t>
  </si>
  <si>
    <t>1-3 TERRASSEMENTS COMPLEMENTAIRES</t>
  </si>
  <si>
    <t xml:space="preserve">Terrassements en rigoles ou en puits </t>
  </si>
  <si>
    <t xml:space="preserve">Terrassements en tranchées pour semelles filantes ( pour les ouvrages de soutènelment extérieurs) </t>
  </si>
  <si>
    <t xml:space="preserve">Remblais ballast contre les massifs/longrines /soubassements ( hors remblais périphériques) </t>
  </si>
  <si>
    <t>Remblais compacté entre bâtiment hébergement et VSAV</t>
  </si>
  <si>
    <t>Sous-total 1-3</t>
  </si>
  <si>
    <t>1-4 FONDATIONS / soubassement</t>
  </si>
  <si>
    <t>Fondations profondes /Pieux forés tubés</t>
  </si>
  <si>
    <t xml:space="preserve">1) Fondations spéciales </t>
  </si>
  <si>
    <t>*Amenée et repli du matériel pour exécution des pieux</t>
  </si>
  <si>
    <t>ens</t>
  </si>
  <si>
    <t>*Pieux diam 40 L = 6.5 m, y compris armatures, platines et injection</t>
  </si>
  <si>
    <t>ml</t>
  </si>
  <si>
    <t>*Pieux diam 50, L = 6.5 m, y compris armatures, platines et injection</t>
  </si>
  <si>
    <t>* Contrôles et essais</t>
  </si>
  <si>
    <t>*'Implantation / Recolement des pieux</t>
  </si>
  <si>
    <t xml:space="preserve">2) Têtes de pieux </t>
  </si>
  <si>
    <t>- Recepage tetes de pieux (nb de pieux)</t>
  </si>
  <si>
    <t>- Massifs pour pieux</t>
  </si>
  <si>
    <t>* Béton</t>
  </si>
  <si>
    <t>* Coffrage (Massifs ponctuels uniquement)</t>
  </si>
  <si>
    <t>m²</t>
  </si>
  <si>
    <t>* Acier HA +TS</t>
  </si>
  <si>
    <t>kg</t>
  </si>
  <si>
    <t>3) Semelles pour soutènement sans pieux ( auvent + rampe + zone de lavage + abri 2 roues + zone Est)</t>
  </si>
  <si>
    <t>* Gros béton / béton de propreté</t>
  </si>
  <si>
    <t>*Redan</t>
  </si>
  <si>
    <t>m3</t>
  </si>
  <si>
    <t>Sous-total fondations profondes</t>
  </si>
  <si>
    <t xml:space="preserve">Voiles en soubassement </t>
  </si>
  <si>
    <t xml:space="preserve">* coffrage </t>
  </si>
  <si>
    <t>* Acier HA</t>
  </si>
  <si>
    <t>Kg</t>
  </si>
  <si>
    <t>Voiles de soutènement ( auvent, rampe parking accès personnel, aire de lavage,zone Est)</t>
  </si>
  <si>
    <t>Ecran BA pour restanque entre bâtiments patio yc drainage et butées - corbeaux</t>
  </si>
  <si>
    <t>Poteaux</t>
  </si>
  <si>
    <t>Longrines portées</t>
  </si>
  <si>
    <t xml:space="preserve">Dallage yc couche de forme et anti-contaminant </t>
  </si>
  <si>
    <t xml:space="preserve">* dallage sur couche de forme </t>
  </si>
  <si>
    <t>* forme de pente remise + VSAV</t>
  </si>
  <si>
    <t>Dalle basse portée</t>
  </si>
  <si>
    <t>* coffrage / isolant  en fond de coffrage</t>
  </si>
  <si>
    <t>* Aciers HA + TS</t>
  </si>
  <si>
    <t>Divers</t>
  </si>
  <si>
    <t xml:space="preserve">Drain périphérique - autour du bâtiment </t>
  </si>
  <si>
    <t xml:space="preserve">Drain périphérique - autour des soutènements </t>
  </si>
  <si>
    <t>badigeon noir + delta MS   pour  soutènement</t>
  </si>
  <si>
    <t xml:space="preserve">badigeon noir + delta MS  + étanchéité - autour du bâtiment </t>
  </si>
  <si>
    <t>bac a sable</t>
  </si>
  <si>
    <t>barrières anti_termites</t>
  </si>
  <si>
    <t>canalisations EU PVC yc tranchée + sablage</t>
  </si>
  <si>
    <t>Ft</t>
  </si>
  <si>
    <t>regards + tampons fonte</t>
  </si>
  <si>
    <t>avaloirs parking</t>
  </si>
  <si>
    <t>siphons locaux techniques</t>
  </si>
  <si>
    <t>Caniveaux intérieurs à grilles</t>
  </si>
  <si>
    <t>Caniveaux intérieurs à fentes</t>
  </si>
  <si>
    <t>Sous-total 1.4</t>
  </si>
  <si>
    <t>1-5 SUPERSTRUCTURE</t>
  </si>
  <si>
    <t>1.5.1 Superstructure</t>
  </si>
  <si>
    <t xml:space="preserve"> voiles BA courants intérieurs</t>
  </si>
  <si>
    <t xml:space="preserve">* Coffrage </t>
  </si>
  <si>
    <t>* Aciers ha+TS</t>
  </si>
  <si>
    <t xml:space="preserve"> voiles BA de façade</t>
  </si>
  <si>
    <t xml:space="preserve"> voiles BA contre terre </t>
  </si>
  <si>
    <t>* Coffrage (2 faces)</t>
  </si>
  <si>
    <t>* Aciers</t>
  </si>
  <si>
    <t xml:space="preserve">* imperméabilisation et étanchéité </t>
  </si>
  <si>
    <t>cf ouvrage divers</t>
  </si>
  <si>
    <t xml:space="preserve"> voiles de façade architectonique (matriçée) </t>
  </si>
  <si>
    <t>* Coffrage (2 faces) y compris brise-soleils</t>
  </si>
  <si>
    <t>* PV matriçage ( face extérieure)</t>
  </si>
  <si>
    <t>Voiles BA courant non porteurs</t>
  </si>
  <si>
    <t xml:space="preserve">Poteaux </t>
  </si>
  <si>
    <t>* Coffrage</t>
  </si>
  <si>
    <t>Poteaux Brise soleil - VSAV - 40 unités coulées en place</t>
  </si>
  <si>
    <t>Brises-vue - 36 unités  préfabriquées - Façade Nord</t>
  </si>
  <si>
    <t>* Béton autoplaçant</t>
  </si>
  <si>
    <t>* Fixations par chevillage, goujons et/ou inserts</t>
  </si>
  <si>
    <t xml:space="preserve">Rupteurs de pont thermique </t>
  </si>
  <si>
    <r>
      <t xml:space="preserve">* Fourniture et pose Rupteurs  </t>
    </r>
    <r>
      <rPr>
        <sz val="8"/>
        <color theme="1"/>
        <rFont val="Calibri"/>
        <family val="2"/>
      </rPr>
      <t>Ψ</t>
    </r>
    <r>
      <rPr>
        <sz val="8"/>
        <color theme="1"/>
        <rFont val="Arial"/>
        <family val="2"/>
      </rPr>
      <t>L9 (0.28W/m.K)</t>
    </r>
  </si>
  <si>
    <t xml:space="preserve">Passerelle béton entre blocs patio (préfabriquée) </t>
  </si>
  <si>
    <t xml:space="preserve">* coffrage / moule </t>
  </si>
  <si>
    <t>* Acier HA + TS</t>
  </si>
  <si>
    <t>* Appui néoprène + plaque téflon + butées sismiques</t>
  </si>
  <si>
    <t>* Transport et pose</t>
  </si>
  <si>
    <t>* inserts, connecteurs, coupleurs</t>
  </si>
  <si>
    <t>Poutres BA</t>
  </si>
  <si>
    <t xml:space="preserve">Corbeau BA pour appuis de la charpente </t>
  </si>
  <si>
    <t>Charpente métallique (Remise + Abri 2 roues)</t>
  </si>
  <si>
    <t>*HEA 140</t>
  </si>
  <si>
    <t>*HEA 180</t>
  </si>
  <si>
    <t>*HEA 280</t>
  </si>
  <si>
    <t>* IPE 160</t>
  </si>
  <si>
    <t>*IPE 180</t>
  </si>
  <si>
    <t>*IPE 200</t>
  </si>
  <si>
    <t>* contreventement L60x60x8</t>
  </si>
  <si>
    <t>* contreventement L65x65x7</t>
  </si>
  <si>
    <t>* contreventement L80x80x10</t>
  </si>
  <si>
    <t>* assemblage</t>
  </si>
  <si>
    <t>Sous-total 1.5.1</t>
  </si>
  <si>
    <t>1.5.2 Divers</t>
  </si>
  <si>
    <t xml:space="preserve">Escaliers intérieurs </t>
  </si>
  <si>
    <t>Hall d'accueil : 1 volée, giron 180, nbr de marche 15</t>
  </si>
  <si>
    <t>Administration : 1 volée, giron 155, nbr de marche 11</t>
  </si>
  <si>
    <t xml:space="preserve">Cuisine : 1 volée , giron 155, nbr de marche 11 </t>
  </si>
  <si>
    <t>Escaliers extérieurs</t>
  </si>
  <si>
    <t>Auvent  : 3 volée, giron 140 , nbr de marche apr volée 7</t>
  </si>
  <si>
    <t>Escalier rampe sur CF entre les 2 bâtiments ( JD4 et JD5)</t>
  </si>
  <si>
    <t>Terrasse de détente VSAV : 1 volée, nbr de marches 6</t>
  </si>
  <si>
    <t>Jardinères préfabriquées</t>
  </si>
  <si>
    <t>* moule</t>
  </si>
  <si>
    <t>acrotères  et relevés en toitures</t>
  </si>
  <si>
    <t>Longrines ou socles en pied de bardage</t>
  </si>
  <si>
    <t xml:space="preserve">PV teinte béton quartzé ( remise et VSAV yc locaux techniques) </t>
  </si>
  <si>
    <t xml:space="preserve">PV béton désactivé </t>
  </si>
  <si>
    <t xml:space="preserve">lasure anti graffiti mur extérieurs ( mur de façade le long de la rue de la crédence) </t>
  </si>
  <si>
    <t xml:space="preserve">lasure anti poussière murs finition brute intérieurs </t>
  </si>
  <si>
    <t>traitement joint de dilatation + couvre joint (ext et int)</t>
  </si>
  <si>
    <t>Butées de parking intérieures remise</t>
  </si>
  <si>
    <t>Plots béton pour équipements techniques</t>
  </si>
  <si>
    <t>Souches</t>
  </si>
  <si>
    <t>Scellements - calfeutrements - trous - rebouchage</t>
  </si>
  <si>
    <t xml:space="preserve">Seuils et appuis </t>
  </si>
  <si>
    <t>Sous-total 1.5.2</t>
  </si>
  <si>
    <t>1-6 BARDAGE METALLIQUE</t>
  </si>
  <si>
    <t>1.6.1 Bardages métalliques double peau – Trame verticale</t>
  </si>
  <si>
    <t>Ossature porteuse complémentaire</t>
  </si>
  <si>
    <t>Peau intérieure</t>
  </si>
  <si>
    <t>Isolation</t>
  </si>
  <si>
    <t>Bardage métallique, trapézoidal, à trame verticale des façades</t>
  </si>
  <si>
    <t>Tableaux et couvert en acier laqué</t>
  </si>
  <si>
    <t>Bavette de pied de bardage</t>
  </si>
  <si>
    <t>1.6.2 Bardages métalliques simple peau – Lisse</t>
  </si>
  <si>
    <t>Bardage métallique lisse</t>
  </si>
  <si>
    <t>1.6.3 Bardages métalliques simple peau – Lisse</t>
  </si>
  <si>
    <t>1.6.4 Couverture en bac sec</t>
  </si>
  <si>
    <t>1.6.5 Couvertines en aluminium (pm)</t>
  </si>
  <si>
    <t>pm</t>
  </si>
  <si>
    <t>1.6.6 Traitement des sous faces (pm)</t>
  </si>
  <si>
    <t>1.6.7 Lasure sur façades en béton (pm)</t>
  </si>
  <si>
    <t>Sous-total 1.6</t>
  </si>
  <si>
    <t>MONTANT TOTAL HT</t>
  </si>
  <si>
    <t>TVA 20%</t>
  </si>
  <si>
    <t>MONTANT TOTAL TTC</t>
  </si>
  <si>
    <r>
      <rPr>
        <b/>
        <i/>
        <u/>
        <sz val="10"/>
        <color rgb="FF0070C0"/>
        <rFont val="Calibri"/>
        <family val="2"/>
        <scheme val="minor"/>
      </rPr>
      <t>Important</t>
    </r>
    <r>
      <rPr>
        <i/>
        <sz val="10"/>
        <color rgb="FF0070C0"/>
        <rFont val="Calibri"/>
        <family val="2"/>
        <scheme val="minor"/>
      </rPr>
      <t xml:space="preserve"> : L’Entrepreneur devra procéder à la vérification du quantitatif fourni par le Maître d'ouvrage en complétant la colonne « Quantités vérifiées » et devra faire part de ses observations éventuelles au Maître d'Œuvre </t>
    </r>
    <r>
      <rPr>
        <i/>
        <u/>
        <sz val="10"/>
        <color rgb="FF0070C0"/>
        <rFont val="Calibri"/>
        <family val="2"/>
        <scheme val="minor"/>
      </rPr>
      <t>par écrit</t>
    </r>
    <r>
      <rPr>
        <i/>
        <sz val="10"/>
        <color rgb="FF0070C0"/>
        <rFont val="Calibri"/>
        <family val="2"/>
        <scheme val="minor"/>
      </rPr>
      <t>. Il est bien précisé qu'aucune réclamation concernant les quantités ne sera admise après la remise des offres. Enfin, en raison du caractère  "Global et forfaitaire" du marché, il appartient à l'Entrepreneur,  de mesurer lui-même l'étendue des obligations auxquelles il accepte de souscrire.</t>
    </r>
  </si>
  <si>
    <t>Dalle pleine en béton armé</t>
  </si>
  <si>
    <t>V2_avril 2022</t>
  </si>
  <si>
    <t>Poutres précontraintes coulées en place - VSAV</t>
  </si>
  <si>
    <t>* y compris amené repli du matériel de mise en tension, fournitures des câbles pour la post-tension, mise en tension des poutres</t>
  </si>
  <si>
    <t>Phase PRO-DCE</t>
  </si>
  <si>
    <t>CADRE DE DECOMPOSITION DU PRIX GLOBAL ET FORFAITAIRE</t>
  </si>
  <si>
    <t>TRAVAUX DE CONSTRUCTION DU CENTRE D'INCENDIE ET DE SECOURS DE SAINT JULIEN (13)
10 LOTS - Consultation n° : 2022_50001_0014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</si>
</sst>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_-* #,##0\ &quot;€&quot;_-;\-* #,##0\ &quot;€&quot;_-;_-* &quot;-&quot;??\ &quot;€&quot;_-;_-@_-"/>
    <numFmt numFmtId="166" formatCode="_-* #,##0.00\ [$€-40C]_-;\-* #,##0.00\ [$€-40C]_-;_-* &quot;-&quot;??\ [$€-40C]_-;_-@_-"/>
    <numFmt numFmtId="167" formatCode="_-* #,##0.00\ _F_-;\-* #,##0.00\ _F_-;_-* &quot;-&quot;??\ _F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i/>
      <sz val="8"/>
      <color theme="1"/>
      <name val="Arial"/>
      <family val="2"/>
    </font>
    <font>
      <b/>
      <strike/>
      <sz val="8"/>
      <color theme="1"/>
      <name val="Arial"/>
      <family val="2"/>
    </font>
    <font>
      <strike/>
      <sz val="8"/>
      <color theme="1"/>
      <name val="Arial"/>
      <family val="2"/>
    </font>
    <font>
      <b/>
      <u/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color theme="1"/>
      <name val="Calibri"/>
      <family val="2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10"/>
      <color rgb="FF0070C0"/>
      <name val="Calibri"/>
      <family val="2"/>
      <scheme val="minor"/>
    </font>
    <font>
      <b/>
      <i/>
      <u/>
      <sz val="10"/>
      <color rgb="FF0070C0"/>
      <name val="Calibri"/>
      <family val="2"/>
      <scheme val="minor"/>
    </font>
    <font>
      <i/>
      <u/>
      <sz val="10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/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medium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 tint="-0.1499679555650502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167" fontId="10" fillId="0" borderId="0" applyFont="0" applyFill="0" applyBorder="0" applyAlignment="0" applyProtection="0"/>
    <xf numFmtId="0" fontId="1" fillId="0" borderId="0"/>
    <xf numFmtId="0" fontId="10" fillId="0" borderId="0"/>
  </cellStyleXfs>
  <cellXfs count="190">
    <xf numFmtId="0" fontId="0" fillId="0" borderId="0" xfId="0"/>
    <xf numFmtId="0" fontId="0" fillId="0" borderId="0" xfId="0" applyAlignment="1">
      <alignment horizontal="center"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vertical="center"/>
    </xf>
    <xf numFmtId="165" fontId="3" fillId="0" borderId="3" xfId="2" applyNumberFormat="1" applyFont="1" applyBorder="1" applyAlignment="1">
      <alignment horizontal="left" vertical="center" shrinkToFit="1"/>
    </xf>
    <xf numFmtId="165" fontId="4" fillId="2" borderId="3" xfId="2" applyNumberFormat="1" applyFont="1" applyFill="1" applyBorder="1" applyAlignment="1">
      <alignment horizontal="left" vertical="center" shrinkToFit="1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13" xfId="0" applyFont="1" applyBorder="1" applyProtection="1">
      <protection locked="0"/>
    </xf>
    <xf numFmtId="0" fontId="9" fillId="0" borderId="13" xfId="0" applyFont="1" applyBorder="1" applyAlignment="1" applyProtection="1">
      <alignment horizontal="center"/>
      <protection locked="0"/>
    </xf>
    <xf numFmtId="2" fontId="9" fillId="0" borderId="13" xfId="3" applyNumberFormat="1" applyFont="1" applyFill="1" applyBorder="1" applyAlignment="1" applyProtection="1">
      <alignment horizontal="center"/>
      <protection locked="0"/>
    </xf>
    <xf numFmtId="166" fontId="9" fillId="0" borderId="13" xfId="0" applyNumberFormat="1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3" xfId="0" applyFont="1" applyBorder="1" applyProtection="1">
      <protection locked="0"/>
    </xf>
    <xf numFmtId="2" fontId="9" fillId="0" borderId="13" xfId="0" applyNumberFormat="1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9" fillId="0" borderId="13" xfId="0" applyFont="1" applyBorder="1" applyProtection="1">
      <protection locked="0"/>
    </xf>
    <xf numFmtId="166" fontId="9" fillId="0" borderId="13" xfId="4" applyNumberFormat="1" applyFont="1" applyBorder="1" applyProtection="1">
      <protection locked="0"/>
    </xf>
    <xf numFmtId="2" fontId="9" fillId="0" borderId="13" xfId="0" applyNumberFormat="1" applyFont="1" applyBorder="1" applyAlignment="1" applyProtection="1">
      <alignment horizontal="right"/>
      <protection locked="0"/>
    </xf>
    <xf numFmtId="0" fontId="11" fillId="0" borderId="13" xfId="0" applyFont="1" applyBorder="1" applyAlignment="1" applyProtection="1">
      <alignment horizontal="right" indent="1"/>
      <protection locked="0"/>
    </xf>
    <xf numFmtId="0" fontId="7" fillId="0" borderId="13" xfId="0" applyFont="1" applyBorder="1" applyAlignment="1" applyProtection="1">
      <alignment horizontal="center"/>
      <protection locked="0"/>
    </xf>
    <xf numFmtId="2" fontId="7" fillId="0" borderId="13" xfId="0" applyNumberFormat="1" applyFont="1" applyBorder="1" applyAlignment="1" applyProtection="1">
      <alignment horizontal="center"/>
      <protection locked="0"/>
    </xf>
    <xf numFmtId="166" fontId="7" fillId="0" borderId="12" xfId="0" applyNumberFormat="1" applyFont="1" applyBorder="1" applyProtection="1">
      <protection locked="0"/>
    </xf>
    <xf numFmtId="166" fontId="11" fillId="0" borderId="14" xfId="0" applyNumberFormat="1" applyFont="1" applyBorder="1" applyProtection="1">
      <protection locked="0"/>
    </xf>
    <xf numFmtId="0" fontId="7" fillId="0" borderId="13" xfId="0" applyFont="1" applyBorder="1" applyAlignment="1" applyProtection="1">
      <alignment horizontal="right" indent="1"/>
      <protection locked="0"/>
    </xf>
    <xf numFmtId="166" fontId="7" fillId="0" borderId="13" xfId="0" applyNumberFormat="1" applyFont="1" applyBorder="1" applyProtection="1">
      <protection locked="0"/>
    </xf>
    <xf numFmtId="0" fontId="9" fillId="0" borderId="13" xfId="5" applyFont="1" applyBorder="1" applyAlignment="1" applyProtection="1">
      <alignment horizontal="center"/>
      <protection locked="0"/>
    </xf>
    <xf numFmtId="2" fontId="0" fillId="0" borderId="0" xfId="0" applyNumberFormat="1"/>
    <xf numFmtId="0" fontId="12" fillId="0" borderId="13" xfId="0" applyFont="1" applyBorder="1" applyAlignment="1" applyProtection="1">
      <alignment horizontal="right" indent="1"/>
      <protection locked="0"/>
    </xf>
    <xf numFmtId="0" fontId="13" fillId="0" borderId="13" xfId="5" applyFont="1" applyBorder="1" applyAlignment="1" applyProtection="1">
      <alignment horizontal="center"/>
      <protection locked="0"/>
    </xf>
    <xf numFmtId="2" fontId="13" fillId="0" borderId="13" xfId="6" applyNumberFormat="1" applyFont="1" applyFill="1" applyBorder="1" applyAlignment="1" applyProtection="1">
      <alignment horizontal="center"/>
      <protection locked="0"/>
    </xf>
    <xf numFmtId="166" fontId="13" fillId="0" borderId="13" xfId="4" applyNumberFormat="1" applyFont="1" applyBorder="1" applyAlignment="1" applyProtection="1">
      <alignment horizontal="center"/>
      <protection locked="0"/>
    </xf>
    <xf numFmtId="0" fontId="14" fillId="0" borderId="13" xfId="0" applyFont="1" applyBorder="1" applyAlignment="1" applyProtection="1">
      <alignment vertical="center"/>
      <protection locked="0"/>
    </xf>
    <xf numFmtId="2" fontId="9" fillId="0" borderId="13" xfId="6" applyNumberFormat="1" applyFont="1" applyFill="1" applyBorder="1" applyAlignment="1" applyProtection="1">
      <alignment horizontal="center"/>
      <protection locked="0"/>
    </xf>
    <xf numFmtId="166" fontId="9" fillId="0" borderId="13" xfId="4" applyNumberFormat="1" applyFont="1" applyBorder="1" applyAlignment="1" applyProtection="1">
      <alignment horizontal="center"/>
      <protection locked="0"/>
    </xf>
    <xf numFmtId="0" fontId="7" fillId="0" borderId="13" xfId="5" quotePrefix="1" applyFont="1" applyBorder="1" applyAlignment="1" applyProtection="1">
      <alignment horizontal="left" vertical="center" indent="2"/>
      <protection locked="0"/>
    </xf>
    <xf numFmtId="0" fontId="9" fillId="0" borderId="13" xfId="5" quotePrefix="1" applyFont="1" applyBorder="1" applyAlignment="1" applyProtection="1">
      <alignment horizontal="left" vertical="center" indent="2"/>
      <protection locked="0"/>
    </xf>
    <xf numFmtId="166" fontId="9" fillId="0" borderId="13" xfId="5" quotePrefix="1" applyNumberFormat="1" applyFont="1" applyBorder="1" applyAlignment="1" applyProtection="1">
      <alignment horizontal="center" vertical="center"/>
      <protection locked="0"/>
    </xf>
    <xf numFmtId="0" fontId="9" fillId="0" borderId="13" xfId="5" quotePrefix="1" applyFont="1" applyBorder="1" applyAlignment="1" applyProtection="1">
      <alignment horizontal="center" vertical="center"/>
      <protection locked="0"/>
    </xf>
    <xf numFmtId="0" fontId="9" fillId="0" borderId="13" xfId="5" quotePrefix="1" applyFont="1" applyBorder="1" applyAlignment="1" applyProtection="1">
      <alignment horizontal="right" vertical="center"/>
      <protection locked="0"/>
    </xf>
    <xf numFmtId="166" fontId="9" fillId="0" borderId="13" xfId="4" applyNumberFormat="1" applyFont="1" applyBorder="1" applyAlignment="1" applyProtection="1">
      <alignment horizontal="right"/>
      <protection locked="0"/>
    </xf>
    <xf numFmtId="166" fontId="9" fillId="0" borderId="13" xfId="5" quotePrefix="1" applyNumberFormat="1" applyFont="1" applyBorder="1" applyAlignment="1" applyProtection="1">
      <alignment horizontal="right" vertical="center"/>
      <protection locked="0"/>
    </xf>
    <xf numFmtId="0" fontId="9" fillId="0" borderId="13" xfId="5" quotePrefix="1" applyFont="1" applyBorder="1" applyAlignment="1" applyProtection="1">
      <alignment horizontal="left" vertical="center" indent="1"/>
      <protection locked="0"/>
    </xf>
    <xf numFmtId="2" fontId="9" fillId="0" borderId="13" xfId="5" quotePrefix="1" applyNumberFormat="1" applyFont="1" applyBorder="1" applyAlignment="1" applyProtection="1">
      <alignment horizontal="right" vertical="center"/>
      <protection locked="0"/>
    </xf>
    <xf numFmtId="0" fontId="7" fillId="0" borderId="13" xfId="5" quotePrefix="1" applyFont="1" applyBorder="1" applyAlignment="1" applyProtection="1">
      <alignment horizontal="left" vertical="center" wrapText="1" indent="2"/>
      <protection locked="0"/>
    </xf>
    <xf numFmtId="166" fontId="9" fillId="0" borderId="13" xfId="5" quotePrefix="1" applyNumberFormat="1" applyFont="1" applyBorder="1" applyAlignment="1" applyProtection="1">
      <alignment horizontal="right" vertical="center" indent="2"/>
      <protection locked="0"/>
    </xf>
    <xf numFmtId="2" fontId="9" fillId="0" borderId="13" xfId="5" quotePrefix="1" applyNumberFormat="1" applyFont="1" applyBorder="1" applyAlignment="1" applyProtection="1">
      <alignment vertical="center"/>
      <protection locked="0"/>
    </xf>
    <xf numFmtId="0" fontId="9" fillId="0" borderId="13" xfId="5" quotePrefix="1" applyFont="1" applyBorder="1" applyAlignment="1" applyProtection="1">
      <alignment horizontal="right" vertical="center" indent="2"/>
      <protection locked="0"/>
    </xf>
    <xf numFmtId="4" fontId="9" fillId="0" borderId="13" xfId="6" applyNumberFormat="1" applyFont="1" applyFill="1" applyBorder="1" applyAlignment="1" applyProtection="1">
      <alignment horizontal="right" vertical="center"/>
      <protection locked="0"/>
    </xf>
    <xf numFmtId="2" fontId="9" fillId="0" borderId="13" xfId="6" applyNumberFormat="1" applyFont="1" applyFill="1" applyBorder="1" applyAlignment="1" applyProtection="1">
      <alignment horizontal="right"/>
      <protection locked="0"/>
    </xf>
    <xf numFmtId="0" fontId="9" fillId="0" borderId="13" xfId="5" quotePrefix="1" applyFont="1" applyBorder="1" applyAlignment="1" applyProtection="1">
      <alignment horizontal="left" indent="2"/>
      <protection locked="0"/>
    </xf>
    <xf numFmtId="0" fontId="9" fillId="0" borderId="13" xfId="5" applyFont="1" applyBorder="1" applyAlignment="1" applyProtection="1">
      <alignment horizontal="left" indent="2"/>
      <protection locked="0"/>
    </xf>
    <xf numFmtId="166" fontId="9" fillId="0" borderId="13" xfId="5" applyNumberFormat="1" applyFont="1" applyBorder="1" applyProtection="1">
      <protection locked="0"/>
    </xf>
    <xf numFmtId="4" fontId="9" fillId="0" borderId="13" xfId="4" applyNumberFormat="1" applyFont="1" applyBorder="1" applyProtection="1">
      <protection locked="0"/>
    </xf>
    <xf numFmtId="0" fontId="9" fillId="0" borderId="13" xfId="5" applyFont="1" applyBorder="1" applyAlignment="1" applyProtection="1">
      <alignment horizontal="right"/>
      <protection locked="0"/>
    </xf>
    <xf numFmtId="166" fontId="9" fillId="0" borderId="13" xfId="5" applyNumberFormat="1" applyFont="1" applyBorder="1" applyAlignment="1" applyProtection="1">
      <alignment horizontal="center"/>
      <protection locked="0"/>
    </xf>
    <xf numFmtId="0" fontId="9" fillId="0" borderId="13" xfId="0" applyFont="1" applyBorder="1"/>
    <xf numFmtId="166" fontId="9" fillId="0" borderId="13" xfId="0" applyNumberFormat="1" applyFont="1" applyBorder="1"/>
    <xf numFmtId="2" fontId="9" fillId="0" borderId="13" xfId="6" applyNumberFormat="1" applyFont="1" applyFill="1" applyBorder="1" applyAlignment="1" applyProtection="1">
      <protection locked="0"/>
    </xf>
    <xf numFmtId="4" fontId="9" fillId="0" borderId="13" xfId="6" applyNumberFormat="1" applyFont="1" applyFill="1" applyBorder="1" applyAlignment="1" applyProtection="1">
      <alignment vertical="center"/>
      <protection locked="0"/>
    </xf>
    <xf numFmtId="0" fontId="9" fillId="0" borderId="15" xfId="5" applyFont="1" applyBorder="1" applyAlignment="1" applyProtection="1">
      <alignment horizontal="left" indent="2"/>
      <protection locked="0"/>
    </xf>
    <xf numFmtId="0" fontId="9" fillId="0" borderId="15" xfId="5" applyFont="1" applyBorder="1" applyAlignment="1" applyProtection="1">
      <alignment horizontal="center"/>
      <protection locked="0"/>
    </xf>
    <xf numFmtId="2" fontId="9" fillId="0" borderId="15" xfId="6" applyNumberFormat="1" applyFont="1" applyFill="1" applyBorder="1" applyAlignment="1" applyProtection="1">
      <alignment horizontal="center"/>
      <protection locked="0"/>
    </xf>
    <xf numFmtId="166" fontId="9" fillId="0" borderId="15" xfId="4" applyNumberFormat="1" applyFont="1" applyBorder="1" applyProtection="1">
      <protection locked="0"/>
    </xf>
    <xf numFmtId="0" fontId="14" fillId="0" borderId="16" xfId="0" applyFont="1" applyBorder="1" applyAlignment="1" applyProtection="1">
      <alignment vertical="center"/>
      <protection locked="0"/>
    </xf>
    <xf numFmtId="0" fontId="9" fillId="0" borderId="16" xfId="5" applyFont="1" applyBorder="1" applyAlignment="1" applyProtection="1">
      <alignment horizontal="center"/>
      <protection locked="0"/>
    </xf>
    <xf numFmtId="2" fontId="9" fillId="0" borderId="16" xfId="6" applyNumberFormat="1" applyFont="1" applyFill="1" applyBorder="1" applyAlignment="1" applyProtection="1">
      <alignment horizontal="center"/>
      <protection locked="0"/>
    </xf>
    <xf numFmtId="166" fontId="9" fillId="0" borderId="16" xfId="4" applyNumberFormat="1" applyFont="1" applyBorder="1" applyProtection="1">
      <protection locked="0"/>
    </xf>
    <xf numFmtId="0" fontId="7" fillId="0" borderId="13" xfId="0" applyFont="1" applyBorder="1" applyProtection="1">
      <protection locked="0"/>
    </xf>
    <xf numFmtId="0" fontId="9" fillId="0" borderId="13" xfId="5" quotePrefix="1" applyFont="1" applyBorder="1" applyProtection="1">
      <protection locked="0"/>
    </xf>
    <xf numFmtId="0" fontId="15" fillId="0" borderId="13" xfId="0" applyFont="1" applyBorder="1" applyAlignment="1" applyProtection="1">
      <alignment horizontal="center"/>
      <protection locked="0"/>
    </xf>
    <xf numFmtId="2" fontId="15" fillId="0" borderId="13" xfId="0" applyNumberFormat="1" applyFont="1" applyBorder="1" applyProtection="1">
      <protection locked="0"/>
    </xf>
    <xf numFmtId="166" fontId="15" fillId="0" borderId="13" xfId="0" applyNumberFormat="1" applyFont="1" applyBorder="1" applyProtection="1">
      <protection locked="0"/>
    </xf>
    <xf numFmtId="0" fontId="15" fillId="0" borderId="13" xfId="5" quotePrefix="1" applyFont="1" applyBorder="1" applyAlignment="1" applyProtection="1">
      <alignment horizontal="left" indent="2"/>
      <protection locked="0"/>
    </xf>
    <xf numFmtId="0" fontId="15" fillId="0" borderId="13" xfId="5" applyFont="1" applyBorder="1" applyAlignment="1" applyProtection="1">
      <alignment horizontal="center"/>
      <protection locked="0"/>
    </xf>
    <xf numFmtId="2" fontId="16" fillId="0" borderId="13" xfId="0" applyNumberFormat="1" applyFont="1" applyBorder="1" applyProtection="1">
      <protection locked="0"/>
    </xf>
    <xf numFmtId="166" fontId="15" fillId="0" borderId="13" xfId="4" applyNumberFormat="1" applyFont="1" applyBorder="1" applyProtection="1">
      <protection locked="0"/>
    </xf>
    <xf numFmtId="2" fontId="7" fillId="0" borderId="13" xfId="0" applyNumberFormat="1" applyFont="1" applyBorder="1" applyProtection="1"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2" fontId="9" fillId="0" borderId="13" xfId="0" applyNumberFormat="1" applyFont="1" applyBorder="1" applyAlignment="1" applyProtection="1">
      <alignment vertical="center"/>
      <protection locked="0"/>
    </xf>
    <xf numFmtId="0" fontId="9" fillId="0" borderId="13" xfId="5" applyFont="1" applyBorder="1" applyAlignment="1" applyProtection="1">
      <alignment horizontal="center" vertical="center"/>
      <protection locked="0"/>
    </xf>
    <xf numFmtId="0" fontId="9" fillId="0" borderId="13" xfId="5" quotePrefix="1" applyFont="1" applyBorder="1" applyAlignment="1" applyProtection="1">
      <alignment horizontal="left" vertical="top"/>
      <protection locked="0"/>
    </xf>
    <xf numFmtId="166" fontId="9" fillId="0" borderId="12" xfId="0" applyNumberFormat="1" applyFont="1" applyBorder="1" applyProtection="1">
      <protection locked="0"/>
    </xf>
    <xf numFmtId="0" fontId="9" fillId="0" borderId="13" xfId="5" quotePrefix="1" applyFont="1" applyBorder="1" applyAlignment="1" applyProtection="1">
      <alignment vertical="center"/>
      <protection locked="0"/>
    </xf>
    <xf numFmtId="2" fontId="9" fillId="0" borderId="15" xfId="0" applyNumberFormat="1" applyFont="1" applyBorder="1" applyProtection="1">
      <protection locked="0"/>
    </xf>
    <xf numFmtId="2" fontId="9" fillId="0" borderId="12" xfId="0" applyNumberFormat="1" applyFont="1" applyBorder="1" applyProtection="1">
      <protection locked="0"/>
    </xf>
    <xf numFmtId="0" fontId="9" fillId="0" borderId="12" xfId="5" applyFont="1" applyBorder="1" applyAlignment="1" applyProtection="1">
      <alignment horizontal="left" indent="2"/>
      <protection locked="0"/>
    </xf>
    <xf numFmtId="0" fontId="9" fillId="0" borderId="12" xfId="0" applyFont="1" applyBorder="1" applyAlignment="1" applyProtection="1">
      <alignment horizontal="center"/>
      <protection locked="0"/>
    </xf>
    <xf numFmtId="2" fontId="9" fillId="0" borderId="12" xfId="6" applyNumberFormat="1" applyFont="1" applyFill="1" applyBorder="1" applyAlignment="1" applyProtection="1">
      <alignment horizontal="right"/>
      <protection locked="0"/>
    </xf>
    <xf numFmtId="4" fontId="9" fillId="0" borderId="12" xfId="4" applyNumberFormat="1" applyFont="1" applyBorder="1" applyProtection="1">
      <protection locked="0"/>
    </xf>
    <xf numFmtId="0" fontId="9" fillId="0" borderId="12" xfId="5" applyFont="1" applyBorder="1" applyProtection="1">
      <protection locked="0"/>
    </xf>
    <xf numFmtId="0" fontId="9" fillId="0" borderId="12" xfId="5" quotePrefix="1" applyFont="1" applyBorder="1" applyAlignment="1" applyProtection="1">
      <alignment horizontal="left" indent="2"/>
      <protection locked="0"/>
    </xf>
    <xf numFmtId="0" fontId="9" fillId="0" borderId="12" xfId="5" applyFont="1" applyBorder="1" applyAlignment="1" applyProtection="1">
      <alignment horizontal="center"/>
      <protection locked="0"/>
    </xf>
    <xf numFmtId="0" fontId="9" fillId="0" borderId="12" xfId="5" quotePrefix="1" applyFont="1" applyBorder="1" applyProtection="1">
      <protection locked="0"/>
    </xf>
    <xf numFmtId="2" fontId="9" fillId="0" borderId="12" xfId="0" applyNumberFormat="1" applyFont="1" applyBorder="1" applyAlignment="1" applyProtection="1">
      <alignment horizontal="right"/>
      <protection locked="0"/>
    </xf>
    <xf numFmtId="166" fontId="3" fillId="0" borderId="18" xfId="0" applyNumberFormat="1" applyFont="1" applyBorder="1" applyAlignment="1">
      <alignment vertical="center"/>
    </xf>
    <xf numFmtId="166" fontId="6" fillId="0" borderId="18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8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166" fontId="3" fillId="0" borderId="20" xfId="0" applyNumberFormat="1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4" fontId="3" fillId="0" borderId="22" xfId="1" applyNumberFormat="1" applyFont="1" applyBorder="1" applyAlignment="1">
      <alignment horizontal="center" vertical="center"/>
    </xf>
    <xf numFmtId="166" fontId="3" fillId="0" borderId="22" xfId="0" applyNumberFormat="1" applyFont="1" applyBorder="1" applyAlignment="1">
      <alignment vertical="center"/>
    </xf>
    <xf numFmtId="166" fontId="3" fillId="0" borderId="23" xfId="0" applyNumberFormat="1" applyFont="1" applyBorder="1" applyAlignment="1">
      <alignment vertical="center"/>
    </xf>
    <xf numFmtId="0" fontId="18" fillId="0" borderId="21" xfId="0" applyFont="1" applyBorder="1" applyAlignment="1">
      <alignment horizontal="center" vertical="center"/>
    </xf>
    <xf numFmtId="166" fontId="6" fillId="0" borderId="22" xfId="7" applyNumberFormat="1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4" fontId="3" fillId="0" borderId="13" xfId="1" applyNumberFormat="1" applyFont="1" applyBorder="1" applyAlignment="1">
      <alignment horizontal="center" vertical="center"/>
    </xf>
    <xf numFmtId="166" fontId="6" fillId="0" borderId="13" xfId="7" applyNumberFormat="1" applyFont="1" applyBorder="1" applyAlignment="1">
      <alignment vertical="center"/>
    </xf>
    <xf numFmtId="166" fontId="3" fillId="0" borderId="25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4" fontId="3" fillId="0" borderId="26" xfId="1" applyNumberFormat="1" applyFont="1" applyBorder="1" applyAlignment="1">
      <alignment horizontal="center" vertical="center"/>
    </xf>
    <xf numFmtId="166" fontId="6" fillId="0" borderId="26" xfId="7" applyNumberFormat="1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166" fontId="3" fillId="0" borderId="28" xfId="0" applyNumberFormat="1" applyFont="1" applyBorder="1" applyAlignment="1">
      <alignment vertical="center"/>
    </xf>
    <xf numFmtId="166" fontId="3" fillId="0" borderId="29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8" quotePrefix="1" applyFont="1" applyAlignment="1">
      <alignment horizontal="left" vertical="center" indent="1"/>
    </xf>
    <xf numFmtId="0" fontId="19" fillId="0" borderId="0" xfId="8" quotePrefix="1" applyFont="1" applyAlignment="1">
      <alignment vertical="center"/>
    </xf>
    <xf numFmtId="0" fontId="0" fillId="0" borderId="30" xfId="0" applyBorder="1" applyAlignment="1">
      <alignment horizontal="center" vertical="center"/>
    </xf>
    <xf numFmtId="0" fontId="19" fillId="0" borderId="31" xfId="8" quotePrefix="1" applyFont="1" applyBorder="1" applyAlignment="1">
      <alignment horizontal="right" vertical="center"/>
    </xf>
    <xf numFmtId="166" fontId="20" fillId="0" borderId="32" xfId="8" applyNumberFormat="1" applyFont="1" applyBorder="1" applyAlignment="1">
      <alignment vertical="center"/>
    </xf>
    <xf numFmtId="166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0" fillId="0" borderId="0" xfId="8" quotePrefix="1" applyFont="1" applyAlignment="1">
      <alignment vertical="center"/>
    </xf>
    <xf numFmtId="0" fontId="0" fillId="0" borderId="33" xfId="0" applyBorder="1" applyAlignment="1">
      <alignment horizontal="center" vertical="center"/>
    </xf>
    <xf numFmtId="0" fontId="20" fillId="0" borderId="2" xfId="8" quotePrefix="1" applyFont="1" applyBorder="1" applyAlignment="1">
      <alignment horizontal="right" vertical="center"/>
    </xf>
    <xf numFmtId="166" fontId="20" fillId="0" borderId="34" xfId="8" applyNumberFormat="1" applyFont="1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19" fillId="0" borderId="36" xfId="8" quotePrefix="1" applyFont="1" applyBorder="1" applyAlignment="1">
      <alignment horizontal="right" vertical="center"/>
    </xf>
    <xf numFmtId="166" fontId="20" fillId="0" borderId="37" xfId="8" applyNumberFormat="1" applyFont="1" applyBorder="1" applyAlignment="1">
      <alignment vertical="center"/>
    </xf>
    <xf numFmtId="0" fontId="21" fillId="0" borderId="0" xfId="0" applyFont="1" applyAlignment="1">
      <alignment wrapText="1"/>
    </xf>
    <xf numFmtId="0" fontId="9" fillId="0" borderId="15" xfId="5" quotePrefix="1" applyFont="1" applyBorder="1" applyAlignment="1" applyProtection="1">
      <alignment horizontal="left" vertical="center" indent="2"/>
      <protection locked="0"/>
    </xf>
    <xf numFmtId="0" fontId="9" fillId="0" borderId="15" xfId="5" quotePrefix="1" applyFont="1" applyBorder="1" applyAlignment="1" applyProtection="1">
      <alignment horizontal="center" vertical="center"/>
      <protection locked="0"/>
    </xf>
    <xf numFmtId="166" fontId="9" fillId="0" borderId="15" xfId="5" quotePrefix="1" applyNumberFormat="1" applyFont="1" applyBorder="1" applyAlignment="1" applyProtection="1">
      <alignment horizontal="left" vertical="center" indent="2"/>
      <protection locked="0"/>
    </xf>
    <xf numFmtId="0" fontId="0" fillId="0" borderId="38" xfId="0" applyBorder="1"/>
    <xf numFmtId="0" fontId="9" fillId="0" borderId="15" xfId="5" applyFont="1" applyBorder="1" applyAlignment="1" applyProtection="1">
      <alignment horizontal="center" vertical="center"/>
      <protection locked="0"/>
    </xf>
    <xf numFmtId="2" fontId="9" fillId="0" borderId="15" xfId="0" applyNumberFormat="1" applyFont="1" applyBorder="1" applyAlignment="1" applyProtection="1">
      <alignment vertical="center"/>
      <protection locked="0"/>
    </xf>
    <xf numFmtId="0" fontId="9" fillId="0" borderId="15" xfId="5" quotePrefix="1" applyFont="1" applyBorder="1" applyAlignment="1" applyProtection="1">
      <alignment horizontal="left" indent="2"/>
      <protection locked="0"/>
    </xf>
    <xf numFmtId="166" fontId="9" fillId="0" borderId="13" xfId="5" applyNumberFormat="1" applyFont="1" applyBorder="1" applyAlignment="1" applyProtection="1">
      <alignment horizontal="left" indent="2"/>
      <protection locked="0"/>
    </xf>
    <xf numFmtId="0" fontId="7" fillId="0" borderId="12" xfId="0" applyFont="1" applyBorder="1" applyAlignment="1" applyProtection="1">
      <alignment horizontal="right" indent="1"/>
      <protection locked="0"/>
    </xf>
    <xf numFmtId="166" fontId="9" fillId="0" borderId="39" xfId="4" applyNumberFormat="1" applyFont="1" applyBorder="1" applyProtection="1">
      <protection locked="0"/>
    </xf>
    <xf numFmtId="0" fontId="9" fillId="0" borderId="17" xfId="5" quotePrefix="1" applyFont="1" applyBorder="1" applyAlignment="1" applyProtection="1">
      <alignment horizontal="left" indent="2"/>
      <protection locked="0"/>
    </xf>
    <xf numFmtId="0" fontId="9" fillId="0" borderId="17" xfId="5" applyFont="1" applyBorder="1" applyAlignment="1" applyProtection="1">
      <alignment horizontal="center"/>
      <protection locked="0"/>
    </xf>
    <xf numFmtId="2" fontId="9" fillId="0" borderId="17" xfId="0" applyNumberFormat="1" applyFont="1" applyBorder="1" applyProtection="1">
      <protection locked="0"/>
    </xf>
    <xf numFmtId="0" fontId="7" fillId="0" borderId="40" xfId="0" applyFont="1" applyBorder="1" applyAlignment="1" applyProtection="1">
      <alignment horizontal="left"/>
      <protection locked="0"/>
    </xf>
    <xf numFmtId="166" fontId="9" fillId="0" borderId="39" xfId="0" applyNumberFormat="1" applyFont="1" applyBorder="1" applyProtection="1">
      <protection locked="0"/>
    </xf>
    <xf numFmtId="0" fontId="7" fillId="0" borderId="40" xfId="0" applyFont="1" applyBorder="1" applyProtection="1">
      <protection locked="0"/>
    </xf>
    <xf numFmtId="0" fontId="9" fillId="0" borderId="40" xfId="0" applyFont="1" applyBorder="1" applyProtection="1">
      <protection locked="0"/>
    </xf>
    <xf numFmtId="166" fontId="13" fillId="0" borderId="41" xfId="0" applyNumberFormat="1" applyFont="1" applyBorder="1" applyProtection="1">
      <protection locked="0"/>
    </xf>
    <xf numFmtId="166" fontId="9" fillId="0" borderId="39" xfId="0" applyNumberFormat="1" applyFont="1" applyBorder="1" applyAlignment="1" applyProtection="1">
      <alignment horizontal="center"/>
      <protection locked="0"/>
    </xf>
    <xf numFmtId="166" fontId="9" fillId="0" borderId="39" xfId="5" quotePrefix="1" applyNumberFormat="1" applyFont="1" applyBorder="1" applyAlignment="1" applyProtection="1">
      <alignment horizontal="center" vertical="center"/>
      <protection locked="0"/>
    </xf>
    <xf numFmtId="166" fontId="9" fillId="0" borderId="39" xfId="0" applyNumberFormat="1" applyFont="1" applyBorder="1" applyAlignment="1" applyProtection="1">
      <alignment horizontal="right"/>
      <protection locked="0"/>
    </xf>
    <xf numFmtId="0" fontId="9" fillId="0" borderId="42" xfId="0" applyFont="1" applyBorder="1" applyProtection="1">
      <protection locked="0"/>
    </xf>
    <xf numFmtId="166" fontId="9" fillId="0" borderId="43" xfId="5" quotePrefix="1" applyNumberFormat="1" applyFont="1" applyBorder="1" applyAlignment="1" applyProtection="1">
      <alignment horizontal="left" vertical="center" indent="2"/>
      <protection locked="0"/>
    </xf>
    <xf numFmtId="166" fontId="9" fillId="0" borderId="39" xfId="5" applyNumberFormat="1" applyFont="1" applyBorder="1" applyAlignment="1" applyProtection="1">
      <alignment horizontal="center"/>
      <protection locked="0"/>
    </xf>
    <xf numFmtId="166" fontId="9" fillId="0" borderId="39" xfId="0" applyNumberFormat="1" applyFont="1" applyBorder="1"/>
    <xf numFmtId="0" fontId="9" fillId="0" borderId="44" xfId="0" applyFont="1" applyBorder="1" applyProtection="1">
      <protection locked="0"/>
    </xf>
    <xf numFmtId="166" fontId="9" fillId="0" borderId="43" xfId="0" applyNumberFormat="1" applyFont="1" applyBorder="1" applyProtection="1">
      <protection locked="0"/>
    </xf>
    <xf numFmtId="0" fontId="9" fillId="0" borderId="45" xfId="0" applyFont="1" applyBorder="1" applyProtection="1">
      <protection locked="0"/>
    </xf>
    <xf numFmtId="166" fontId="9" fillId="0" borderId="46" xfId="0" applyNumberFormat="1" applyFont="1" applyBorder="1" applyProtection="1">
      <protection locked="0"/>
    </xf>
    <xf numFmtId="166" fontId="15" fillId="0" borderId="39" xfId="0" applyNumberFormat="1" applyFont="1" applyBorder="1" applyProtection="1">
      <protection locked="0"/>
    </xf>
    <xf numFmtId="0" fontId="9" fillId="0" borderId="0" xfId="0" applyFont="1" applyBorder="1"/>
    <xf numFmtId="166" fontId="9" fillId="0" borderId="46" xfId="5" applyNumberFormat="1" applyFont="1" applyBorder="1" applyAlignment="1" applyProtection="1">
      <alignment horizontal="left" indent="2"/>
      <protection locked="0"/>
    </xf>
    <xf numFmtId="166" fontId="3" fillId="0" borderId="39" xfId="0" applyNumberFormat="1" applyFont="1" applyBorder="1" applyAlignment="1">
      <alignment vertical="center"/>
    </xf>
    <xf numFmtId="0" fontId="9" fillId="0" borderId="13" xfId="5" quotePrefix="1" applyFont="1" applyBorder="1" applyAlignment="1" applyProtection="1">
      <alignment horizontal="left" wrapText="1" indent="2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</cellXfs>
  <cellStyles count="9">
    <cellStyle name="Milliers" xfId="1" builtinId="3"/>
    <cellStyle name="Milliers 2 3" xfId="6"/>
    <cellStyle name="Milliers 4 3" xfId="3"/>
    <cellStyle name="Monétaire 2 2 2" xfId="2"/>
    <cellStyle name="Normal" xfId="0" builtinId="0"/>
    <cellStyle name="Normal 10 2" xfId="8"/>
    <cellStyle name="Normal 4 4" xfId="5"/>
    <cellStyle name="Normal 9 2" xfId="7"/>
    <cellStyle name="Normal_LRING-GSA-DCE-DPGF LOT N02A GO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xandra\c\Alexandra\R2M\Sorgues\PRO\Cuisine\APS-Lyc&#233;e%20de%20Sorgues-13.10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S-OEUVRE"/>
      <sheetName val="CHARPENTE-ETANCH"/>
      <sheetName val="CLOISON-DOUBLAGE-FX PLAF"/>
      <sheetName val="REVET-SOLS-MURS"/>
      <sheetName val="ASCENSEUR"/>
      <sheetName val="MENUIS-EXTER"/>
      <sheetName val="MENUIS-INTER"/>
      <sheetName val="SERRURERIE"/>
      <sheetName val="PEINTURE"/>
      <sheetName val="RECAP"/>
      <sheetName val="Feuil2"/>
      <sheetName val="REVET_SOLS_MURS"/>
      <sheetName val="CLOISON-DOUBLAGE-FX_PLAF"/>
      <sheetName val="CLOISON-DOUBLAGE-FX_PLAF1"/>
      <sheetName val="CLOISON-DOUBLAGE-FX_PLAF2"/>
      <sheetName val="CLOISON-DOUBLAGE-FX_PLAF3"/>
      <sheetName val="CLOISON-DOUBLAGE-FX_PLAF4"/>
      <sheetName val="CLOISON-DOUBLAGE-FX_PLAF5"/>
      <sheetName val="CLOISON-DOUBLAGE-FX_PLAF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H285"/>
  <sheetViews>
    <sheetView tabSelected="1" view="pageBreakPreview" zoomScale="115" zoomScaleNormal="175" zoomScaleSheetLayoutView="115" workbookViewId="0">
      <selection activeCell="H5" sqref="H5"/>
    </sheetView>
  </sheetViews>
  <sheetFormatPr baseColWidth="10" defaultColWidth="11.42578125" defaultRowHeight="15" x14ac:dyDescent="0.25"/>
  <cols>
    <col min="1" max="1" width="8.7109375" style="1" bestFit="1" customWidth="1"/>
    <col min="2" max="2" width="44.7109375" style="3" customWidth="1"/>
    <col min="3" max="3" width="4.42578125" style="1" customWidth="1"/>
    <col min="4" max="5" width="13.140625" style="1" customWidth="1"/>
    <col min="6" max="7" width="13.140625" style="3" customWidth="1"/>
    <col min="8" max="16384" width="11.42578125" style="3"/>
  </cols>
  <sheetData>
    <row r="1" spans="1:8" ht="24" customHeight="1" x14ac:dyDescent="0.25">
      <c r="B1" s="189" t="s">
        <v>183</v>
      </c>
      <c r="C1" s="186"/>
      <c r="D1" s="186"/>
      <c r="E1" s="186"/>
      <c r="F1" s="186"/>
      <c r="G1" s="2"/>
    </row>
    <row r="2" spans="1:8" ht="16.5" customHeight="1" x14ac:dyDescent="0.25">
      <c r="B2" s="185" t="s">
        <v>182</v>
      </c>
      <c r="C2" s="186"/>
      <c r="D2" s="186"/>
      <c r="E2" s="186"/>
      <c r="F2" s="186"/>
      <c r="G2" s="4" t="s">
        <v>178</v>
      </c>
    </row>
    <row r="3" spans="1:8" ht="16.5" customHeight="1" x14ac:dyDescent="0.25">
      <c r="B3" s="185" t="s">
        <v>0</v>
      </c>
      <c r="C3" s="186"/>
      <c r="D3" s="186"/>
      <c r="E3" s="186"/>
      <c r="F3" s="187"/>
      <c r="G3" s="5" t="s">
        <v>181</v>
      </c>
    </row>
    <row r="4" spans="1:8" x14ac:dyDescent="0.25">
      <c r="B4" s="6"/>
      <c r="F4" s="7"/>
      <c r="G4" s="7"/>
      <c r="H4" s="7"/>
    </row>
    <row r="5" spans="1:8" ht="60.75" customHeight="1" thickBot="1" x14ac:dyDescent="0.25">
      <c r="A5" s="188" t="s">
        <v>176</v>
      </c>
      <c r="B5" s="188"/>
      <c r="C5" s="188"/>
      <c r="D5" s="188"/>
      <c r="E5" s="188"/>
      <c r="F5" s="188"/>
      <c r="G5" s="188"/>
      <c r="H5" s="150"/>
    </row>
    <row r="6" spans="1:8" s="12" customFormat="1" ht="26.25" customHeight="1" thickBot="1" x14ac:dyDescent="0.3">
      <c r="A6" s="8" t="s">
        <v>1</v>
      </c>
      <c r="B6" s="9" t="s">
        <v>2</v>
      </c>
      <c r="C6" s="9" t="s">
        <v>3</v>
      </c>
      <c r="D6" s="9" t="s">
        <v>4</v>
      </c>
      <c r="E6" s="9" t="s">
        <v>5</v>
      </c>
      <c r="F6" s="10" t="s">
        <v>6</v>
      </c>
      <c r="G6" s="11" t="s">
        <v>7</v>
      </c>
    </row>
    <row r="7" spans="1:8" s="18" customFormat="1" ht="12.75" customHeight="1" x14ac:dyDescent="0.25">
      <c r="A7" s="13"/>
      <c r="B7" s="14"/>
      <c r="C7" s="15"/>
      <c r="D7" s="15"/>
      <c r="E7" s="15"/>
      <c r="F7" s="16"/>
      <c r="G7" s="17"/>
    </row>
    <row r="8" spans="1:8" customFormat="1" x14ac:dyDescent="0.25">
      <c r="A8" s="164"/>
      <c r="B8" s="19" t="s">
        <v>8</v>
      </c>
      <c r="C8" s="20"/>
      <c r="D8" s="21"/>
      <c r="E8" s="21"/>
      <c r="F8" s="22"/>
      <c r="G8" s="165"/>
    </row>
    <row r="9" spans="1:8" customFormat="1" x14ac:dyDescent="0.25">
      <c r="A9" s="166"/>
      <c r="B9" s="19"/>
      <c r="C9" s="20"/>
      <c r="D9" s="21"/>
      <c r="E9" s="21"/>
      <c r="F9" s="22"/>
      <c r="G9" s="165"/>
    </row>
    <row r="10" spans="1:8" customFormat="1" x14ac:dyDescent="0.25">
      <c r="A10" s="166"/>
      <c r="B10" s="24" t="s">
        <v>9</v>
      </c>
      <c r="C10" s="20"/>
      <c r="D10" s="25"/>
      <c r="E10" s="25"/>
      <c r="F10" s="22"/>
      <c r="G10" s="165"/>
    </row>
    <row r="11" spans="1:8" customFormat="1" x14ac:dyDescent="0.25">
      <c r="A11" s="167"/>
      <c r="B11" s="27" t="s">
        <v>10</v>
      </c>
      <c r="C11" s="20" t="s">
        <v>3</v>
      </c>
      <c r="D11" s="25">
        <v>1</v>
      </c>
      <c r="E11" s="25"/>
      <c r="F11" s="28"/>
      <c r="G11" s="165">
        <f t="shared" ref="G11:G17" si="0">E11*F11</f>
        <v>0</v>
      </c>
    </row>
    <row r="12" spans="1:8" customFormat="1" x14ac:dyDescent="0.25">
      <c r="A12" s="167"/>
      <c r="B12" s="27" t="s">
        <v>11</v>
      </c>
      <c r="C12" s="20" t="s">
        <v>3</v>
      </c>
      <c r="D12" s="25">
        <v>1</v>
      </c>
      <c r="E12" s="25"/>
      <c r="F12" s="28"/>
      <c r="G12" s="165">
        <f t="shared" si="0"/>
        <v>0</v>
      </c>
    </row>
    <row r="13" spans="1:8" customFormat="1" x14ac:dyDescent="0.25">
      <c r="A13" s="167"/>
      <c r="B13" s="27" t="s">
        <v>12</v>
      </c>
      <c r="C13" s="20" t="s">
        <v>13</v>
      </c>
      <c r="D13" s="25">
        <v>4</v>
      </c>
      <c r="E13" s="25"/>
      <c r="F13" s="28"/>
      <c r="G13" s="165">
        <f t="shared" si="0"/>
        <v>0</v>
      </c>
    </row>
    <row r="14" spans="1:8" customFormat="1" x14ac:dyDescent="0.25">
      <c r="A14" s="167"/>
      <c r="B14" s="27" t="s">
        <v>14</v>
      </c>
      <c r="C14" s="20" t="s">
        <v>3</v>
      </c>
      <c r="D14" s="25">
        <v>1</v>
      </c>
      <c r="E14" s="25"/>
      <c r="F14" s="28"/>
      <c r="G14" s="165">
        <f t="shared" si="0"/>
        <v>0</v>
      </c>
    </row>
    <row r="15" spans="1:8" customFormat="1" x14ac:dyDescent="0.25">
      <c r="A15" s="167"/>
      <c r="B15" s="27" t="s">
        <v>15</v>
      </c>
      <c r="C15" s="20" t="s">
        <v>3</v>
      </c>
      <c r="D15" s="25">
        <v>1</v>
      </c>
      <c r="E15" s="25"/>
      <c r="F15" s="28"/>
      <c r="G15" s="165">
        <f t="shared" si="0"/>
        <v>0</v>
      </c>
    </row>
    <row r="16" spans="1:8" customFormat="1" x14ac:dyDescent="0.25">
      <c r="A16" s="167"/>
      <c r="B16" s="27" t="s">
        <v>16</v>
      </c>
      <c r="C16" s="20" t="s">
        <v>3</v>
      </c>
      <c r="D16" s="25">
        <v>1</v>
      </c>
      <c r="E16" s="25"/>
      <c r="F16" s="28"/>
      <c r="G16" s="165">
        <f t="shared" si="0"/>
        <v>0</v>
      </c>
    </row>
    <row r="17" spans="1:7" customFormat="1" x14ac:dyDescent="0.25">
      <c r="A17" s="167"/>
      <c r="B17" s="27" t="s">
        <v>17</v>
      </c>
      <c r="C17" s="20" t="s">
        <v>3</v>
      </c>
      <c r="D17" s="25">
        <v>1</v>
      </c>
      <c r="E17" s="25"/>
      <c r="F17" s="28"/>
      <c r="G17" s="165">
        <f t="shared" si="0"/>
        <v>0</v>
      </c>
    </row>
    <row r="18" spans="1:7" customFormat="1" ht="15.75" thickBot="1" x14ac:dyDescent="0.3">
      <c r="A18" s="167"/>
      <c r="B18" s="27" t="s">
        <v>18</v>
      </c>
      <c r="C18" s="20" t="s">
        <v>3</v>
      </c>
      <c r="D18" s="29" t="s">
        <v>19</v>
      </c>
      <c r="E18" s="25"/>
      <c r="F18" s="28"/>
      <c r="G18" s="165"/>
    </row>
    <row r="19" spans="1:7" customFormat="1" ht="15.75" thickBot="1" x14ac:dyDescent="0.3">
      <c r="A19" s="167"/>
      <c r="B19" s="30" t="s">
        <v>20</v>
      </c>
      <c r="C19" s="31"/>
      <c r="D19" s="32"/>
      <c r="E19" s="32"/>
      <c r="F19" s="33"/>
      <c r="G19" s="34">
        <f>SUM(G8:G18)</f>
        <v>0</v>
      </c>
    </row>
    <row r="20" spans="1:7" customFormat="1" x14ac:dyDescent="0.25">
      <c r="A20" s="167"/>
      <c r="B20" s="35"/>
      <c r="C20" s="31"/>
      <c r="D20" s="32"/>
      <c r="E20" s="32"/>
      <c r="F20" s="36"/>
      <c r="G20" s="165"/>
    </row>
    <row r="21" spans="1:7" customFormat="1" x14ac:dyDescent="0.25">
      <c r="A21" s="167"/>
      <c r="B21" s="24" t="s">
        <v>21</v>
      </c>
      <c r="C21" s="20"/>
      <c r="D21" s="25"/>
      <c r="E21" s="25"/>
      <c r="F21" s="22"/>
      <c r="G21" s="165"/>
    </row>
    <row r="22" spans="1:7" customFormat="1" x14ac:dyDescent="0.25">
      <c r="A22" s="167"/>
      <c r="B22" s="27" t="s">
        <v>22</v>
      </c>
      <c r="C22" s="37" t="s">
        <v>23</v>
      </c>
      <c r="D22" s="29" t="s">
        <v>24</v>
      </c>
      <c r="E22" s="25"/>
      <c r="F22" s="28"/>
      <c r="G22" s="165"/>
    </row>
    <row r="23" spans="1:7" customFormat="1" x14ac:dyDescent="0.25">
      <c r="A23" s="167"/>
      <c r="B23" s="27" t="s">
        <v>25</v>
      </c>
      <c r="C23" s="37" t="s">
        <v>26</v>
      </c>
      <c r="D23" s="29" t="s">
        <v>24</v>
      </c>
      <c r="E23" s="25"/>
      <c r="F23" s="28"/>
      <c r="G23" s="165"/>
    </row>
    <row r="24" spans="1:7" customFormat="1" x14ac:dyDescent="0.25">
      <c r="A24" s="167"/>
      <c r="B24" s="27" t="s">
        <v>27</v>
      </c>
      <c r="C24" s="37" t="s">
        <v>23</v>
      </c>
      <c r="D24" s="29" t="s">
        <v>24</v>
      </c>
      <c r="E24" s="25"/>
      <c r="F24" s="28"/>
      <c r="G24" s="165"/>
    </row>
    <row r="25" spans="1:7" customFormat="1" x14ac:dyDescent="0.25">
      <c r="A25" s="167"/>
      <c r="B25" s="27" t="s">
        <v>28</v>
      </c>
      <c r="C25" s="37" t="s">
        <v>23</v>
      </c>
      <c r="D25" s="29" t="s">
        <v>24</v>
      </c>
      <c r="E25" s="25"/>
      <c r="F25" s="22"/>
      <c r="G25" s="165"/>
    </row>
    <row r="26" spans="1:7" customFormat="1" ht="15.75" thickBot="1" x14ac:dyDescent="0.3">
      <c r="A26" s="167"/>
      <c r="B26" s="27" t="s">
        <v>29</v>
      </c>
      <c r="C26" s="37" t="s">
        <v>23</v>
      </c>
      <c r="D26" s="29" t="s">
        <v>24</v>
      </c>
      <c r="E26" s="25"/>
      <c r="F26" s="22"/>
      <c r="G26" s="165"/>
    </row>
    <row r="27" spans="1:7" customFormat="1" ht="15.75" thickBot="1" x14ac:dyDescent="0.3">
      <c r="A27" s="167"/>
      <c r="B27" s="35" t="s">
        <v>30</v>
      </c>
      <c r="C27" s="20"/>
      <c r="D27" s="25"/>
      <c r="E27" s="25"/>
      <c r="F27" s="22"/>
      <c r="G27" s="34">
        <f>SUM(G21:G26)</f>
        <v>0</v>
      </c>
    </row>
    <row r="28" spans="1:7" customFormat="1" x14ac:dyDescent="0.25">
      <c r="A28" s="167"/>
      <c r="B28" s="35"/>
      <c r="C28" s="20"/>
      <c r="D28" s="25"/>
      <c r="E28" s="25"/>
      <c r="F28" s="22"/>
      <c r="G28" s="165"/>
    </row>
    <row r="29" spans="1:7" customFormat="1" x14ac:dyDescent="0.25">
      <c r="A29" s="167"/>
      <c r="B29" s="24" t="s">
        <v>31</v>
      </c>
      <c r="C29" s="20"/>
      <c r="D29" s="25"/>
      <c r="E29" s="25"/>
      <c r="F29" s="22"/>
      <c r="G29" s="165"/>
    </row>
    <row r="30" spans="1:7" customFormat="1" x14ac:dyDescent="0.25">
      <c r="A30" s="167"/>
      <c r="B30" s="27" t="s">
        <v>32</v>
      </c>
      <c r="C30" s="37" t="s">
        <v>23</v>
      </c>
      <c r="D30" s="25">
        <v>124.74</v>
      </c>
      <c r="E30" s="25"/>
      <c r="F30" s="28"/>
      <c r="G30" s="165">
        <f t="shared" ref="G30:G34" si="1">E30*F30</f>
        <v>0</v>
      </c>
    </row>
    <row r="31" spans="1:7" customFormat="1" x14ac:dyDescent="0.25">
      <c r="A31" s="167"/>
      <c r="B31" s="27" t="s">
        <v>33</v>
      </c>
      <c r="C31" s="37" t="s">
        <v>23</v>
      </c>
      <c r="D31" s="25">
        <v>186.48</v>
      </c>
      <c r="E31" s="25"/>
      <c r="F31" s="28"/>
      <c r="G31" s="165">
        <f t="shared" si="1"/>
        <v>0</v>
      </c>
    </row>
    <row r="32" spans="1:7" customFormat="1" x14ac:dyDescent="0.25">
      <c r="A32" s="167"/>
      <c r="B32" s="27" t="s">
        <v>28</v>
      </c>
      <c r="C32" s="37" t="s">
        <v>23</v>
      </c>
      <c r="D32" s="25">
        <v>330</v>
      </c>
      <c r="E32" s="25"/>
      <c r="F32" s="22"/>
      <c r="G32" s="165">
        <f t="shared" si="1"/>
        <v>0</v>
      </c>
    </row>
    <row r="33" spans="1:8" customFormat="1" x14ac:dyDescent="0.25">
      <c r="A33" s="167"/>
      <c r="B33" s="27" t="s">
        <v>34</v>
      </c>
      <c r="C33" s="37" t="s">
        <v>23</v>
      </c>
      <c r="D33" s="25">
        <v>420</v>
      </c>
      <c r="E33" s="25"/>
      <c r="F33" s="22"/>
      <c r="G33" s="165">
        <f t="shared" si="1"/>
        <v>0</v>
      </c>
    </row>
    <row r="34" spans="1:8" customFormat="1" ht="15.75" thickBot="1" x14ac:dyDescent="0.3">
      <c r="A34" s="167"/>
      <c r="B34" s="27" t="s">
        <v>35</v>
      </c>
      <c r="C34" s="37" t="s">
        <v>23</v>
      </c>
      <c r="D34" s="25">
        <v>245</v>
      </c>
      <c r="E34" s="25"/>
      <c r="F34" s="22"/>
      <c r="G34" s="165">
        <f t="shared" si="1"/>
        <v>0</v>
      </c>
      <c r="H34" s="38"/>
    </row>
    <row r="35" spans="1:8" customFormat="1" ht="15.75" thickBot="1" x14ac:dyDescent="0.3">
      <c r="A35" s="167"/>
      <c r="B35" s="35" t="s">
        <v>36</v>
      </c>
      <c r="C35" s="20"/>
      <c r="D35" s="25"/>
      <c r="E35" s="25"/>
      <c r="F35" s="22"/>
      <c r="G35" s="34">
        <f>SUM(G28:G34)</f>
        <v>0</v>
      </c>
    </row>
    <row r="36" spans="1:8" customFormat="1" x14ac:dyDescent="0.25">
      <c r="A36" s="167"/>
      <c r="B36" s="35"/>
      <c r="C36" s="20"/>
      <c r="D36" s="25"/>
      <c r="E36" s="25"/>
      <c r="F36" s="22"/>
      <c r="G36" s="165"/>
    </row>
    <row r="37" spans="1:8" customFormat="1" x14ac:dyDescent="0.25">
      <c r="A37" s="167"/>
      <c r="B37" s="24" t="s">
        <v>37</v>
      </c>
      <c r="C37" s="20"/>
      <c r="D37" s="25"/>
      <c r="E37" s="25"/>
      <c r="F37" s="22"/>
      <c r="G37" s="165"/>
    </row>
    <row r="38" spans="1:8" customFormat="1" x14ac:dyDescent="0.25">
      <c r="A38" s="167"/>
      <c r="B38" s="39"/>
      <c r="C38" s="40"/>
      <c r="D38" s="41"/>
      <c r="E38" s="41"/>
      <c r="F38" s="42"/>
      <c r="G38" s="168"/>
    </row>
    <row r="39" spans="1:8" customFormat="1" x14ac:dyDescent="0.25">
      <c r="A39" s="167"/>
      <c r="B39" s="43" t="s">
        <v>38</v>
      </c>
      <c r="C39" s="37"/>
      <c r="D39" s="44"/>
      <c r="E39" s="44"/>
      <c r="F39" s="45"/>
      <c r="G39" s="169"/>
    </row>
    <row r="40" spans="1:8" customFormat="1" x14ac:dyDescent="0.25">
      <c r="A40" s="167"/>
      <c r="B40" s="46" t="s">
        <v>39</v>
      </c>
      <c r="C40" s="47"/>
      <c r="D40" s="47"/>
      <c r="E40" s="47"/>
      <c r="F40" s="48"/>
      <c r="G40" s="170"/>
    </row>
    <row r="41" spans="1:8" customFormat="1" x14ac:dyDescent="0.25">
      <c r="A41" s="167"/>
      <c r="B41" s="47" t="s">
        <v>40</v>
      </c>
      <c r="C41" s="49" t="s">
        <v>41</v>
      </c>
      <c r="D41" s="50">
        <v>1</v>
      </c>
      <c r="E41" s="47"/>
      <c r="F41" s="51"/>
      <c r="G41" s="165">
        <f t="shared" ref="G41:G45" si="2">E41*F41</f>
        <v>0</v>
      </c>
    </row>
    <row r="42" spans="1:8" customFormat="1" x14ac:dyDescent="0.25">
      <c r="A42" s="167"/>
      <c r="B42" s="47" t="s">
        <v>42</v>
      </c>
      <c r="C42" s="49" t="s">
        <v>43</v>
      </c>
      <c r="D42" s="50">
        <v>607.95000000000005</v>
      </c>
      <c r="E42" s="47"/>
      <c r="F42" s="51"/>
      <c r="G42" s="165">
        <f t="shared" si="2"/>
        <v>0</v>
      </c>
    </row>
    <row r="43" spans="1:8" customFormat="1" x14ac:dyDescent="0.25">
      <c r="A43" s="167"/>
      <c r="B43" s="47" t="s">
        <v>44</v>
      </c>
      <c r="C43" s="49" t="s">
        <v>43</v>
      </c>
      <c r="D43" s="50">
        <v>485.1</v>
      </c>
      <c r="E43" s="47"/>
      <c r="F43" s="51"/>
      <c r="G43" s="165">
        <f t="shared" si="2"/>
        <v>0</v>
      </c>
    </row>
    <row r="44" spans="1:8" customFormat="1" x14ac:dyDescent="0.25">
      <c r="A44" s="167"/>
      <c r="B44" s="47" t="s">
        <v>45</v>
      </c>
      <c r="C44" s="49" t="s">
        <v>41</v>
      </c>
      <c r="D44" s="50">
        <v>1</v>
      </c>
      <c r="E44" s="47"/>
      <c r="F44" s="51"/>
      <c r="G44" s="165">
        <f t="shared" si="2"/>
        <v>0</v>
      </c>
    </row>
    <row r="45" spans="1:8" customFormat="1" x14ac:dyDescent="0.25">
      <c r="A45" s="167"/>
      <c r="B45" s="47" t="s">
        <v>46</v>
      </c>
      <c r="C45" s="49" t="s">
        <v>41</v>
      </c>
      <c r="D45" s="50">
        <v>1</v>
      </c>
      <c r="E45" s="47"/>
      <c r="F45" s="51"/>
      <c r="G45" s="165">
        <f t="shared" si="2"/>
        <v>0</v>
      </c>
    </row>
    <row r="46" spans="1:8" customFormat="1" x14ac:dyDescent="0.25">
      <c r="A46" s="167"/>
      <c r="B46" s="47"/>
      <c r="C46" s="49"/>
      <c r="D46" s="50"/>
      <c r="E46" s="47"/>
      <c r="F46" s="52"/>
      <c r="G46" s="171"/>
    </row>
    <row r="47" spans="1:8" customFormat="1" x14ac:dyDescent="0.25">
      <c r="A47" s="167"/>
      <c r="B47" s="46" t="s">
        <v>47</v>
      </c>
      <c r="C47" s="49"/>
      <c r="D47" s="50"/>
      <c r="E47" s="47"/>
      <c r="F47" s="52"/>
      <c r="G47" s="171"/>
    </row>
    <row r="48" spans="1:8" customFormat="1" x14ac:dyDescent="0.25">
      <c r="A48" s="167"/>
      <c r="B48" s="53" t="s">
        <v>48</v>
      </c>
      <c r="C48" s="49" t="s">
        <v>3</v>
      </c>
      <c r="D48" s="50">
        <v>175</v>
      </c>
      <c r="E48" s="47"/>
      <c r="F48" s="51"/>
      <c r="G48" s="165">
        <f>E48*F48</f>
        <v>0</v>
      </c>
    </row>
    <row r="49" spans="1:7" customFormat="1" x14ac:dyDescent="0.25">
      <c r="A49" s="167"/>
      <c r="B49" s="53" t="s">
        <v>49</v>
      </c>
      <c r="C49" s="49"/>
      <c r="D49" s="50"/>
      <c r="E49" s="47"/>
      <c r="F49" s="51"/>
      <c r="G49" s="171"/>
    </row>
    <row r="50" spans="1:7" customFormat="1" x14ac:dyDescent="0.25">
      <c r="A50" s="167"/>
      <c r="B50" s="47" t="s">
        <v>50</v>
      </c>
      <c r="C50" s="49" t="s">
        <v>23</v>
      </c>
      <c r="D50" s="54">
        <v>89.1</v>
      </c>
      <c r="E50" s="47"/>
      <c r="F50" s="51"/>
      <c r="G50" s="165">
        <f t="shared" ref="G50:G52" si="3">E50*F50</f>
        <v>0</v>
      </c>
    </row>
    <row r="51" spans="1:7" customFormat="1" x14ac:dyDescent="0.25">
      <c r="A51" s="167"/>
      <c r="B51" s="47" t="s">
        <v>51</v>
      </c>
      <c r="C51" s="49" t="s">
        <v>52</v>
      </c>
      <c r="D51" s="50">
        <v>330</v>
      </c>
      <c r="E51" s="47"/>
      <c r="F51" s="51"/>
      <c r="G51" s="165">
        <f t="shared" si="3"/>
        <v>0</v>
      </c>
    </row>
    <row r="52" spans="1:7" customFormat="1" x14ac:dyDescent="0.25">
      <c r="A52" s="167"/>
      <c r="B52" s="47" t="s">
        <v>53</v>
      </c>
      <c r="C52" s="49" t="s">
        <v>54</v>
      </c>
      <c r="D52" s="54">
        <v>10692</v>
      </c>
      <c r="E52" s="47"/>
      <c r="F52" s="51"/>
      <c r="G52" s="165">
        <f t="shared" si="3"/>
        <v>0</v>
      </c>
    </row>
    <row r="53" spans="1:7" s="154" customFormat="1" x14ac:dyDescent="0.25">
      <c r="A53" s="172"/>
      <c r="B53" s="151"/>
      <c r="C53" s="152"/>
      <c r="D53" s="151"/>
      <c r="E53" s="151"/>
      <c r="F53" s="153"/>
      <c r="G53" s="173"/>
    </row>
    <row r="54" spans="1:7" customFormat="1" ht="22.5" x14ac:dyDescent="0.25">
      <c r="A54" s="167"/>
      <c r="B54" s="55" t="s">
        <v>55</v>
      </c>
      <c r="C54" s="49"/>
      <c r="D54" s="50"/>
      <c r="E54" s="47"/>
      <c r="F54" s="56"/>
      <c r="G54" s="171"/>
    </row>
    <row r="55" spans="1:7" customFormat="1" x14ac:dyDescent="0.25">
      <c r="A55" s="167"/>
      <c r="B55" s="47" t="s">
        <v>50</v>
      </c>
      <c r="C55" s="49" t="s">
        <v>23</v>
      </c>
      <c r="D55" s="57">
        <v>133.19999999999999</v>
      </c>
      <c r="E55" s="47"/>
      <c r="F55" s="51"/>
      <c r="G55" s="165">
        <f t="shared" ref="G55:G57" si="4">E55*F55</f>
        <v>0</v>
      </c>
    </row>
    <row r="56" spans="1:7" customFormat="1" x14ac:dyDescent="0.25">
      <c r="A56" s="167"/>
      <c r="B56" s="47" t="s">
        <v>56</v>
      </c>
      <c r="C56" s="49" t="s">
        <v>52</v>
      </c>
      <c r="D56" s="57">
        <v>360</v>
      </c>
      <c r="E56" s="47"/>
      <c r="F56" s="51"/>
      <c r="G56" s="165">
        <f t="shared" si="4"/>
        <v>0</v>
      </c>
    </row>
    <row r="57" spans="1:7" customFormat="1" x14ac:dyDescent="0.25">
      <c r="A57" s="167"/>
      <c r="B57" s="47" t="s">
        <v>53</v>
      </c>
      <c r="C57" s="49" t="s">
        <v>54</v>
      </c>
      <c r="D57" s="57">
        <v>14652</v>
      </c>
      <c r="E57" s="47"/>
      <c r="F57" s="51"/>
      <c r="G57" s="165">
        <f t="shared" si="4"/>
        <v>0</v>
      </c>
    </row>
    <row r="58" spans="1:7" customFormat="1" x14ac:dyDescent="0.25">
      <c r="A58" s="167"/>
      <c r="B58" s="47"/>
      <c r="C58" s="49"/>
      <c r="D58" s="50"/>
      <c r="E58" s="47"/>
      <c r="F58" s="52"/>
      <c r="G58" s="171"/>
    </row>
    <row r="59" spans="1:7" customFormat="1" x14ac:dyDescent="0.25">
      <c r="A59" s="167"/>
      <c r="B59" s="47"/>
      <c r="C59" s="49"/>
      <c r="D59" s="58"/>
      <c r="E59" s="47"/>
      <c r="F59" s="51"/>
      <c r="G59" s="171"/>
    </row>
    <row r="60" spans="1:7" customFormat="1" ht="15.75" thickBot="1" x14ac:dyDescent="0.3">
      <c r="A60" s="167"/>
      <c r="B60" s="47" t="s">
        <v>57</v>
      </c>
      <c r="C60" s="20" t="s">
        <v>58</v>
      </c>
      <c r="D60" s="59">
        <v>20.9</v>
      </c>
      <c r="E60" s="44"/>
      <c r="F60" s="51"/>
      <c r="G60" s="165">
        <f>E60*F60</f>
        <v>0</v>
      </c>
    </row>
    <row r="61" spans="1:7" customFormat="1" ht="15.75" thickBot="1" x14ac:dyDescent="0.3">
      <c r="A61" s="167"/>
      <c r="B61" s="35" t="s">
        <v>59</v>
      </c>
      <c r="C61" s="20"/>
      <c r="D61" s="29"/>
      <c r="E61" s="44"/>
      <c r="F61" s="51"/>
      <c r="G61" s="34">
        <f>SUM(G38:G60)</f>
        <v>0</v>
      </c>
    </row>
    <row r="62" spans="1:7" customFormat="1" x14ac:dyDescent="0.25">
      <c r="A62" s="167"/>
      <c r="B62" s="39"/>
      <c r="C62" s="20"/>
      <c r="D62" s="29"/>
      <c r="E62" s="25"/>
      <c r="F62" s="28"/>
      <c r="G62" s="165"/>
    </row>
    <row r="63" spans="1:7" customFormat="1" x14ac:dyDescent="0.25">
      <c r="A63" s="167"/>
      <c r="B63" s="27" t="s">
        <v>60</v>
      </c>
      <c r="C63" s="20"/>
      <c r="D63" s="29"/>
      <c r="E63" s="25"/>
      <c r="F63" s="28"/>
      <c r="G63" s="165"/>
    </row>
    <row r="64" spans="1:7" customFormat="1" x14ac:dyDescent="0.25">
      <c r="A64" s="167"/>
      <c r="B64" s="47" t="s">
        <v>50</v>
      </c>
      <c r="C64" s="37" t="s">
        <v>23</v>
      </c>
      <c r="D64" s="60">
        <v>77</v>
      </c>
      <c r="E64" s="44"/>
      <c r="F64" s="28"/>
      <c r="G64" s="165">
        <f t="shared" ref="G64:G66" si="5">E64*F64</f>
        <v>0</v>
      </c>
    </row>
    <row r="65" spans="1:7" customFormat="1" x14ac:dyDescent="0.25">
      <c r="A65" s="167"/>
      <c r="B65" s="61" t="s">
        <v>61</v>
      </c>
      <c r="C65" s="37" t="s">
        <v>52</v>
      </c>
      <c r="D65" s="60">
        <v>577.5</v>
      </c>
      <c r="E65" s="44"/>
      <c r="F65" s="28"/>
      <c r="G65" s="165">
        <f t="shared" si="5"/>
        <v>0</v>
      </c>
    </row>
    <row r="66" spans="1:7" customFormat="1" x14ac:dyDescent="0.25">
      <c r="A66" s="167"/>
      <c r="B66" s="62" t="s">
        <v>62</v>
      </c>
      <c r="C66" s="37" t="s">
        <v>63</v>
      </c>
      <c r="D66" s="60">
        <v>5005</v>
      </c>
      <c r="E66" s="44"/>
      <c r="F66" s="28"/>
      <c r="G66" s="165">
        <f t="shared" si="5"/>
        <v>0</v>
      </c>
    </row>
    <row r="67" spans="1:7" customFormat="1" x14ac:dyDescent="0.25">
      <c r="A67" s="167"/>
      <c r="B67" s="62"/>
      <c r="C67" s="37"/>
      <c r="D67" s="60"/>
      <c r="E67" s="44"/>
      <c r="F67" s="63"/>
      <c r="G67" s="165"/>
    </row>
    <row r="68" spans="1:7" customFormat="1" x14ac:dyDescent="0.25">
      <c r="A68" s="167"/>
      <c r="B68" s="27" t="s">
        <v>64</v>
      </c>
      <c r="C68" s="20"/>
      <c r="D68" s="29"/>
      <c r="E68" s="25"/>
      <c r="F68" s="28"/>
      <c r="G68" s="165"/>
    </row>
    <row r="69" spans="1:7" customFormat="1" x14ac:dyDescent="0.25">
      <c r="A69" s="167"/>
      <c r="B69" s="61" t="s">
        <v>50</v>
      </c>
      <c r="C69" s="37" t="s">
        <v>23</v>
      </c>
      <c r="D69" s="60">
        <v>170</v>
      </c>
      <c r="E69" s="44"/>
      <c r="F69" s="28"/>
      <c r="G69" s="165">
        <f t="shared" ref="G69:G71" si="6">E69*F69</f>
        <v>0</v>
      </c>
    </row>
    <row r="70" spans="1:7" customFormat="1" x14ac:dyDescent="0.25">
      <c r="A70" s="167"/>
      <c r="B70" s="61" t="s">
        <v>61</v>
      </c>
      <c r="C70" s="37" t="s">
        <v>52</v>
      </c>
      <c r="D70" s="60">
        <v>525</v>
      </c>
      <c r="E70" s="44"/>
      <c r="F70" s="28"/>
      <c r="G70" s="165">
        <f t="shared" si="6"/>
        <v>0</v>
      </c>
    </row>
    <row r="71" spans="1:7" customFormat="1" x14ac:dyDescent="0.25">
      <c r="A71" s="167"/>
      <c r="B71" s="62" t="s">
        <v>62</v>
      </c>
      <c r="C71" s="37" t="s">
        <v>63</v>
      </c>
      <c r="D71" s="60">
        <v>17000</v>
      </c>
      <c r="E71" s="44"/>
      <c r="F71" s="28"/>
      <c r="G71" s="165">
        <f t="shared" si="6"/>
        <v>0</v>
      </c>
    </row>
    <row r="72" spans="1:7" customFormat="1" x14ac:dyDescent="0.25">
      <c r="A72" s="167"/>
      <c r="B72" s="62"/>
      <c r="C72" s="37"/>
      <c r="D72" s="60"/>
      <c r="E72" s="44"/>
      <c r="F72" s="28"/>
      <c r="G72" s="165"/>
    </row>
    <row r="73" spans="1:7" customFormat="1" x14ac:dyDescent="0.25">
      <c r="A73" s="167"/>
      <c r="B73" s="27" t="s">
        <v>65</v>
      </c>
      <c r="C73" s="37"/>
      <c r="D73" s="60"/>
      <c r="E73" s="44"/>
      <c r="F73" s="28"/>
      <c r="G73" s="165"/>
    </row>
    <row r="74" spans="1:7" customFormat="1" x14ac:dyDescent="0.25">
      <c r="A74" s="167"/>
      <c r="B74" s="61" t="s">
        <v>50</v>
      </c>
      <c r="C74" s="37" t="s">
        <v>23</v>
      </c>
      <c r="D74" s="60">
        <v>14.4</v>
      </c>
      <c r="E74" s="44"/>
      <c r="F74" s="28"/>
      <c r="G74" s="165">
        <f t="shared" ref="G74:G76" si="7">E74*F74</f>
        <v>0</v>
      </c>
    </row>
    <row r="75" spans="1:7" customFormat="1" x14ac:dyDescent="0.25">
      <c r="A75" s="167"/>
      <c r="B75" s="61" t="s">
        <v>61</v>
      </c>
      <c r="C75" s="37" t="s">
        <v>52</v>
      </c>
      <c r="D75" s="60">
        <v>157</v>
      </c>
      <c r="E75" s="44"/>
      <c r="F75" s="28"/>
      <c r="G75" s="165">
        <f t="shared" si="7"/>
        <v>0</v>
      </c>
    </row>
    <row r="76" spans="1:7" customFormat="1" x14ac:dyDescent="0.25">
      <c r="A76" s="167"/>
      <c r="B76" s="62" t="s">
        <v>62</v>
      </c>
      <c r="C76" s="37" t="s">
        <v>63</v>
      </c>
      <c r="D76" s="60">
        <v>1296</v>
      </c>
      <c r="E76" s="44"/>
      <c r="F76" s="28"/>
      <c r="G76" s="165">
        <f t="shared" si="7"/>
        <v>0</v>
      </c>
    </row>
    <row r="77" spans="1:7" customFormat="1" x14ac:dyDescent="0.25">
      <c r="A77" s="167"/>
      <c r="B77" s="62"/>
      <c r="C77" s="37"/>
      <c r="D77" s="60"/>
      <c r="E77" s="44"/>
      <c r="F77" s="28"/>
      <c r="G77" s="165"/>
    </row>
    <row r="78" spans="1:7" customFormat="1" x14ac:dyDescent="0.25">
      <c r="A78" s="167"/>
      <c r="B78" s="27" t="s">
        <v>66</v>
      </c>
      <c r="C78" s="20"/>
      <c r="D78" s="29"/>
      <c r="E78" s="25"/>
      <c r="F78" s="28"/>
      <c r="G78" s="165"/>
    </row>
    <row r="79" spans="1:7" customFormat="1" x14ac:dyDescent="0.25">
      <c r="A79" s="167"/>
      <c r="B79" s="61" t="s">
        <v>50</v>
      </c>
      <c r="C79" s="37" t="s">
        <v>23</v>
      </c>
      <c r="D79" s="60">
        <v>5</v>
      </c>
      <c r="E79" s="44"/>
      <c r="F79" s="28"/>
      <c r="G79" s="165">
        <f t="shared" ref="G79:G81" si="8">E79*F79</f>
        <v>0</v>
      </c>
    </row>
    <row r="80" spans="1:7" customFormat="1" x14ac:dyDescent="0.25">
      <c r="A80" s="167"/>
      <c r="B80" s="61" t="s">
        <v>61</v>
      </c>
      <c r="C80" s="37" t="s">
        <v>52</v>
      </c>
      <c r="D80" s="60">
        <v>55</v>
      </c>
      <c r="E80" s="44"/>
      <c r="F80" s="28"/>
      <c r="G80" s="165">
        <f t="shared" si="8"/>
        <v>0</v>
      </c>
    </row>
    <row r="81" spans="1:7" customFormat="1" x14ac:dyDescent="0.25">
      <c r="A81" s="167"/>
      <c r="B81" s="61" t="s">
        <v>62</v>
      </c>
      <c r="C81" s="37" t="s">
        <v>63</v>
      </c>
      <c r="D81" s="60">
        <v>1250</v>
      </c>
      <c r="E81" s="64"/>
      <c r="F81" s="28"/>
      <c r="G81" s="165">
        <f t="shared" si="8"/>
        <v>0</v>
      </c>
    </row>
    <row r="82" spans="1:7" customFormat="1" x14ac:dyDescent="0.25">
      <c r="A82" s="167"/>
      <c r="B82" s="61"/>
      <c r="C82" s="37"/>
      <c r="D82" s="65"/>
      <c r="E82" s="37"/>
      <c r="F82" s="66"/>
      <c r="G82" s="174"/>
    </row>
    <row r="83" spans="1:7" customFormat="1" x14ac:dyDescent="0.25">
      <c r="A83" s="167"/>
      <c r="B83" s="27" t="s">
        <v>67</v>
      </c>
      <c r="C83" s="20"/>
      <c r="D83" s="60"/>
      <c r="E83" s="44"/>
      <c r="F83" s="28"/>
      <c r="G83" s="165"/>
    </row>
    <row r="84" spans="1:7" customFormat="1" x14ac:dyDescent="0.25">
      <c r="A84" s="167"/>
      <c r="B84" s="61" t="s">
        <v>50</v>
      </c>
      <c r="C84" s="37" t="s">
        <v>23</v>
      </c>
      <c r="D84" s="60">
        <v>110</v>
      </c>
      <c r="E84" s="44"/>
      <c r="F84" s="28"/>
      <c r="G84" s="165">
        <f t="shared" ref="G84:G86" si="9">E84*F84</f>
        <v>0</v>
      </c>
    </row>
    <row r="85" spans="1:7" customFormat="1" x14ac:dyDescent="0.25">
      <c r="A85" s="167"/>
      <c r="B85" s="61" t="s">
        <v>61</v>
      </c>
      <c r="C85" s="37" t="s">
        <v>52</v>
      </c>
      <c r="D85" s="60">
        <v>830</v>
      </c>
      <c r="E85" s="44"/>
      <c r="F85" s="28"/>
      <c r="G85" s="165">
        <f t="shared" si="9"/>
        <v>0</v>
      </c>
    </row>
    <row r="86" spans="1:7" customFormat="1" x14ac:dyDescent="0.25">
      <c r="A86" s="167"/>
      <c r="B86" s="61" t="s">
        <v>62</v>
      </c>
      <c r="C86" s="37" t="s">
        <v>63</v>
      </c>
      <c r="D86" s="60">
        <v>22000</v>
      </c>
      <c r="E86" s="44"/>
      <c r="F86" s="28"/>
      <c r="G86" s="165">
        <f t="shared" si="9"/>
        <v>0</v>
      </c>
    </row>
    <row r="87" spans="1:7" customFormat="1" x14ac:dyDescent="0.25">
      <c r="A87" s="167"/>
      <c r="B87" s="62"/>
      <c r="C87" s="37"/>
      <c r="D87" s="60"/>
      <c r="E87" s="44"/>
      <c r="F87" s="28"/>
      <c r="G87" s="165"/>
    </row>
    <row r="88" spans="1:7" customFormat="1" x14ac:dyDescent="0.25">
      <c r="A88" s="167"/>
      <c r="B88" s="27" t="s">
        <v>68</v>
      </c>
      <c r="C88" s="20"/>
      <c r="D88" s="29"/>
      <c r="E88" s="25"/>
      <c r="F88" s="28"/>
      <c r="G88" s="165"/>
    </row>
    <row r="89" spans="1:7" customFormat="1" x14ac:dyDescent="0.25">
      <c r="A89" s="167"/>
      <c r="B89" s="61" t="s">
        <v>69</v>
      </c>
      <c r="C89" s="37" t="s">
        <v>52</v>
      </c>
      <c r="D89" s="60">
        <v>1012</v>
      </c>
      <c r="E89" s="44"/>
      <c r="F89" s="28"/>
      <c r="G89" s="165">
        <f t="shared" ref="G89:G90" si="10">E89*F89</f>
        <v>0</v>
      </c>
    </row>
    <row r="90" spans="1:7" customFormat="1" x14ac:dyDescent="0.25">
      <c r="A90" s="167"/>
      <c r="B90" s="62" t="s">
        <v>70</v>
      </c>
      <c r="C90" s="37" t="s">
        <v>52</v>
      </c>
      <c r="D90" s="60">
        <v>1000</v>
      </c>
      <c r="E90" s="44"/>
      <c r="F90" s="28"/>
      <c r="G90" s="165">
        <f t="shared" si="10"/>
        <v>0</v>
      </c>
    </row>
    <row r="91" spans="1:7" customFormat="1" x14ac:dyDescent="0.25">
      <c r="A91" s="167"/>
      <c r="B91" s="62"/>
      <c r="C91" s="37"/>
      <c r="D91" s="44"/>
      <c r="E91" s="44"/>
      <c r="F91" s="28"/>
      <c r="G91" s="165"/>
    </row>
    <row r="92" spans="1:7" customFormat="1" x14ac:dyDescent="0.25">
      <c r="A92" s="167"/>
      <c r="B92" s="67" t="s">
        <v>71</v>
      </c>
      <c r="C92" s="67"/>
      <c r="D92" s="67"/>
      <c r="E92" s="67"/>
      <c r="F92" s="68"/>
      <c r="G92" s="175"/>
    </row>
    <row r="93" spans="1:7" customFormat="1" x14ac:dyDescent="0.25">
      <c r="A93" s="167"/>
      <c r="B93" s="61" t="s">
        <v>50</v>
      </c>
      <c r="C93" s="37" t="s">
        <v>23</v>
      </c>
      <c r="D93" s="69">
        <v>202</v>
      </c>
      <c r="E93" s="69"/>
      <c r="F93" s="28"/>
      <c r="G93" s="165">
        <f t="shared" ref="G93:G95" si="11">E93*F93</f>
        <v>0</v>
      </c>
    </row>
    <row r="94" spans="1:7" customFormat="1" x14ac:dyDescent="0.25">
      <c r="A94" s="167"/>
      <c r="B94" s="62" t="s">
        <v>72</v>
      </c>
      <c r="C94" s="37" t="s">
        <v>52</v>
      </c>
      <c r="D94" s="69">
        <v>1082</v>
      </c>
      <c r="E94" s="69"/>
      <c r="F94" s="28"/>
      <c r="G94" s="165">
        <f t="shared" si="11"/>
        <v>0</v>
      </c>
    </row>
    <row r="95" spans="1:7" customFormat="1" x14ac:dyDescent="0.25">
      <c r="A95" s="167"/>
      <c r="B95" s="62" t="s">
        <v>73</v>
      </c>
      <c r="C95" s="37" t="s">
        <v>54</v>
      </c>
      <c r="D95" s="70">
        <v>12120</v>
      </c>
      <c r="E95" s="69"/>
      <c r="F95" s="28"/>
      <c r="G95" s="165">
        <f t="shared" si="11"/>
        <v>0</v>
      </c>
    </row>
    <row r="96" spans="1:7" customFormat="1" x14ac:dyDescent="0.25">
      <c r="A96" s="176"/>
      <c r="B96" s="71"/>
      <c r="C96" s="72"/>
      <c r="D96" s="73"/>
      <c r="E96" s="73"/>
      <c r="F96" s="74"/>
      <c r="G96" s="177"/>
    </row>
    <row r="97" spans="1:7" customFormat="1" x14ac:dyDescent="0.25">
      <c r="A97" s="178"/>
      <c r="B97" s="75" t="s">
        <v>74</v>
      </c>
      <c r="C97" s="76"/>
      <c r="D97" s="77"/>
      <c r="E97" s="77"/>
      <c r="F97" s="78"/>
      <c r="G97" s="179"/>
    </row>
    <row r="98" spans="1:7" customFormat="1" x14ac:dyDescent="0.25">
      <c r="A98" s="167"/>
      <c r="B98" s="27"/>
      <c r="C98" s="37"/>
      <c r="D98" s="44"/>
      <c r="E98" s="44"/>
      <c r="F98" s="28"/>
      <c r="G98" s="165"/>
    </row>
    <row r="99" spans="1:7" customFormat="1" x14ac:dyDescent="0.25">
      <c r="A99" s="167"/>
      <c r="B99" s="27" t="s">
        <v>75</v>
      </c>
      <c r="C99" s="20" t="s">
        <v>43</v>
      </c>
      <c r="D99" s="25">
        <v>232</v>
      </c>
      <c r="E99" s="25"/>
      <c r="F99" s="28"/>
      <c r="G99" s="165">
        <f t="shared" ref="G99:G110" si="12">E99*F99</f>
        <v>0</v>
      </c>
    </row>
    <row r="100" spans="1:7" customFormat="1" x14ac:dyDescent="0.25">
      <c r="A100" s="167"/>
      <c r="B100" s="27" t="s">
        <v>76</v>
      </c>
      <c r="C100" s="20" t="s">
        <v>43</v>
      </c>
      <c r="D100" s="25">
        <v>130.91</v>
      </c>
      <c r="E100" s="25"/>
      <c r="F100" s="28"/>
      <c r="G100" s="165">
        <f t="shared" si="12"/>
        <v>0</v>
      </c>
    </row>
    <row r="101" spans="1:7" customFormat="1" x14ac:dyDescent="0.25">
      <c r="A101" s="167"/>
      <c r="B101" s="27" t="s">
        <v>77</v>
      </c>
      <c r="C101" s="20" t="s">
        <v>52</v>
      </c>
      <c r="D101" s="25">
        <v>564</v>
      </c>
      <c r="E101" s="25"/>
      <c r="F101" s="28"/>
      <c r="G101" s="165">
        <f t="shared" si="12"/>
        <v>0</v>
      </c>
    </row>
    <row r="102" spans="1:7" customFormat="1" x14ac:dyDescent="0.25">
      <c r="A102" s="167"/>
      <c r="B102" s="27" t="s">
        <v>78</v>
      </c>
      <c r="C102" s="20" t="s">
        <v>52</v>
      </c>
      <c r="D102" s="25">
        <v>475</v>
      </c>
      <c r="E102" s="25"/>
      <c r="F102" s="28"/>
      <c r="G102" s="165">
        <f t="shared" si="12"/>
        <v>0</v>
      </c>
    </row>
    <row r="103" spans="1:7" customFormat="1" x14ac:dyDescent="0.25">
      <c r="A103" s="167"/>
      <c r="B103" s="27" t="s">
        <v>79</v>
      </c>
      <c r="C103" s="20" t="s">
        <v>26</v>
      </c>
      <c r="D103" s="25">
        <v>3</v>
      </c>
      <c r="E103" s="25"/>
      <c r="F103" s="22"/>
      <c r="G103" s="165">
        <f t="shared" si="12"/>
        <v>0</v>
      </c>
    </row>
    <row r="104" spans="1:7" customFormat="1" x14ac:dyDescent="0.25">
      <c r="A104" s="167"/>
      <c r="B104" s="27" t="s">
        <v>80</v>
      </c>
      <c r="C104" s="37" t="s">
        <v>52</v>
      </c>
      <c r="D104" s="25">
        <v>2500</v>
      </c>
      <c r="E104" s="25"/>
      <c r="F104" s="28"/>
      <c r="G104" s="165">
        <f t="shared" si="12"/>
        <v>0</v>
      </c>
    </row>
    <row r="105" spans="1:7" customFormat="1" x14ac:dyDescent="0.25">
      <c r="A105" s="167"/>
      <c r="B105" s="27" t="s">
        <v>81</v>
      </c>
      <c r="C105" s="20" t="s">
        <v>82</v>
      </c>
      <c r="D105" s="25">
        <v>1</v>
      </c>
      <c r="E105" s="25"/>
      <c r="F105" s="22"/>
      <c r="G105" s="165">
        <f t="shared" si="12"/>
        <v>0</v>
      </c>
    </row>
    <row r="106" spans="1:7" customFormat="1" x14ac:dyDescent="0.25">
      <c r="A106" s="167"/>
      <c r="B106" s="27" t="s">
        <v>83</v>
      </c>
      <c r="C106" s="20" t="s">
        <v>82</v>
      </c>
      <c r="D106" s="25">
        <v>1</v>
      </c>
      <c r="E106" s="25"/>
      <c r="F106" s="22"/>
      <c r="G106" s="165">
        <f t="shared" si="12"/>
        <v>0</v>
      </c>
    </row>
    <row r="107" spans="1:7" customFormat="1" x14ac:dyDescent="0.25">
      <c r="A107" s="167"/>
      <c r="B107" s="27" t="s">
        <v>84</v>
      </c>
      <c r="C107" s="20" t="s">
        <v>82</v>
      </c>
      <c r="D107" s="25">
        <v>1</v>
      </c>
      <c r="E107" s="25"/>
      <c r="F107" s="22"/>
      <c r="G107" s="165">
        <f t="shared" si="12"/>
        <v>0</v>
      </c>
    </row>
    <row r="108" spans="1:7" customFormat="1" x14ac:dyDescent="0.25">
      <c r="A108" s="167"/>
      <c r="B108" s="27" t="s">
        <v>85</v>
      </c>
      <c r="C108" s="20" t="s">
        <v>82</v>
      </c>
      <c r="D108" s="25">
        <v>1</v>
      </c>
      <c r="E108" s="25"/>
      <c r="F108" s="22"/>
      <c r="G108" s="165">
        <f t="shared" si="12"/>
        <v>0</v>
      </c>
    </row>
    <row r="109" spans="1:7" customFormat="1" x14ac:dyDescent="0.25">
      <c r="A109" s="167"/>
      <c r="B109" s="27" t="s">
        <v>86</v>
      </c>
      <c r="C109" s="20" t="s">
        <v>43</v>
      </c>
      <c r="D109" s="25">
        <v>85</v>
      </c>
      <c r="E109" s="25"/>
      <c r="F109" s="22"/>
      <c r="G109" s="165">
        <f t="shared" si="12"/>
        <v>0</v>
      </c>
    </row>
    <row r="110" spans="1:7" customFormat="1" ht="15.75" thickBot="1" x14ac:dyDescent="0.3">
      <c r="A110" s="167"/>
      <c r="B110" s="27" t="s">
        <v>87</v>
      </c>
      <c r="C110" s="20" t="s">
        <v>43</v>
      </c>
      <c r="D110" s="25">
        <v>10</v>
      </c>
      <c r="E110" s="25"/>
      <c r="F110" s="22"/>
      <c r="G110" s="165">
        <f t="shared" si="12"/>
        <v>0</v>
      </c>
    </row>
    <row r="111" spans="1:7" customFormat="1" ht="15.75" thickBot="1" x14ac:dyDescent="0.3">
      <c r="A111" s="167"/>
      <c r="B111" s="35" t="s">
        <v>88</v>
      </c>
      <c r="C111" s="31"/>
      <c r="D111" s="32"/>
      <c r="E111" s="32"/>
      <c r="F111" s="36"/>
      <c r="G111" s="34">
        <f>SUM(G62:G110)</f>
        <v>0</v>
      </c>
    </row>
    <row r="112" spans="1:7" customFormat="1" x14ac:dyDescent="0.25">
      <c r="A112" s="167"/>
      <c r="B112" s="27"/>
      <c r="C112" s="20"/>
      <c r="D112" s="25"/>
      <c r="E112" s="25"/>
      <c r="F112" s="22"/>
      <c r="G112" s="165"/>
    </row>
    <row r="113" spans="1:7" customFormat="1" x14ac:dyDescent="0.25">
      <c r="A113" s="167"/>
      <c r="B113" s="24" t="s">
        <v>89</v>
      </c>
      <c r="C113" s="20"/>
      <c r="D113" s="25"/>
      <c r="E113" s="25"/>
      <c r="F113" s="22"/>
      <c r="G113" s="165"/>
    </row>
    <row r="114" spans="1:7" customFormat="1" x14ac:dyDescent="0.25">
      <c r="A114" s="167"/>
      <c r="B114" s="79"/>
      <c r="C114" s="20"/>
      <c r="D114" s="25"/>
      <c r="E114" s="25"/>
      <c r="F114" s="22"/>
      <c r="G114" s="165"/>
    </row>
    <row r="115" spans="1:7" customFormat="1" x14ac:dyDescent="0.25">
      <c r="A115" s="167"/>
      <c r="B115" s="79" t="s">
        <v>90</v>
      </c>
      <c r="C115" s="20"/>
      <c r="D115" s="25"/>
      <c r="E115" s="25"/>
      <c r="F115" s="22"/>
      <c r="G115" s="165"/>
    </row>
    <row r="116" spans="1:7" customFormat="1" x14ac:dyDescent="0.25">
      <c r="A116" s="167"/>
      <c r="B116" s="27"/>
      <c r="C116" s="20"/>
      <c r="D116" s="25"/>
      <c r="E116" s="25"/>
      <c r="F116" s="22"/>
      <c r="G116" s="165"/>
    </row>
    <row r="117" spans="1:7" customFormat="1" x14ac:dyDescent="0.25">
      <c r="A117" s="167"/>
      <c r="B117" s="80" t="s">
        <v>91</v>
      </c>
      <c r="C117" s="81"/>
      <c r="D117" s="82"/>
      <c r="E117" s="82"/>
      <c r="F117" s="83"/>
      <c r="G117" s="180"/>
    </row>
    <row r="118" spans="1:7" customFormat="1" x14ac:dyDescent="0.25">
      <c r="A118" s="167"/>
      <c r="B118" s="61" t="s">
        <v>50</v>
      </c>
      <c r="C118" s="37" t="s">
        <v>23</v>
      </c>
      <c r="D118" s="25">
        <v>519.75</v>
      </c>
      <c r="E118" s="25"/>
      <c r="F118" s="28"/>
      <c r="G118" s="165">
        <f t="shared" ref="G118:G120" si="13">E118*F118</f>
        <v>0</v>
      </c>
    </row>
    <row r="119" spans="1:7" customFormat="1" x14ac:dyDescent="0.25">
      <c r="A119" s="167"/>
      <c r="B119" s="61" t="s">
        <v>92</v>
      </c>
      <c r="C119" s="37" t="s">
        <v>52</v>
      </c>
      <c r="D119" s="25">
        <v>5040</v>
      </c>
      <c r="E119" s="25"/>
      <c r="F119" s="28"/>
      <c r="G119" s="165">
        <f t="shared" si="13"/>
        <v>0</v>
      </c>
    </row>
    <row r="120" spans="1:7" customFormat="1" x14ac:dyDescent="0.25">
      <c r="A120" s="167"/>
      <c r="B120" s="61" t="s">
        <v>93</v>
      </c>
      <c r="C120" s="37" t="s">
        <v>54</v>
      </c>
      <c r="D120" s="25">
        <v>33783</v>
      </c>
      <c r="E120" s="25"/>
      <c r="F120" s="28"/>
      <c r="G120" s="165">
        <f t="shared" si="13"/>
        <v>0</v>
      </c>
    </row>
    <row r="121" spans="1:7" customFormat="1" x14ac:dyDescent="0.25">
      <c r="A121" s="167"/>
      <c r="B121" s="84"/>
      <c r="C121" s="85"/>
      <c r="D121" s="86"/>
      <c r="E121" s="82"/>
      <c r="F121" s="87"/>
      <c r="G121" s="180"/>
    </row>
    <row r="122" spans="1:7" customFormat="1" x14ac:dyDescent="0.25">
      <c r="A122" s="167"/>
      <c r="B122" s="80" t="s">
        <v>94</v>
      </c>
      <c r="C122" s="20"/>
      <c r="D122" s="88"/>
      <c r="E122" s="25"/>
      <c r="F122" s="28"/>
      <c r="G122" s="165"/>
    </row>
    <row r="123" spans="1:7" customFormat="1" x14ac:dyDescent="0.25">
      <c r="A123" s="167"/>
      <c r="B123" s="61" t="s">
        <v>50</v>
      </c>
      <c r="C123" s="37" t="s">
        <v>23</v>
      </c>
      <c r="D123" s="25">
        <v>200</v>
      </c>
      <c r="E123" s="25"/>
      <c r="F123" s="28"/>
      <c r="G123" s="165">
        <f t="shared" ref="G123:G125" si="14">E123*F123</f>
        <v>0</v>
      </c>
    </row>
    <row r="124" spans="1:7" customFormat="1" x14ac:dyDescent="0.25">
      <c r="A124" s="167"/>
      <c r="B124" s="61" t="s">
        <v>92</v>
      </c>
      <c r="C124" s="37" t="s">
        <v>52</v>
      </c>
      <c r="D124" s="25">
        <v>2020</v>
      </c>
      <c r="E124" s="25"/>
      <c r="F124" s="28"/>
      <c r="G124" s="165">
        <f t="shared" si="14"/>
        <v>0</v>
      </c>
    </row>
    <row r="125" spans="1:7" customFormat="1" x14ac:dyDescent="0.25">
      <c r="A125" s="167"/>
      <c r="B125" s="61" t="s">
        <v>93</v>
      </c>
      <c r="C125" s="37" t="s">
        <v>54</v>
      </c>
      <c r="D125" s="25">
        <v>13000</v>
      </c>
      <c r="E125" s="25"/>
      <c r="F125" s="28"/>
      <c r="G125" s="165">
        <f t="shared" si="14"/>
        <v>0</v>
      </c>
    </row>
    <row r="126" spans="1:7" customFormat="1" x14ac:dyDescent="0.25">
      <c r="A126" s="167"/>
      <c r="B126" s="84"/>
      <c r="C126" s="85"/>
      <c r="D126" s="82"/>
      <c r="E126" s="82"/>
      <c r="F126" s="87"/>
      <c r="G126" s="180"/>
    </row>
    <row r="127" spans="1:7" customFormat="1" x14ac:dyDescent="0.25">
      <c r="A127" s="167"/>
      <c r="B127" s="80" t="s">
        <v>95</v>
      </c>
      <c r="C127" s="27"/>
      <c r="D127" s="27"/>
      <c r="E127" s="27"/>
      <c r="F127" s="28"/>
      <c r="G127" s="165"/>
    </row>
    <row r="128" spans="1:7" customFormat="1" x14ac:dyDescent="0.25">
      <c r="A128" s="167"/>
      <c r="B128" s="61" t="s">
        <v>50</v>
      </c>
      <c r="C128" s="37" t="s">
        <v>23</v>
      </c>
      <c r="D128" s="25">
        <v>90</v>
      </c>
      <c r="E128" s="25"/>
      <c r="F128" s="28"/>
      <c r="G128" s="165">
        <f t="shared" ref="G128:G130" si="15">E128*F128</f>
        <v>0</v>
      </c>
    </row>
    <row r="129" spans="1:7" customFormat="1" x14ac:dyDescent="0.25">
      <c r="A129" s="167"/>
      <c r="B129" s="61" t="s">
        <v>96</v>
      </c>
      <c r="C129" s="37" t="s">
        <v>52</v>
      </c>
      <c r="D129" s="25">
        <v>723</v>
      </c>
      <c r="E129" s="25"/>
      <c r="F129" s="28"/>
      <c r="G129" s="165">
        <f t="shared" si="15"/>
        <v>0</v>
      </c>
    </row>
    <row r="130" spans="1:7" customFormat="1" x14ac:dyDescent="0.25">
      <c r="A130" s="167"/>
      <c r="B130" s="61" t="s">
        <v>97</v>
      </c>
      <c r="C130" s="37" t="s">
        <v>54</v>
      </c>
      <c r="D130" s="25">
        <v>7650</v>
      </c>
      <c r="E130" s="25"/>
      <c r="F130" s="28"/>
      <c r="G130" s="165">
        <f t="shared" si="15"/>
        <v>0</v>
      </c>
    </row>
    <row r="131" spans="1:7" customFormat="1" x14ac:dyDescent="0.25">
      <c r="A131" s="167"/>
      <c r="B131" s="61" t="s">
        <v>98</v>
      </c>
      <c r="C131" s="37" t="s">
        <v>99</v>
      </c>
      <c r="D131" s="82"/>
      <c r="E131" s="82"/>
      <c r="F131" s="87"/>
      <c r="G131" s="180"/>
    </row>
    <row r="132" spans="1:7" customFormat="1" x14ac:dyDescent="0.25">
      <c r="A132" s="167"/>
      <c r="B132" s="84"/>
      <c r="C132" s="85"/>
      <c r="D132" s="82"/>
      <c r="E132" s="82"/>
      <c r="F132" s="87"/>
      <c r="G132" s="180"/>
    </row>
    <row r="133" spans="1:7" customFormat="1" x14ac:dyDescent="0.25">
      <c r="A133" s="167"/>
      <c r="B133" s="80" t="s">
        <v>100</v>
      </c>
      <c r="C133" s="27"/>
      <c r="D133" s="27"/>
      <c r="E133" s="27"/>
      <c r="F133" s="28"/>
      <c r="G133" s="165"/>
    </row>
    <row r="134" spans="1:7" customFormat="1" x14ac:dyDescent="0.25">
      <c r="A134" s="167"/>
      <c r="B134" s="61" t="s">
        <v>50</v>
      </c>
      <c r="C134" s="37" t="s">
        <v>23</v>
      </c>
      <c r="D134" s="25">
        <v>100</v>
      </c>
      <c r="E134" s="25"/>
      <c r="F134" s="28"/>
      <c r="G134" s="165">
        <f t="shared" ref="G134:G137" si="16">E134*F134</f>
        <v>0</v>
      </c>
    </row>
    <row r="135" spans="1:7" customFormat="1" x14ac:dyDescent="0.25">
      <c r="A135" s="167"/>
      <c r="B135" s="61" t="s">
        <v>101</v>
      </c>
      <c r="C135" s="37" t="s">
        <v>52</v>
      </c>
      <c r="D135" s="25">
        <v>760</v>
      </c>
      <c r="E135" s="25"/>
      <c r="F135" s="28"/>
      <c r="G135" s="165">
        <f t="shared" si="16"/>
        <v>0</v>
      </c>
    </row>
    <row r="136" spans="1:7" customFormat="1" x14ac:dyDescent="0.25">
      <c r="A136" s="167"/>
      <c r="B136" s="61" t="s">
        <v>97</v>
      </c>
      <c r="C136" s="37" t="s">
        <v>54</v>
      </c>
      <c r="D136" s="25">
        <v>7000</v>
      </c>
      <c r="E136" s="25"/>
      <c r="F136" s="28"/>
      <c r="G136" s="165">
        <f t="shared" si="16"/>
        <v>0</v>
      </c>
    </row>
    <row r="137" spans="1:7" customFormat="1" x14ac:dyDescent="0.25">
      <c r="A137" s="167"/>
      <c r="B137" s="61" t="s">
        <v>102</v>
      </c>
      <c r="C137" s="37" t="s">
        <v>52</v>
      </c>
      <c r="D137" s="25">
        <v>400</v>
      </c>
      <c r="E137" s="25"/>
      <c r="F137" s="28"/>
      <c r="G137" s="165">
        <f t="shared" si="16"/>
        <v>0</v>
      </c>
    </row>
    <row r="138" spans="1:7" customFormat="1" x14ac:dyDescent="0.25">
      <c r="A138" s="167"/>
      <c r="B138" s="84"/>
      <c r="C138" s="85"/>
      <c r="D138" s="82"/>
      <c r="E138" s="82"/>
      <c r="F138" s="87"/>
      <c r="G138" s="180"/>
    </row>
    <row r="139" spans="1:7" customFormat="1" x14ac:dyDescent="0.25">
      <c r="A139" s="167"/>
      <c r="B139" s="27" t="s">
        <v>103</v>
      </c>
      <c r="C139" s="89"/>
      <c r="D139" s="90"/>
      <c r="E139" s="25"/>
      <c r="F139" s="22"/>
      <c r="G139" s="165"/>
    </row>
    <row r="140" spans="1:7" customFormat="1" x14ac:dyDescent="0.25">
      <c r="A140" s="167"/>
      <c r="B140" s="61" t="s">
        <v>50</v>
      </c>
      <c r="C140" s="91" t="s">
        <v>23</v>
      </c>
      <c r="D140" s="25">
        <v>25</v>
      </c>
      <c r="E140" s="25"/>
      <c r="F140" s="28"/>
      <c r="G140" s="165">
        <f t="shared" ref="G140:G142" si="17">E140*F140</f>
        <v>0</v>
      </c>
    </row>
    <row r="141" spans="1:7" customFormat="1" x14ac:dyDescent="0.25">
      <c r="A141" s="167"/>
      <c r="B141" s="62" t="s">
        <v>92</v>
      </c>
      <c r="C141" s="89" t="s">
        <v>52</v>
      </c>
      <c r="D141" s="25">
        <v>260</v>
      </c>
      <c r="E141" s="25"/>
      <c r="F141" s="28"/>
      <c r="G141" s="165">
        <f t="shared" si="17"/>
        <v>0</v>
      </c>
    </row>
    <row r="142" spans="1:7" customFormat="1" x14ac:dyDescent="0.25">
      <c r="A142" s="167"/>
      <c r="B142" s="62" t="s">
        <v>73</v>
      </c>
      <c r="C142" s="91" t="s">
        <v>54</v>
      </c>
      <c r="D142" s="90">
        <v>1500</v>
      </c>
      <c r="E142" s="25"/>
      <c r="F142" s="28"/>
      <c r="G142" s="165">
        <f t="shared" si="17"/>
        <v>0</v>
      </c>
    </row>
    <row r="143" spans="1:7" s="154" customFormat="1" x14ac:dyDescent="0.25">
      <c r="A143" s="172"/>
      <c r="B143" s="71"/>
      <c r="C143" s="155"/>
      <c r="D143" s="156"/>
      <c r="E143" s="95"/>
      <c r="F143" s="74"/>
      <c r="G143" s="177"/>
    </row>
    <row r="144" spans="1:7" customFormat="1" x14ac:dyDescent="0.25">
      <c r="A144" s="167"/>
      <c r="B144" s="27" t="s">
        <v>104</v>
      </c>
      <c r="C144" s="20"/>
      <c r="D144" s="25"/>
      <c r="E144" s="25"/>
      <c r="F144" s="28"/>
      <c r="G144" s="165"/>
    </row>
    <row r="145" spans="1:7" customFormat="1" x14ac:dyDescent="0.25">
      <c r="A145" s="167"/>
      <c r="B145" s="61" t="s">
        <v>50</v>
      </c>
      <c r="C145" s="37" t="s">
        <v>23</v>
      </c>
      <c r="D145" s="25">
        <v>40</v>
      </c>
      <c r="E145" s="25"/>
      <c r="F145" s="28"/>
      <c r="G145" s="165">
        <f t="shared" ref="G145:G147" si="18">E145*F145</f>
        <v>0</v>
      </c>
    </row>
    <row r="146" spans="1:7" customFormat="1" x14ac:dyDescent="0.25">
      <c r="A146" s="167"/>
      <c r="B146" s="62" t="s">
        <v>105</v>
      </c>
      <c r="C146" s="37" t="s">
        <v>52</v>
      </c>
      <c r="D146" s="25">
        <v>80</v>
      </c>
      <c r="E146" s="25"/>
      <c r="F146" s="28"/>
      <c r="G146" s="165">
        <f t="shared" si="18"/>
        <v>0</v>
      </c>
    </row>
    <row r="147" spans="1:7" customFormat="1" x14ac:dyDescent="0.25">
      <c r="A147" s="167"/>
      <c r="B147" s="61" t="s">
        <v>62</v>
      </c>
      <c r="C147" s="37" t="s">
        <v>54</v>
      </c>
      <c r="D147" s="25">
        <v>10000</v>
      </c>
      <c r="E147" s="25"/>
      <c r="F147" s="28"/>
      <c r="G147" s="165">
        <f t="shared" si="18"/>
        <v>0</v>
      </c>
    </row>
    <row r="148" spans="1:7" customFormat="1" x14ac:dyDescent="0.25">
      <c r="A148" s="167"/>
      <c r="B148" s="61"/>
      <c r="C148" s="37"/>
      <c r="D148" s="25"/>
      <c r="E148" s="25"/>
      <c r="F148" s="28"/>
      <c r="G148" s="165"/>
    </row>
    <row r="149" spans="1:7" customFormat="1" x14ac:dyDescent="0.25">
      <c r="A149" s="167"/>
      <c r="B149" s="27" t="s">
        <v>106</v>
      </c>
      <c r="C149" s="37"/>
      <c r="D149" s="25"/>
      <c r="E149" s="25"/>
      <c r="F149" s="28"/>
      <c r="G149" s="165"/>
    </row>
    <row r="150" spans="1:7" customFormat="1" x14ac:dyDescent="0.25">
      <c r="A150" s="167"/>
      <c r="B150" s="61" t="s">
        <v>50</v>
      </c>
      <c r="C150" s="37" t="s">
        <v>23</v>
      </c>
      <c r="D150" s="25">
        <v>5</v>
      </c>
      <c r="E150" s="25"/>
      <c r="F150" s="28"/>
      <c r="G150" s="165">
        <f t="shared" ref="G150:G152" si="19">E150*F150</f>
        <v>0</v>
      </c>
    </row>
    <row r="151" spans="1:7" customFormat="1" x14ac:dyDescent="0.25">
      <c r="A151" s="167"/>
      <c r="B151" s="62" t="s">
        <v>105</v>
      </c>
      <c r="C151" s="37" t="s">
        <v>52</v>
      </c>
      <c r="D151" s="25">
        <v>91.25</v>
      </c>
      <c r="E151" s="25"/>
      <c r="F151" s="28"/>
      <c r="G151" s="165">
        <f t="shared" si="19"/>
        <v>0</v>
      </c>
    </row>
    <row r="152" spans="1:7" customFormat="1" x14ac:dyDescent="0.25">
      <c r="A152" s="167"/>
      <c r="B152" s="61" t="s">
        <v>62</v>
      </c>
      <c r="C152" s="37" t="s">
        <v>54</v>
      </c>
      <c r="D152" s="25">
        <v>400</v>
      </c>
      <c r="E152" s="25"/>
      <c r="F152" s="28"/>
      <c r="G152" s="165">
        <f t="shared" si="19"/>
        <v>0</v>
      </c>
    </row>
    <row r="153" spans="1:7" customFormat="1" x14ac:dyDescent="0.25">
      <c r="A153" s="167"/>
      <c r="B153" s="84"/>
      <c r="C153" s="85"/>
      <c r="D153" s="82"/>
      <c r="E153" s="82"/>
      <c r="F153" s="87"/>
      <c r="G153" s="180"/>
    </row>
    <row r="154" spans="1:7" customFormat="1" x14ac:dyDescent="0.25">
      <c r="A154" s="167"/>
      <c r="B154" s="27" t="s">
        <v>107</v>
      </c>
      <c r="C154" s="37"/>
      <c r="D154" s="25"/>
      <c r="E154" s="25"/>
      <c r="F154" s="28"/>
      <c r="G154" s="165"/>
    </row>
    <row r="155" spans="1:7" customFormat="1" x14ac:dyDescent="0.25">
      <c r="A155" s="167"/>
      <c r="B155" s="61" t="s">
        <v>108</v>
      </c>
      <c r="C155" s="37" t="s">
        <v>23</v>
      </c>
      <c r="D155" s="25">
        <v>3</v>
      </c>
      <c r="E155" s="25"/>
      <c r="F155" s="28"/>
      <c r="G155" s="165">
        <f t="shared" ref="G155:G158" si="20">E155*F155</f>
        <v>0</v>
      </c>
    </row>
    <row r="156" spans="1:7" customFormat="1" x14ac:dyDescent="0.25">
      <c r="A156" s="167"/>
      <c r="B156" s="62" t="s">
        <v>92</v>
      </c>
      <c r="C156" s="37" t="s">
        <v>52</v>
      </c>
      <c r="D156" s="25">
        <v>70</v>
      </c>
      <c r="E156" s="25"/>
      <c r="F156" s="28"/>
      <c r="G156" s="165">
        <f t="shared" si="20"/>
        <v>0</v>
      </c>
    </row>
    <row r="157" spans="1:7" customFormat="1" x14ac:dyDescent="0.25">
      <c r="A157" s="167"/>
      <c r="B157" s="61" t="s">
        <v>62</v>
      </c>
      <c r="C157" s="37" t="s">
        <v>54</v>
      </c>
      <c r="D157" s="25">
        <v>240</v>
      </c>
      <c r="E157" s="25"/>
      <c r="F157" s="28"/>
      <c r="G157" s="165">
        <f t="shared" si="20"/>
        <v>0</v>
      </c>
    </row>
    <row r="158" spans="1:7" customFormat="1" x14ac:dyDescent="0.25">
      <c r="A158" s="167"/>
      <c r="B158" s="61" t="s">
        <v>109</v>
      </c>
      <c r="C158" s="37" t="s">
        <v>82</v>
      </c>
      <c r="D158" s="25">
        <v>1</v>
      </c>
      <c r="E158" s="25"/>
      <c r="F158" s="28"/>
      <c r="G158" s="165">
        <f t="shared" si="20"/>
        <v>0</v>
      </c>
    </row>
    <row r="159" spans="1:7" customFormat="1" x14ac:dyDescent="0.25">
      <c r="A159" s="167"/>
      <c r="B159" s="84"/>
      <c r="C159" s="85"/>
      <c r="D159" s="82"/>
      <c r="E159" s="82"/>
      <c r="F159" s="87"/>
      <c r="G159" s="180"/>
    </row>
    <row r="160" spans="1:7" customFormat="1" x14ac:dyDescent="0.25">
      <c r="A160" s="167"/>
      <c r="B160" s="27" t="s">
        <v>110</v>
      </c>
      <c r="C160" s="37"/>
      <c r="D160" s="25"/>
      <c r="E160" s="25"/>
      <c r="F160" s="28"/>
      <c r="G160" s="165"/>
    </row>
    <row r="161" spans="1:7" customFormat="1" x14ac:dyDescent="0.25">
      <c r="A161" s="167"/>
      <c r="B161" s="61" t="s">
        <v>111</v>
      </c>
      <c r="C161" s="37" t="s">
        <v>43</v>
      </c>
      <c r="D161" s="25">
        <v>61</v>
      </c>
      <c r="E161" s="25"/>
      <c r="F161" s="28"/>
      <c r="G161" s="165">
        <f>E161*F161</f>
        <v>0</v>
      </c>
    </row>
    <row r="162" spans="1:7" customFormat="1" x14ac:dyDescent="0.25">
      <c r="A162" s="167"/>
      <c r="B162" s="61"/>
      <c r="C162" s="37"/>
      <c r="D162" s="25"/>
      <c r="E162" s="25"/>
      <c r="F162" s="28"/>
      <c r="G162" s="165"/>
    </row>
    <row r="163" spans="1:7" customFormat="1" x14ac:dyDescent="0.25">
      <c r="A163" s="167"/>
      <c r="B163" s="92" t="s">
        <v>112</v>
      </c>
      <c r="C163" s="37"/>
      <c r="D163" s="25"/>
      <c r="E163" s="25"/>
      <c r="F163" s="28"/>
      <c r="G163" s="165"/>
    </row>
    <row r="164" spans="1:7" customFormat="1" x14ac:dyDescent="0.25">
      <c r="A164" s="167"/>
      <c r="B164" s="61" t="s">
        <v>50</v>
      </c>
      <c r="C164" s="37" t="s">
        <v>23</v>
      </c>
      <c r="D164" s="25">
        <v>2.16</v>
      </c>
      <c r="E164" s="25"/>
      <c r="F164" s="28"/>
      <c r="G164" s="165">
        <f t="shared" ref="G164:G169" si="21">E164*F164</f>
        <v>0</v>
      </c>
    </row>
    <row r="165" spans="1:7" customFormat="1" x14ac:dyDescent="0.25">
      <c r="A165" s="167"/>
      <c r="B165" s="62" t="s">
        <v>113</v>
      </c>
      <c r="C165" s="37" t="s">
        <v>26</v>
      </c>
      <c r="D165" s="25">
        <v>1</v>
      </c>
      <c r="E165" s="25"/>
      <c r="F165" s="28"/>
      <c r="G165" s="165">
        <f t="shared" si="21"/>
        <v>0</v>
      </c>
    </row>
    <row r="166" spans="1:7" customFormat="1" x14ac:dyDescent="0.25">
      <c r="A166" s="167"/>
      <c r="B166" s="62" t="s">
        <v>114</v>
      </c>
      <c r="C166" s="37" t="s">
        <v>54</v>
      </c>
      <c r="D166" s="25">
        <v>140.4</v>
      </c>
      <c r="E166" s="25"/>
      <c r="F166" s="28"/>
      <c r="G166" s="165">
        <f t="shared" si="21"/>
        <v>0</v>
      </c>
    </row>
    <row r="167" spans="1:7" customFormat="1" x14ac:dyDescent="0.25">
      <c r="A167" s="167"/>
      <c r="B167" s="61" t="s">
        <v>115</v>
      </c>
      <c r="C167" s="37" t="s">
        <v>26</v>
      </c>
      <c r="D167" s="25">
        <v>1</v>
      </c>
      <c r="E167" s="25"/>
      <c r="F167" s="22"/>
      <c r="G167" s="165">
        <f t="shared" si="21"/>
        <v>0</v>
      </c>
    </row>
    <row r="168" spans="1:7" customFormat="1" x14ac:dyDescent="0.25">
      <c r="A168" s="167"/>
      <c r="B168" s="61" t="s">
        <v>116</v>
      </c>
      <c r="C168" s="37" t="s">
        <v>82</v>
      </c>
      <c r="D168" s="25">
        <v>1</v>
      </c>
      <c r="E168" s="25"/>
      <c r="F168" s="28"/>
      <c r="G168" s="165">
        <f t="shared" si="21"/>
        <v>0</v>
      </c>
    </row>
    <row r="169" spans="1:7" customFormat="1" x14ac:dyDescent="0.25">
      <c r="A169" s="167"/>
      <c r="B169" s="61" t="s">
        <v>117</v>
      </c>
      <c r="C169" s="37" t="s">
        <v>82</v>
      </c>
      <c r="D169" s="25">
        <v>1</v>
      </c>
      <c r="E169" s="25"/>
      <c r="F169" s="28"/>
      <c r="G169" s="165">
        <f t="shared" si="21"/>
        <v>0</v>
      </c>
    </row>
    <row r="170" spans="1:7" customFormat="1" x14ac:dyDescent="0.25">
      <c r="A170" s="167"/>
      <c r="B170" s="27"/>
      <c r="C170" s="37"/>
      <c r="D170" s="26"/>
      <c r="E170" s="26"/>
      <c r="F170" s="93"/>
      <c r="G170" s="165"/>
    </row>
    <row r="171" spans="1:7" customFormat="1" x14ac:dyDescent="0.25">
      <c r="A171" s="167"/>
      <c r="B171" s="27" t="s">
        <v>118</v>
      </c>
      <c r="C171" s="20"/>
      <c r="D171" s="25"/>
      <c r="E171" s="25"/>
      <c r="F171" s="22"/>
      <c r="G171" s="165"/>
    </row>
    <row r="172" spans="1:7" customFormat="1" x14ac:dyDescent="0.25">
      <c r="A172" s="167"/>
      <c r="B172" s="61" t="s">
        <v>50</v>
      </c>
      <c r="C172" s="37" t="s">
        <v>23</v>
      </c>
      <c r="D172" s="25">
        <v>110</v>
      </c>
      <c r="E172" s="25"/>
      <c r="F172" s="22"/>
      <c r="G172" s="165">
        <f t="shared" ref="G172:G174" si="22">E172*F172</f>
        <v>0</v>
      </c>
    </row>
    <row r="173" spans="1:7" customFormat="1" x14ac:dyDescent="0.25">
      <c r="A173" s="167"/>
      <c r="B173" s="62" t="s">
        <v>105</v>
      </c>
      <c r="C173" s="20" t="s">
        <v>52</v>
      </c>
      <c r="D173" s="25">
        <v>790</v>
      </c>
      <c r="E173" s="25"/>
      <c r="F173" s="22"/>
      <c r="G173" s="165">
        <f t="shared" si="22"/>
        <v>0</v>
      </c>
    </row>
    <row r="174" spans="1:7" customFormat="1" x14ac:dyDescent="0.25">
      <c r="A174" s="167"/>
      <c r="B174" s="61" t="s">
        <v>62</v>
      </c>
      <c r="C174" s="20" t="s">
        <v>54</v>
      </c>
      <c r="D174" s="25">
        <v>24200</v>
      </c>
      <c r="E174" s="25"/>
      <c r="F174" s="22"/>
      <c r="G174" s="165">
        <f t="shared" si="22"/>
        <v>0</v>
      </c>
    </row>
    <row r="175" spans="1:7" customFormat="1" x14ac:dyDescent="0.25">
      <c r="A175" s="167"/>
      <c r="B175" s="61"/>
      <c r="C175" s="20"/>
      <c r="D175" s="25"/>
      <c r="E175" s="25"/>
      <c r="F175" s="22"/>
      <c r="G175" s="165"/>
    </row>
    <row r="176" spans="1:7" customFormat="1" x14ac:dyDescent="0.25">
      <c r="A176" s="167"/>
      <c r="B176" s="27" t="s">
        <v>119</v>
      </c>
      <c r="C176" s="20"/>
      <c r="D176" s="25"/>
      <c r="E176" s="25"/>
      <c r="F176" s="22"/>
      <c r="G176" s="165"/>
    </row>
    <row r="177" spans="1:7" customFormat="1" x14ac:dyDescent="0.25">
      <c r="A177" s="167"/>
      <c r="B177" s="61" t="s">
        <v>50</v>
      </c>
      <c r="C177" s="37" t="s">
        <v>23</v>
      </c>
      <c r="D177" s="25">
        <v>1</v>
      </c>
      <c r="E177" s="25"/>
      <c r="F177" s="28"/>
      <c r="G177" s="165">
        <f t="shared" ref="G177:G179" si="23">E177*F177</f>
        <v>0</v>
      </c>
    </row>
    <row r="178" spans="1:7" customFormat="1" x14ac:dyDescent="0.25">
      <c r="A178" s="167"/>
      <c r="B178" s="62" t="s">
        <v>105</v>
      </c>
      <c r="C178" s="37" t="s">
        <v>52</v>
      </c>
      <c r="D178" s="25">
        <v>8</v>
      </c>
      <c r="E178" s="25"/>
      <c r="F178" s="28"/>
      <c r="G178" s="165">
        <f t="shared" si="23"/>
        <v>0</v>
      </c>
    </row>
    <row r="179" spans="1:7" customFormat="1" x14ac:dyDescent="0.25">
      <c r="A179" s="167"/>
      <c r="B179" s="61" t="s">
        <v>62</v>
      </c>
      <c r="C179" s="37" t="s">
        <v>54</v>
      </c>
      <c r="D179" s="25">
        <v>250</v>
      </c>
      <c r="E179" s="25"/>
      <c r="F179" s="28"/>
      <c r="G179" s="165">
        <f t="shared" si="23"/>
        <v>0</v>
      </c>
    </row>
    <row r="180" spans="1:7" customFormat="1" x14ac:dyDescent="0.25">
      <c r="A180" s="167"/>
      <c r="B180" s="61"/>
      <c r="C180" s="37"/>
      <c r="D180" s="25"/>
      <c r="E180" s="25"/>
      <c r="F180" s="28"/>
      <c r="G180" s="165"/>
    </row>
    <row r="181" spans="1:7" customFormat="1" x14ac:dyDescent="0.25">
      <c r="A181" s="167"/>
      <c r="B181" s="94" t="s">
        <v>179</v>
      </c>
      <c r="C181" s="37"/>
      <c r="D181" s="25"/>
      <c r="E181" s="25"/>
      <c r="F181" s="28"/>
      <c r="G181" s="165"/>
    </row>
    <row r="182" spans="1:7" customFormat="1" ht="34.5" x14ac:dyDescent="0.25">
      <c r="A182" s="167"/>
      <c r="B182" s="184" t="s">
        <v>180</v>
      </c>
      <c r="C182" s="37" t="s">
        <v>82</v>
      </c>
      <c r="D182" s="25">
        <v>1</v>
      </c>
      <c r="E182" s="25"/>
      <c r="F182" s="22"/>
      <c r="G182" s="165">
        <f>E182*F182</f>
        <v>0</v>
      </c>
    </row>
    <row r="183" spans="1:7" customFormat="1" x14ac:dyDescent="0.25">
      <c r="A183" s="167"/>
      <c r="B183" s="62"/>
      <c r="C183" s="20"/>
      <c r="D183" s="25"/>
      <c r="E183" s="25"/>
      <c r="F183" s="22"/>
      <c r="G183" s="165"/>
    </row>
    <row r="184" spans="1:7" customFormat="1" x14ac:dyDescent="0.25">
      <c r="A184" s="167"/>
      <c r="B184" s="61"/>
      <c r="C184" s="20"/>
      <c r="D184" s="25"/>
      <c r="E184" s="25"/>
      <c r="F184" s="22"/>
      <c r="G184" s="165"/>
    </row>
    <row r="185" spans="1:7" customFormat="1" x14ac:dyDescent="0.25">
      <c r="A185" s="167"/>
      <c r="B185" s="61"/>
      <c r="C185" s="37"/>
      <c r="D185" s="25"/>
      <c r="E185" s="25"/>
      <c r="F185" s="28"/>
      <c r="G185" s="165"/>
    </row>
    <row r="186" spans="1:7" customFormat="1" x14ac:dyDescent="0.25">
      <c r="A186" s="167"/>
      <c r="B186" s="27"/>
      <c r="C186" s="20"/>
      <c r="D186" s="25"/>
      <c r="E186" s="25"/>
      <c r="F186" s="28"/>
      <c r="G186" s="165"/>
    </row>
    <row r="187" spans="1:7" customFormat="1" x14ac:dyDescent="0.25">
      <c r="A187" s="167"/>
      <c r="B187" s="61"/>
      <c r="C187" s="37"/>
      <c r="D187" s="25"/>
      <c r="E187" s="25"/>
      <c r="F187" s="22"/>
      <c r="G187" s="165"/>
    </row>
    <row r="188" spans="1:7" customFormat="1" x14ac:dyDescent="0.25">
      <c r="A188" s="167"/>
      <c r="B188" s="62"/>
      <c r="C188" s="20"/>
      <c r="D188" s="25"/>
      <c r="E188" s="25"/>
      <c r="F188" s="22"/>
      <c r="G188" s="165"/>
    </row>
    <row r="189" spans="1:7" customFormat="1" x14ac:dyDescent="0.25">
      <c r="A189" s="167"/>
      <c r="B189" s="61"/>
      <c r="C189" s="20"/>
      <c r="D189" s="25"/>
      <c r="E189" s="25"/>
      <c r="F189" s="22"/>
      <c r="G189" s="165"/>
    </row>
    <row r="190" spans="1:7" s="154" customFormat="1" x14ac:dyDescent="0.25">
      <c r="A190" s="172"/>
      <c r="B190" s="157"/>
      <c r="C190" s="72"/>
      <c r="D190" s="95"/>
      <c r="E190" s="95"/>
      <c r="F190" s="74"/>
      <c r="G190" s="177"/>
    </row>
    <row r="191" spans="1:7" customFormat="1" x14ac:dyDescent="0.25">
      <c r="A191" s="167"/>
      <c r="B191" s="27" t="s">
        <v>177</v>
      </c>
      <c r="C191" s="20"/>
      <c r="D191" s="25"/>
      <c r="E191" s="25"/>
      <c r="F191" s="28"/>
      <c r="G191" s="165"/>
    </row>
    <row r="192" spans="1:7" customFormat="1" x14ac:dyDescent="0.25">
      <c r="A192" s="167"/>
      <c r="B192" s="61" t="s">
        <v>50</v>
      </c>
      <c r="C192" s="37" t="s">
        <v>23</v>
      </c>
      <c r="D192" s="25">
        <v>553.09</v>
      </c>
      <c r="E192" s="25"/>
      <c r="F192" s="28"/>
      <c r="G192" s="165">
        <f t="shared" ref="G192:G194" si="24">E192*F192</f>
        <v>0</v>
      </c>
    </row>
    <row r="193" spans="1:7" customFormat="1" x14ac:dyDescent="0.25">
      <c r="A193" s="167"/>
      <c r="B193" s="62" t="s">
        <v>92</v>
      </c>
      <c r="C193" s="37" t="s">
        <v>52</v>
      </c>
      <c r="D193" s="25">
        <v>2763.32</v>
      </c>
      <c r="E193" s="25"/>
      <c r="F193" s="28"/>
      <c r="G193" s="165">
        <f t="shared" si="24"/>
        <v>0</v>
      </c>
    </row>
    <row r="194" spans="1:7" customFormat="1" x14ac:dyDescent="0.25">
      <c r="A194" s="167"/>
      <c r="B194" s="61" t="s">
        <v>53</v>
      </c>
      <c r="C194" s="37" t="s">
        <v>54</v>
      </c>
      <c r="D194" s="25">
        <v>30419.95</v>
      </c>
      <c r="E194" s="25"/>
      <c r="F194" s="28"/>
      <c r="G194" s="165">
        <f t="shared" si="24"/>
        <v>0</v>
      </c>
    </row>
    <row r="195" spans="1:7" customFormat="1" x14ac:dyDescent="0.25">
      <c r="A195" s="167"/>
      <c r="B195" s="61"/>
      <c r="C195" s="37"/>
      <c r="D195" s="25"/>
      <c r="E195" s="25"/>
      <c r="F195" s="28"/>
      <c r="G195" s="165"/>
    </row>
    <row r="196" spans="1:7" customFormat="1" x14ac:dyDescent="0.25">
      <c r="A196" s="167"/>
      <c r="B196" s="27" t="s">
        <v>120</v>
      </c>
      <c r="C196" s="20"/>
      <c r="D196" s="25"/>
      <c r="E196" s="25"/>
      <c r="F196" s="28"/>
      <c r="G196" s="165"/>
    </row>
    <row r="197" spans="1:7" customFormat="1" x14ac:dyDescent="0.25">
      <c r="A197" s="167"/>
      <c r="B197" s="61" t="s">
        <v>121</v>
      </c>
      <c r="C197" s="37" t="s">
        <v>54</v>
      </c>
      <c r="D197" s="181">
        <v>1714.02</v>
      </c>
      <c r="E197" s="25"/>
      <c r="F197" s="28"/>
      <c r="G197" s="165">
        <f t="shared" ref="G197:G202" si="25">E197*F197</f>
        <v>0</v>
      </c>
    </row>
    <row r="198" spans="1:7" customFormat="1" x14ac:dyDescent="0.25">
      <c r="A198" s="167"/>
      <c r="B198" s="61" t="s">
        <v>122</v>
      </c>
      <c r="C198" s="37" t="s">
        <v>54</v>
      </c>
      <c r="D198" s="181">
        <v>287.47000000000003</v>
      </c>
      <c r="E198" s="25"/>
      <c r="F198" s="28"/>
      <c r="G198" s="165">
        <f t="shared" si="25"/>
        <v>0</v>
      </c>
    </row>
    <row r="199" spans="1:7" customFormat="1" x14ac:dyDescent="0.25">
      <c r="A199" s="167"/>
      <c r="B199" s="61" t="s">
        <v>123</v>
      </c>
      <c r="C199" s="37" t="s">
        <v>54</v>
      </c>
      <c r="D199" s="181">
        <v>3188.38</v>
      </c>
      <c r="E199" s="25"/>
      <c r="F199" s="28"/>
      <c r="G199" s="165">
        <f t="shared" si="25"/>
        <v>0</v>
      </c>
    </row>
    <row r="200" spans="1:7" customFormat="1" x14ac:dyDescent="0.25">
      <c r="A200" s="167"/>
      <c r="B200" s="62" t="s">
        <v>124</v>
      </c>
      <c r="C200" s="37" t="s">
        <v>54</v>
      </c>
      <c r="D200" s="181">
        <v>247.96</v>
      </c>
      <c r="E200" s="25"/>
      <c r="F200" s="28"/>
      <c r="G200" s="165">
        <f t="shared" si="25"/>
        <v>0</v>
      </c>
    </row>
    <row r="201" spans="1:7" customFormat="1" x14ac:dyDescent="0.25">
      <c r="A201" s="167"/>
      <c r="B201" s="62" t="s">
        <v>125</v>
      </c>
      <c r="C201" s="37" t="s">
        <v>54</v>
      </c>
      <c r="D201" s="181">
        <v>3372.31</v>
      </c>
      <c r="E201" s="25"/>
      <c r="F201" s="28"/>
      <c r="G201" s="165">
        <f t="shared" si="25"/>
        <v>0</v>
      </c>
    </row>
    <row r="202" spans="1:7" customFormat="1" x14ac:dyDescent="0.25">
      <c r="A202" s="167"/>
      <c r="B202" s="62" t="s">
        <v>126</v>
      </c>
      <c r="C202" s="37" t="s">
        <v>54</v>
      </c>
      <c r="D202" s="181">
        <v>8113.17</v>
      </c>
      <c r="E202" s="25"/>
      <c r="F202" s="28"/>
      <c r="G202" s="165">
        <f t="shared" si="25"/>
        <v>0</v>
      </c>
    </row>
    <row r="203" spans="1:7" customFormat="1" x14ac:dyDescent="0.25">
      <c r="A203" s="167"/>
      <c r="B203" s="62"/>
      <c r="C203" s="37"/>
      <c r="D203" s="25"/>
      <c r="E203" s="25"/>
      <c r="F203" s="28"/>
      <c r="G203" s="165"/>
    </row>
    <row r="204" spans="1:7" customFormat="1" x14ac:dyDescent="0.25">
      <c r="A204" s="167"/>
      <c r="B204" s="62" t="s">
        <v>127</v>
      </c>
      <c r="C204" s="37" t="s">
        <v>54</v>
      </c>
      <c r="D204" s="25">
        <v>830.22</v>
      </c>
      <c r="E204" s="25"/>
      <c r="F204" s="28"/>
      <c r="G204" s="165">
        <f t="shared" ref="G204:G207" si="26">E204*F204</f>
        <v>0</v>
      </c>
    </row>
    <row r="205" spans="1:7" customFormat="1" x14ac:dyDescent="0.25">
      <c r="A205" s="167"/>
      <c r="B205" s="62" t="s">
        <v>128</v>
      </c>
      <c r="C205" s="37" t="s">
        <v>54</v>
      </c>
      <c r="D205" s="181">
        <v>394.95</v>
      </c>
      <c r="E205" s="25"/>
      <c r="F205" s="28"/>
      <c r="G205" s="165">
        <f t="shared" si="26"/>
        <v>0</v>
      </c>
    </row>
    <row r="206" spans="1:7" customFormat="1" x14ac:dyDescent="0.25">
      <c r="A206" s="167"/>
      <c r="B206" s="62" t="s">
        <v>129</v>
      </c>
      <c r="C206" s="37" t="s">
        <v>54</v>
      </c>
      <c r="D206" s="181">
        <v>5349.33</v>
      </c>
      <c r="E206" s="67"/>
      <c r="F206" s="28"/>
      <c r="G206" s="165">
        <f t="shared" si="26"/>
        <v>0</v>
      </c>
    </row>
    <row r="207" spans="1:7" customFormat="1" ht="15.75" thickBot="1" x14ac:dyDescent="0.3">
      <c r="A207" s="167"/>
      <c r="B207" s="62" t="s">
        <v>130</v>
      </c>
      <c r="C207" s="37" t="s">
        <v>54</v>
      </c>
      <c r="D207" s="25">
        <v>2349.7800000000002</v>
      </c>
      <c r="E207" s="25"/>
      <c r="F207" s="28"/>
      <c r="G207" s="165">
        <f t="shared" si="26"/>
        <v>0</v>
      </c>
    </row>
    <row r="208" spans="1:7" customFormat="1" ht="15.75" thickBot="1" x14ac:dyDescent="0.3">
      <c r="A208" s="167"/>
      <c r="B208" s="159" t="s">
        <v>131</v>
      </c>
      <c r="C208" s="37"/>
      <c r="D208" s="25"/>
      <c r="E208" s="25"/>
      <c r="F208" s="160"/>
      <c r="G208" s="34">
        <f>SUM(G112:G207)</f>
        <v>0</v>
      </c>
    </row>
    <row r="209" spans="1:7" customFormat="1" x14ac:dyDescent="0.25">
      <c r="A209" s="167"/>
      <c r="B209" s="62"/>
      <c r="C209" s="62"/>
      <c r="D209" s="62"/>
      <c r="E209" s="62"/>
      <c r="F209" s="158"/>
      <c r="G209" s="182"/>
    </row>
    <row r="210" spans="1:7" customFormat="1" x14ac:dyDescent="0.25">
      <c r="A210" s="167"/>
      <c r="B210" s="23" t="s">
        <v>132</v>
      </c>
      <c r="C210" s="37"/>
      <c r="D210" s="96"/>
      <c r="E210" s="96"/>
      <c r="F210" s="93"/>
      <c r="G210" s="165"/>
    </row>
    <row r="211" spans="1:7" customFormat="1" x14ac:dyDescent="0.25">
      <c r="A211" s="167"/>
      <c r="B211" s="97"/>
      <c r="C211" s="98"/>
      <c r="D211" s="96"/>
      <c r="E211" s="96"/>
      <c r="F211" s="28"/>
      <c r="G211" s="165"/>
    </row>
    <row r="212" spans="1:7" customFormat="1" x14ac:dyDescent="0.25">
      <c r="A212" s="167"/>
      <c r="B212" s="27" t="s">
        <v>133</v>
      </c>
      <c r="C212" s="98"/>
      <c r="D212" s="96"/>
      <c r="E212" s="25"/>
      <c r="F212" s="28"/>
      <c r="G212" s="165"/>
    </row>
    <row r="213" spans="1:7" customFormat="1" x14ac:dyDescent="0.25">
      <c r="A213" s="167"/>
      <c r="B213" s="97" t="s">
        <v>134</v>
      </c>
      <c r="C213" s="98" t="s">
        <v>26</v>
      </c>
      <c r="D213" s="96">
        <v>1</v>
      </c>
      <c r="E213" s="96"/>
      <c r="F213" s="28"/>
      <c r="G213" s="165">
        <f t="shared" ref="G213:G215" si="27">E213*F213</f>
        <v>0</v>
      </c>
    </row>
    <row r="214" spans="1:7" customFormat="1" x14ac:dyDescent="0.25">
      <c r="A214" s="167"/>
      <c r="B214" s="97" t="s">
        <v>135</v>
      </c>
      <c r="C214" s="98" t="s">
        <v>26</v>
      </c>
      <c r="D214" s="96">
        <v>1</v>
      </c>
      <c r="E214" s="96"/>
      <c r="F214" s="28"/>
      <c r="G214" s="165">
        <f t="shared" si="27"/>
        <v>0</v>
      </c>
    </row>
    <row r="215" spans="1:7" customFormat="1" x14ac:dyDescent="0.25">
      <c r="A215" s="167"/>
      <c r="B215" s="97" t="s">
        <v>136</v>
      </c>
      <c r="C215" s="98" t="s">
        <v>26</v>
      </c>
      <c r="D215" s="96">
        <v>1</v>
      </c>
      <c r="E215" s="64"/>
      <c r="F215" s="22"/>
      <c r="G215" s="165">
        <f t="shared" si="27"/>
        <v>0</v>
      </c>
    </row>
    <row r="216" spans="1:7" customFormat="1" x14ac:dyDescent="0.25">
      <c r="A216" s="167"/>
      <c r="B216" s="98"/>
      <c r="C216" s="96"/>
      <c r="D216" s="96"/>
      <c r="E216" s="64"/>
      <c r="F216" s="22"/>
      <c r="G216" s="165"/>
    </row>
    <row r="217" spans="1:7" customFormat="1" x14ac:dyDescent="0.25">
      <c r="A217" s="167"/>
      <c r="B217" s="27" t="s">
        <v>137</v>
      </c>
      <c r="C217" s="96"/>
      <c r="D217" s="96"/>
      <c r="E217" s="64"/>
      <c r="F217" s="22"/>
      <c r="G217" s="165"/>
    </row>
    <row r="218" spans="1:7" customFormat="1" x14ac:dyDescent="0.25">
      <c r="A218" s="167"/>
      <c r="B218" s="97" t="s">
        <v>138</v>
      </c>
      <c r="C218" s="98" t="s">
        <v>26</v>
      </c>
      <c r="D218" s="96">
        <v>1</v>
      </c>
      <c r="E218" s="64"/>
      <c r="F218" s="22"/>
      <c r="G218" s="165">
        <f t="shared" ref="G218:G220" si="28">E218*F218</f>
        <v>0</v>
      </c>
    </row>
    <row r="219" spans="1:7" customFormat="1" x14ac:dyDescent="0.25">
      <c r="A219" s="167"/>
      <c r="B219" s="97" t="s">
        <v>139</v>
      </c>
      <c r="C219" s="37" t="s">
        <v>52</v>
      </c>
      <c r="D219" s="60">
        <v>92</v>
      </c>
      <c r="E219" s="44"/>
      <c r="F219" s="28"/>
      <c r="G219" s="165">
        <f t="shared" si="28"/>
        <v>0</v>
      </c>
    </row>
    <row r="220" spans="1:7" customFormat="1" x14ac:dyDescent="0.25">
      <c r="A220" s="167"/>
      <c r="B220" s="97" t="s">
        <v>140</v>
      </c>
      <c r="C220" s="98" t="s">
        <v>26</v>
      </c>
      <c r="D220" s="99">
        <v>1</v>
      </c>
      <c r="E220" s="44"/>
      <c r="F220" s="28"/>
      <c r="G220" s="165">
        <f t="shared" si="28"/>
        <v>0</v>
      </c>
    </row>
    <row r="221" spans="1:7" customFormat="1" x14ac:dyDescent="0.25">
      <c r="A221" s="167"/>
      <c r="B221" s="98"/>
      <c r="C221" s="96"/>
      <c r="D221" s="96"/>
      <c r="E221" s="64"/>
      <c r="F221" s="22"/>
      <c r="G221" s="165"/>
    </row>
    <row r="222" spans="1:7" customFormat="1" x14ac:dyDescent="0.25">
      <c r="A222" s="167"/>
      <c r="B222" s="27" t="s">
        <v>141</v>
      </c>
      <c r="C222" s="20"/>
      <c r="D222" s="25"/>
      <c r="E222" s="25"/>
      <c r="F222" s="28"/>
      <c r="G222" s="165"/>
    </row>
    <row r="223" spans="1:7" customFormat="1" x14ac:dyDescent="0.25">
      <c r="A223" s="167"/>
      <c r="B223" s="61" t="s">
        <v>50</v>
      </c>
      <c r="C223" s="37" t="s">
        <v>23</v>
      </c>
      <c r="D223" s="60">
        <v>4.71</v>
      </c>
      <c r="E223" s="44"/>
      <c r="F223" s="28"/>
      <c r="G223" s="165">
        <f t="shared" ref="G223:G225" si="29">E223*F223</f>
        <v>0</v>
      </c>
    </row>
    <row r="224" spans="1:7" customFormat="1" x14ac:dyDescent="0.25">
      <c r="A224" s="167"/>
      <c r="B224" s="61" t="s">
        <v>142</v>
      </c>
      <c r="C224" s="37" t="s">
        <v>26</v>
      </c>
      <c r="D224" s="60">
        <v>2</v>
      </c>
      <c r="E224" s="44"/>
      <c r="F224" s="28"/>
      <c r="G224" s="165">
        <f t="shared" si="29"/>
        <v>0</v>
      </c>
    </row>
    <row r="225" spans="1:7" customFormat="1" x14ac:dyDescent="0.25">
      <c r="A225" s="167"/>
      <c r="B225" s="62" t="s">
        <v>62</v>
      </c>
      <c r="C225" s="37" t="s">
        <v>63</v>
      </c>
      <c r="D225" s="60">
        <v>423.9</v>
      </c>
      <c r="E225" s="44"/>
      <c r="F225" s="28"/>
      <c r="G225" s="165">
        <f t="shared" si="29"/>
        <v>0</v>
      </c>
    </row>
    <row r="226" spans="1:7" customFormat="1" x14ac:dyDescent="0.25">
      <c r="A226" s="167"/>
      <c r="B226" s="98"/>
      <c r="C226" s="96"/>
      <c r="D226" s="96"/>
      <c r="E226" s="100"/>
      <c r="F226" s="22"/>
      <c r="G226" s="165"/>
    </row>
    <row r="227" spans="1:7" customFormat="1" x14ac:dyDescent="0.25">
      <c r="A227" s="167"/>
      <c r="B227" s="101" t="s">
        <v>143</v>
      </c>
      <c r="C227" s="98"/>
      <c r="D227" s="96"/>
      <c r="E227" s="96"/>
      <c r="F227" s="28"/>
      <c r="G227" s="165"/>
    </row>
    <row r="228" spans="1:7" customFormat="1" x14ac:dyDescent="0.25">
      <c r="A228" s="167"/>
      <c r="B228" s="61" t="s">
        <v>50</v>
      </c>
      <c r="C228" s="37" t="s">
        <v>23</v>
      </c>
      <c r="D228" s="25">
        <v>34.32</v>
      </c>
      <c r="E228" s="25"/>
      <c r="F228" s="28"/>
      <c r="G228" s="165">
        <f t="shared" ref="G228:G230" si="30">E228*F228</f>
        <v>0</v>
      </c>
    </row>
    <row r="229" spans="1:7" customFormat="1" x14ac:dyDescent="0.25">
      <c r="A229" s="167"/>
      <c r="B229" s="62" t="s">
        <v>92</v>
      </c>
      <c r="C229" s="37" t="s">
        <v>52</v>
      </c>
      <c r="D229" s="25">
        <v>282.77</v>
      </c>
      <c r="E229" s="25"/>
      <c r="F229" s="28"/>
      <c r="G229" s="165">
        <f t="shared" si="30"/>
        <v>0</v>
      </c>
    </row>
    <row r="230" spans="1:7" customFormat="1" x14ac:dyDescent="0.25">
      <c r="A230" s="167"/>
      <c r="B230" s="61" t="s">
        <v>53</v>
      </c>
      <c r="C230" s="37" t="s">
        <v>54</v>
      </c>
      <c r="D230" s="25">
        <v>5220</v>
      </c>
      <c r="E230" s="25"/>
      <c r="F230" s="28"/>
      <c r="G230" s="165">
        <f t="shared" si="30"/>
        <v>0</v>
      </c>
    </row>
    <row r="231" spans="1:7" customFormat="1" x14ac:dyDescent="0.25">
      <c r="A231" s="167"/>
      <c r="B231" s="102"/>
      <c r="C231" s="103"/>
      <c r="D231" s="96"/>
      <c r="E231" s="96"/>
      <c r="F231" s="28"/>
      <c r="G231" s="165"/>
    </row>
    <row r="232" spans="1:7" customFormat="1" x14ac:dyDescent="0.25">
      <c r="A232" s="167"/>
      <c r="B232" s="27" t="s">
        <v>144</v>
      </c>
      <c r="C232" s="103"/>
      <c r="D232" s="96"/>
      <c r="E232" s="96"/>
      <c r="F232" s="28"/>
      <c r="G232" s="165"/>
    </row>
    <row r="233" spans="1:7" customFormat="1" x14ac:dyDescent="0.25">
      <c r="A233" s="167"/>
      <c r="B233" s="61" t="s">
        <v>50</v>
      </c>
      <c r="C233" s="37" t="s">
        <v>23</v>
      </c>
      <c r="D233" s="96">
        <v>5</v>
      </c>
      <c r="E233" s="96"/>
      <c r="F233" s="28"/>
      <c r="G233" s="165">
        <f t="shared" ref="G233:G235" si="31">E233*F233</f>
        <v>0</v>
      </c>
    </row>
    <row r="234" spans="1:7" customFormat="1" x14ac:dyDescent="0.25">
      <c r="A234" s="167"/>
      <c r="B234" s="62" t="s">
        <v>92</v>
      </c>
      <c r="C234" s="37" t="s">
        <v>52</v>
      </c>
      <c r="D234" s="96">
        <v>70</v>
      </c>
      <c r="E234" s="96"/>
      <c r="F234" s="28"/>
      <c r="G234" s="165">
        <f t="shared" si="31"/>
        <v>0</v>
      </c>
    </row>
    <row r="235" spans="1:7" customFormat="1" x14ac:dyDescent="0.25">
      <c r="A235" s="167"/>
      <c r="B235" s="61" t="s">
        <v>53</v>
      </c>
      <c r="C235" s="37" t="s">
        <v>54</v>
      </c>
      <c r="D235" s="96">
        <v>350</v>
      </c>
      <c r="E235" s="96"/>
      <c r="F235" s="28"/>
      <c r="G235" s="165">
        <f t="shared" si="31"/>
        <v>0</v>
      </c>
    </row>
    <row r="236" spans="1:7" s="154" customFormat="1" x14ac:dyDescent="0.25">
      <c r="A236" s="172"/>
      <c r="B236" s="161"/>
      <c r="C236" s="162"/>
      <c r="D236" s="163"/>
      <c r="E236" s="163"/>
      <c r="F236" s="74"/>
      <c r="G236" s="177"/>
    </row>
    <row r="237" spans="1:7" customFormat="1" x14ac:dyDescent="0.25">
      <c r="A237" s="167"/>
      <c r="B237" s="104" t="s">
        <v>145</v>
      </c>
      <c r="C237" s="37" t="s">
        <v>52</v>
      </c>
      <c r="D237" s="96">
        <v>1310</v>
      </c>
      <c r="E237" s="96"/>
      <c r="F237" s="28"/>
      <c r="G237" s="165">
        <f t="shared" ref="G237:G239" si="32">E237*F237</f>
        <v>0</v>
      </c>
    </row>
    <row r="238" spans="1:7" customFormat="1" x14ac:dyDescent="0.25">
      <c r="A238" s="167"/>
      <c r="B238" s="101" t="s">
        <v>146</v>
      </c>
      <c r="C238" s="37" t="s">
        <v>52</v>
      </c>
      <c r="D238" s="96">
        <v>185</v>
      </c>
      <c r="E238" s="96"/>
      <c r="F238" s="28"/>
      <c r="G238" s="165">
        <f t="shared" si="32"/>
        <v>0</v>
      </c>
    </row>
    <row r="239" spans="1:7" customFormat="1" x14ac:dyDescent="0.25">
      <c r="A239" s="167"/>
      <c r="B239" s="101" t="s">
        <v>147</v>
      </c>
      <c r="C239" s="37" t="s">
        <v>52</v>
      </c>
      <c r="D239" s="96">
        <v>565</v>
      </c>
      <c r="E239" s="96"/>
      <c r="F239" s="28"/>
      <c r="G239" s="165">
        <f t="shared" si="32"/>
        <v>0</v>
      </c>
    </row>
    <row r="240" spans="1:7" customFormat="1" x14ac:dyDescent="0.25">
      <c r="A240" s="167"/>
      <c r="B240" s="101" t="s">
        <v>148</v>
      </c>
      <c r="C240" s="103" t="s">
        <v>52</v>
      </c>
      <c r="D240" s="105" t="s">
        <v>24</v>
      </c>
      <c r="E240" s="96"/>
      <c r="F240" s="28"/>
      <c r="G240" s="165"/>
    </row>
    <row r="241" spans="1:7" customFormat="1" x14ac:dyDescent="0.25">
      <c r="A241" s="167"/>
      <c r="B241" s="27" t="s">
        <v>149</v>
      </c>
      <c r="C241" s="20" t="s">
        <v>43</v>
      </c>
      <c r="D241" s="25">
        <v>312</v>
      </c>
      <c r="E241" s="25"/>
      <c r="F241" s="28"/>
      <c r="G241" s="165">
        <f t="shared" ref="G241:G246" si="33">E241*F241</f>
        <v>0</v>
      </c>
    </row>
    <row r="242" spans="1:7" customFormat="1" x14ac:dyDescent="0.25">
      <c r="A242" s="167"/>
      <c r="B242" s="27" t="s">
        <v>150</v>
      </c>
      <c r="C242" s="20" t="s">
        <v>26</v>
      </c>
      <c r="D242" s="25">
        <v>14</v>
      </c>
      <c r="E242" s="25"/>
      <c r="F242" s="28"/>
      <c r="G242" s="165">
        <f t="shared" si="33"/>
        <v>0</v>
      </c>
    </row>
    <row r="243" spans="1:7" customFormat="1" x14ac:dyDescent="0.25">
      <c r="A243" s="167"/>
      <c r="B243" s="27" t="s">
        <v>151</v>
      </c>
      <c r="C243" s="20" t="s">
        <v>41</v>
      </c>
      <c r="D243" s="25">
        <v>1</v>
      </c>
      <c r="E243" s="25"/>
      <c r="F243" s="28"/>
      <c r="G243" s="165">
        <f t="shared" si="33"/>
        <v>0</v>
      </c>
    </row>
    <row r="244" spans="1:7" customFormat="1" x14ac:dyDescent="0.25">
      <c r="A244" s="167"/>
      <c r="B244" s="27" t="s">
        <v>152</v>
      </c>
      <c r="C244" s="20" t="s">
        <v>41</v>
      </c>
      <c r="D244" s="25">
        <v>1</v>
      </c>
      <c r="E244" s="25"/>
      <c r="F244" s="28"/>
      <c r="G244" s="165">
        <f t="shared" si="33"/>
        <v>0</v>
      </c>
    </row>
    <row r="245" spans="1:7" customFormat="1" x14ac:dyDescent="0.25">
      <c r="A245" s="167"/>
      <c r="B245" s="27" t="s">
        <v>153</v>
      </c>
      <c r="C245" s="20" t="s">
        <v>41</v>
      </c>
      <c r="D245" s="25">
        <v>1</v>
      </c>
      <c r="E245" s="25"/>
      <c r="F245" s="28"/>
      <c r="G245" s="165">
        <f t="shared" si="33"/>
        <v>0</v>
      </c>
    </row>
    <row r="246" spans="1:7" customFormat="1" ht="15.75" thickBot="1" x14ac:dyDescent="0.3">
      <c r="A246" s="167"/>
      <c r="B246" s="27" t="s">
        <v>154</v>
      </c>
      <c r="C246" s="20" t="s">
        <v>41</v>
      </c>
      <c r="D246" s="25">
        <v>1</v>
      </c>
      <c r="E246" s="25"/>
      <c r="F246" s="28"/>
      <c r="G246" s="165">
        <f t="shared" si="33"/>
        <v>0</v>
      </c>
    </row>
    <row r="247" spans="1:7" customFormat="1" ht="15.75" thickBot="1" x14ac:dyDescent="0.3">
      <c r="A247" s="167"/>
      <c r="B247" s="35" t="s">
        <v>155</v>
      </c>
      <c r="C247" s="31"/>
      <c r="D247" s="32"/>
      <c r="E247" s="32"/>
      <c r="F247" s="28"/>
      <c r="G247" s="34">
        <f>SUM(G209:G246)</f>
        <v>0</v>
      </c>
    </row>
    <row r="248" spans="1:7" customFormat="1" x14ac:dyDescent="0.25">
      <c r="A248" s="167"/>
      <c r="B248" s="35"/>
      <c r="C248" s="31"/>
      <c r="D248" s="32"/>
      <c r="E248" s="32"/>
      <c r="F248" s="28"/>
      <c r="G248" s="165"/>
    </row>
    <row r="249" spans="1:7" customFormat="1" x14ac:dyDescent="0.25">
      <c r="A249" s="167"/>
      <c r="B249" s="24" t="s">
        <v>156</v>
      </c>
      <c r="C249" s="31"/>
      <c r="D249" s="32"/>
      <c r="E249" s="32"/>
      <c r="F249" s="28"/>
      <c r="G249" s="165"/>
    </row>
    <row r="250" spans="1:7" customFormat="1" x14ac:dyDescent="0.25">
      <c r="A250" s="167"/>
      <c r="B250" s="79"/>
      <c r="C250" s="31"/>
      <c r="D250" s="32"/>
      <c r="E250" s="32"/>
      <c r="F250" s="28"/>
      <c r="G250" s="165"/>
    </row>
    <row r="251" spans="1:7" customFormat="1" x14ac:dyDescent="0.25">
      <c r="A251" s="167"/>
      <c r="B251" s="79" t="s">
        <v>157</v>
      </c>
      <c r="C251" s="31"/>
      <c r="D251" s="32"/>
      <c r="E251" s="32"/>
      <c r="F251" s="28"/>
      <c r="G251" s="165"/>
    </row>
    <row r="252" spans="1:7" customFormat="1" x14ac:dyDescent="0.25">
      <c r="A252" s="167"/>
      <c r="B252" s="104" t="s">
        <v>158</v>
      </c>
      <c r="C252" s="37" t="s">
        <v>52</v>
      </c>
      <c r="D252" s="96">
        <v>485</v>
      </c>
      <c r="E252" s="25"/>
      <c r="F252" s="106"/>
      <c r="G252" s="165">
        <f t="shared" ref="G252:G257" si="34">E252*F252</f>
        <v>0</v>
      </c>
    </row>
    <row r="253" spans="1:7" customFormat="1" x14ac:dyDescent="0.25">
      <c r="A253" s="167"/>
      <c r="B253" s="101" t="s">
        <v>159</v>
      </c>
      <c r="C253" s="37" t="s">
        <v>52</v>
      </c>
      <c r="D253" s="105">
        <v>485</v>
      </c>
      <c r="E253" s="25"/>
      <c r="F253" s="106"/>
      <c r="G253" s="165">
        <f t="shared" si="34"/>
        <v>0</v>
      </c>
    </row>
    <row r="254" spans="1:7" customFormat="1" x14ac:dyDescent="0.25">
      <c r="A254" s="167"/>
      <c r="B254" s="101" t="s">
        <v>160</v>
      </c>
      <c r="C254" s="37" t="s">
        <v>52</v>
      </c>
      <c r="D254" s="25">
        <v>485</v>
      </c>
      <c r="E254" s="25"/>
      <c r="F254" s="106"/>
      <c r="G254" s="165">
        <f t="shared" si="34"/>
        <v>0</v>
      </c>
    </row>
    <row r="255" spans="1:7" customFormat="1" x14ac:dyDescent="0.25">
      <c r="A255" s="167"/>
      <c r="B255" s="101" t="s">
        <v>161</v>
      </c>
      <c r="C255" s="103" t="s">
        <v>52</v>
      </c>
      <c r="D255" s="25">
        <v>635</v>
      </c>
      <c r="E255" s="25"/>
      <c r="F255" s="106"/>
      <c r="G255" s="165">
        <f t="shared" si="34"/>
        <v>0</v>
      </c>
    </row>
    <row r="256" spans="1:7" customFormat="1" x14ac:dyDescent="0.25">
      <c r="A256" s="167"/>
      <c r="B256" s="27" t="s">
        <v>162</v>
      </c>
      <c r="C256" s="20" t="s">
        <v>41</v>
      </c>
      <c r="D256" s="25">
        <v>245</v>
      </c>
      <c r="E256" s="25"/>
      <c r="F256" s="107"/>
      <c r="G256" s="165">
        <f t="shared" si="34"/>
        <v>0</v>
      </c>
    </row>
    <row r="257" spans="1:7" customFormat="1" x14ac:dyDescent="0.25">
      <c r="A257" s="167"/>
      <c r="B257" s="27" t="s">
        <v>163</v>
      </c>
      <c r="C257" s="20" t="s">
        <v>43</v>
      </c>
      <c r="D257" s="96">
        <v>160</v>
      </c>
      <c r="E257" s="25"/>
      <c r="F257" s="106"/>
      <c r="G257" s="165">
        <f t="shared" si="34"/>
        <v>0</v>
      </c>
    </row>
    <row r="258" spans="1:7" customFormat="1" x14ac:dyDescent="0.25">
      <c r="A258" s="167"/>
      <c r="B258" s="108"/>
      <c r="C258" s="20"/>
      <c r="D258" s="109"/>
      <c r="E258" s="25"/>
      <c r="F258" s="106"/>
      <c r="G258" s="183"/>
    </row>
    <row r="259" spans="1:7" customFormat="1" x14ac:dyDescent="0.25">
      <c r="A259" s="167"/>
      <c r="B259" s="79" t="s">
        <v>164</v>
      </c>
      <c r="C259" s="20"/>
      <c r="D259" s="105"/>
      <c r="E259" s="25"/>
      <c r="F259" s="106"/>
      <c r="G259" s="183"/>
    </row>
    <row r="260" spans="1:7" customFormat="1" x14ac:dyDescent="0.25">
      <c r="A260" s="167"/>
      <c r="B260" s="101" t="s">
        <v>158</v>
      </c>
      <c r="C260" s="20" t="s">
        <v>52</v>
      </c>
      <c r="D260" s="105">
        <v>45</v>
      </c>
      <c r="E260" s="25"/>
      <c r="F260" s="106"/>
      <c r="G260" s="165">
        <f t="shared" ref="G260:G262" si="35">E260*F260</f>
        <v>0</v>
      </c>
    </row>
    <row r="261" spans="1:7" customFormat="1" x14ac:dyDescent="0.25">
      <c r="A261" s="167"/>
      <c r="B261" s="101" t="s">
        <v>160</v>
      </c>
      <c r="C261" s="20" t="s">
        <v>52</v>
      </c>
      <c r="D261" s="105">
        <v>45</v>
      </c>
      <c r="E261" s="25"/>
      <c r="F261" s="106"/>
      <c r="G261" s="165">
        <f t="shared" si="35"/>
        <v>0</v>
      </c>
    </row>
    <row r="262" spans="1:7" customFormat="1" x14ac:dyDescent="0.25">
      <c r="A262" s="167"/>
      <c r="B262" s="101" t="s">
        <v>165</v>
      </c>
      <c r="C262" s="20" t="s">
        <v>52</v>
      </c>
      <c r="D262" s="105">
        <v>140</v>
      </c>
      <c r="E262" s="25"/>
      <c r="F262" s="106"/>
      <c r="G262" s="165">
        <f t="shared" si="35"/>
        <v>0</v>
      </c>
    </row>
    <row r="263" spans="1:7" customFormat="1" x14ac:dyDescent="0.25">
      <c r="A263" s="167"/>
      <c r="B263" s="108"/>
      <c r="C263" s="20"/>
      <c r="D263" s="105"/>
      <c r="E263" s="25"/>
      <c r="F263" s="106"/>
      <c r="G263" s="165"/>
    </row>
    <row r="264" spans="1:7" customFormat="1" x14ac:dyDescent="0.25">
      <c r="A264" s="167"/>
      <c r="B264" s="79" t="s">
        <v>166</v>
      </c>
      <c r="C264" s="20" t="s">
        <v>52</v>
      </c>
      <c r="D264" s="105">
        <v>50</v>
      </c>
      <c r="E264" s="25"/>
      <c r="F264" s="106"/>
      <c r="G264" s="165">
        <f>E264*F264</f>
        <v>0</v>
      </c>
    </row>
    <row r="265" spans="1:7" customFormat="1" x14ac:dyDescent="0.25">
      <c r="A265" s="167"/>
      <c r="B265" s="79"/>
      <c r="C265" s="20"/>
      <c r="D265" s="105"/>
      <c r="E265" s="25"/>
      <c r="F265" s="106"/>
      <c r="G265" s="165"/>
    </row>
    <row r="266" spans="1:7" customFormat="1" x14ac:dyDescent="0.25">
      <c r="A266" s="167"/>
      <c r="B266" s="79" t="s">
        <v>167</v>
      </c>
      <c r="C266" s="20" t="s">
        <v>41</v>
      </c>
      <c r="D266" s="105">
        <v>1</v>
      </c>
      <c r="E266" s="25"/>
      <c r="F266" s="106"/>
      <c r="G266" s="165">
        <f>E266*F266</f>
        <v>0</v>
      </c>
    </row>
    <row r="267" spans="1:7" customFormat="1" x14ac:dyDescent="0.25">
      <c r="A267" s="167"/>
      <c r="B267" s="79"/>
      <c r="C267" s="20"/>
      <c r="D267" s="105"/>
      <c r="E267" s="25"/>
      <c r="F267" s="22"/>
      <c r="G267" s="165"/>
    </row>
    <row r="268" spans="1:7" customFormat="1" x14ac:dyDescent="0.25">
      <c r="A268" s="167"/>
      <c r="B268" s="79" t="s">
        <v>168</v>
      </c>
      <c r="C268" s="20" t="s">
        <v>169</v>
      </c>
      <c r="D268" s="105"/>
      <c r="E268" s="25"/>
      <c r="F268" s="22"/>
      <c r="G268" s="165"/>
    </row>
    <row r="269" spans="1:7" customFormat="1" x14ac:dyDescent="0.25">
      <c r="A269" s="167"/>
      <c r="B269" s="79" t="s">
        <v>170</v>
      </c>
      <c r="C269" s="20" t="s">
        <v>169</v>
      </c>
      <c r="D269" s="105"/>
      <c r="E269" s="25"/>
      <c r="F269" s="22"/>
      <c r="G269" s="165"/>
    </row>
    <row r="270" spans="1:7" customFormat="1" ht="15.75" thickBot="1" x14ac:dyDescent="0.3">
      <c r="A270" s="167"/>
      <c r="B270" s="79" t="s">
        <v>171</v>
      </c>
      <c r="C270" s="20" t="s">
        <v>169</v>
      </c>
      <c r="D270" s="105"/>
      <c r="E270" s="25"/>
      <c r="F270" s="22"/>
      <c r="G270" s="165"/>
    </row>
    <row r="271" spans="1:7" customFormat="1" ht="15.75" thickBot="1" x14ac:dyDescent="0.3">
      <c r="A271" s="167"/>
      <c r="B271" s="35" t="s">
        <v>172</v>
      </c>
      <c r="C271" s="20"/>
      <c r="D271" s="105"/>
      <c r="E271" s="25"/>
      <c r="F271" s="22"/>
      <c r="G271" s="34">
        <f>SUM(G250:G270)</f>
        <v>0</v>
      </c>
    </row>
    <row r="272" spans="1:7" s="18" customFormat="1" ht="12.75" customHeight="1" x14ac:dyDescent="0.25">
      <c r="A272" s="110"/>
      <c r="B272" s="111"/>
      <c r="C272" s="112"/>
      <c r="D272" s="112"/>
      <c r="E272" s="112"/>
      <c r="F272" s="106"/>
      <c r="G272" s="113"/>
    </row>
    <row r="273" spans="1:8" s="18" customFormat="1" ht="12.75" customHeight="1" x14ac:dyDescent="0.25">
      <c r="A273" s="110"/>
      <c r="B273" s="111"/>
      <c r="C273" s="112"/>
      <c r="D273" s="112"/>
      <c r="E273" s="112"/>
      <c r="F273" s="106"/>
      <c r="G273" s="113"/>
    </row>
    <row r="274" spans="1:8" s="18" customFormat="1" ht="12.75" customHeight="1" x14ac:dyDescent="0.25">
      <c r="A274" s="110"/>
      <c r="B274" s="111"/>
      <c r="C274" s="112"/>
      <c r="D274" s="112"/>
      <c r="E274" s="112"/>
      <c r="F274" s="106"/>
      <c r="G274" s="113"/>
    </row>
    <row r="275" spans="1:8" s="18" customFormat="1" ht="12.75" customHeight="1" x14ac:dyDescent="0.25">
      <c r="A275" s="114"/>
      <c r="B275" s="115"/>
      <c r="C275" s="116"/>
      <c r="D275" s="117"/>
      <c r="E275" s="117"/>
      <c r="F275" s="118"/>
      <c r="G275" s="119"/>
    </row>
    <row r="276" spans="1:8" s="18" customFormat="1" ht="12.75" customHeight="1" x14ac:dyDescent="0.25">
      <c r="A276" s="120"/>
      <c r="B276" s="115"/>
      <c r="C276" s="116"/>
      <c r="D276" s="117"/>
      <c r="E276" s="117"/>
      <c r="F276" s="121"/>
      <c r="G276" s="119"/>
    </row>
    <row r="277" spans="1:8" s="18" customFormat="1" ht="12.75" customHeight="1" x14ac:dyDescent="0.25">
      <c r="A277" s="114"/>
      <c r="B277" s="115"/>
      <c r="C277" s="116"/>
      <c r="D277" s="117"/>
      <c r="E277" s="117"/>
      <c r="F277" s="121"/>
      <c r="G277" s="119"/>
    </row>
    <row r="278" spans="1:8" s="18" customFormat="1" ht="12.75" customHeight="1" x14ac:dyDescent="0.25">
      <c r="A278" s="122"/>
      <c r="B278" s="108"/>
      <c r="C278" s="109"/>
      <c r="D278" s="123"/>
      <c r="E278" s="123"/>
      <c r="F278" s="124"/>
      <c r="G278" s="125"/>
    </row>
    <row r="279" spans="1:8" s="18" customFormat="1" ht="12.75" customHeight="1" x14ac:dyDescent="0.25">
      <c r="A279" s="122"/>
      <c r="B279" s="126"/>
      <c r="C279" s="127"/>
      <c r="D279" s="128"/>
      <c r="E279" s="128"/>
      <c r="F279" s="129"/>
      <c r="G279" s="125"/>
    </row>
    <row r="280" spans="1:8" s="18" customFormat="1" ht="12.75" customHeight="1" x14ac:dyDescent="0.25">
      <c r="A280" s="122"/>
      <c r="B280" s="126"/>
      <c r="C280" s="127"/>
      <c r="D280" s="128"/>
      <c r="E280" s="128"/>
      <c r="F280" s="129"/>
      <c r="G280" s="125"/>
    </row>
    <row r="281" spans="1:8" s="18" customFormat="1" ht="12.75" customHeight="1" thickBot="1" x14ac:dyDescent="0.3">
      <c r="A281" s="130"/>
      <c r="B281" s="131"/>
      <c r="C281" s="132"/>
      <c r="D281" s="132"/>
      <c r="E281" s="132"/>
      <c r="F281" s="133"/>
      <c r="G281" s="134"/>
    </row>
    <row r="282" spans="1:8" s="18" customFormat="1" ht="13.5" thickBot="1" x14ac:dyDescent="0.3">
      <c r="A282" s="135"/>
      <c r="C282" s="135"/>
      <c r="D282" s="135"/>
      <c r="E282" s="135"/>
    </row>
    <row r="283" spans="1:8" s="142" customFormat="1" ht="16.5" customHeight="1" x14ac:dyDescent="0.25">
      <c r="A283" s="136"/>
      <c r="B283" s="137"/>
      <c r="C283" s="1"/>
      <c r="D283" s="1"/>
      <c r="E283" s="138"/>
      <c r="F283" s="139" t="s">
        <v>173</v>
      </c>
      <c r="G283" s="140">
        <f>G271+G247+G208+G111+G61+G35+G27+G19</f>
        <v>0</v>
      </c>
      <c r="H283" s="141"/>
    </row>
    <row r="284" spans="1:8" s="142" customFormat="1" ht="16.5" customHeight="1" x14ac:dyDescent="0.25">
      <c r="A284" s="136"/>
      <c r="B284" s="143"/>
      <c r="C284" s="1"/>
      <c r="D284" s="1"/>
      <c r="E284" s="144"/>
      <c r="F284" s="145" t="s">
        <v>174</v>
      </c>
      <c r="G284" s="146">
        <f>G283*20%</f>
        <v>0</v>
      </c>
    </row>
    <row r="285" spans="1:8" s="142" customFormat="1" ht="16.5" customHeight="1" thickBot="1" x14ac:dyDescent="0.3">
      <c r="A285" s="136"/>
      <c r="B285" s="137"/>
      <c r="C285" s="1"/>
      <c r="D285" s="1"/>
      <c r="E285" s="147"/>
      <c r="F285" s="148" t="s">
        <v>175</v>
      </c>
      <c r="G285" s="149">
        <f>G283+G284</f>
        <v>0</v>
      </c>
    </row>
  </sheetData>
  <mergeCells count="4">
    <mergeCell ref="B1:F1"/>
    <mergeCell ref="B2:F2"/>
    <mergeCell ref="B3:F3"/>
    <mergeCell ref="A5:G5"/>
  </mergeCells>
  <pageMargins left="0.47244094488188981" right="0.23622047244094491" top="0.39370078740157483" bottom="0.74803149606299213" header="0.31496062992125984" footer="0.31496062992125984"/>
  <pageSetup paperSize="9" scale="87" fitToHeight="0" orientation="portrait" r:id="rId1"/>
  <headerFooter>
    <oddFooter>&amp;R&amp;"-,Gras"&amp;9&amp;F</oddFooter>
  </headerFooter>
  <rowBreaks count="5" manualBreakCount="5">
    <brk id="53" max="6" man="1"/>
    <brk id="96" max="6" man="1"/>
    <brk id="143" max="6" man="1"/>
    <brk id="190" max="6" man="1"/>
    <brk id="236" max="6" man="1"/>
  </rowBreaks>
  <ignoredErrors>
    <ignoredError sqref="G26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01 GOE BARD</vt:lpstr>
      <vt:lpstr>'LOT 01 GOE BARD'!Impression_des_titres</vt:lpstr>
      <vt:lpstr>'LOT 01 GOE BARD'!Zone_d_impression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MEZZANA</dc:creator>
  <cp:lastModifiedBy>sb</cp:lastModifiedBy>
  <cp:lastPrinted>2022-03-22T13:59:22Z</cp:lastPrinted>
  <dcterms:created xsi:type="dcterms:W3CDTF">2022-03-22T13:39:59Z</dcterms:created>
  <dcterms:modified xsi:type="dcterms:W3CDTF">2022-05-10T07:30:43Z</dcterms:modified>
</cp:coreProperties>
</file>