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<sst xmlns="http://schemas.openxmlformats.org/spreadsheetml/2006/main" count="182" uniqueCount="105">
  <si>
    <t xml:space="preserve">DÉTAIL QUANTITATIF ESTIMATIF</t>
  </si>
  <si>
    <t xml:space="preserve">AAPC 2022_20703_0103</t>
  </si>
  <si>
    <t xml:space="preserve">TRANSPORT D'OEUVRES D'ART, D'OBJETS FRAGILES OU PRECIEUX 
POUR L'ENSEMBLE DES SERVICES MUNICIPAUX DE LA VILLE DE MARSEILLE, 
REALISES EN FRANCE ET A L'ETRANGER</t>
  </si>
  <si>
    <r>
      <rPr>
        <sz val="14"/>
        <rFont val="Calibri"/>
        <family val="2"/>
        <charset val="1"/>
      </rPr>
      <t xml:space="preserve">LOT 1 : collections permanentes et expositions dossier
</t>
    </r>
    <r>
      <rPr>
        <sz val="10.5"/>
        <rFont val="Arial"/>
        <family val="2"/>
        <charset val="1"/>
      </rPr>
      <t xml:space="preserve">Accord cadre mono-attributaire à bons de commande pour les transports d'oeuvres d'art, objets fragiles ou précieux des collections permanentes et expositions dossier, 
Pour l'ensemble des services municipaux de la ville de Marseille.</t>
    </r>
  </si>
  <si>
    <t xml:space="preserve">Renseigner les colonnes à en-tête bleues
Ne pas renseigner les cellules grisées</t>
  </si>
  <si>
    <t xml:space="preserve">I.  Transport avec chauffeur (œuvres, tout matériel se rattachant aux activités culturelles, aller-voir (visite technique préalable), convoyeurs,etc))</t>
  </si>
  <si>
    <t xml:space="preserve">Article</t>
  </si>
  <si>
    <t xml:space="preserve">Désignation</t>
  </si>
  <si>
    <t xml:space="preserve">Prix € HT Heure</t>
  </si>
  <si>
    <t xml:space="preserve">Quantité</t>
  </si>
  <si>
    <t xml:space="preserve">Sous total</t>
  </si>
  <si>
    <t xml:space="preserve">Prix € HT à la demi-journée</t>
  </si>
  <si>
    <t xml:space="preserve">Prix € HT jour</t>
  </si>
  <si>
    <t xml:space="preserve">Prix € HT / km</t>
  </si>
  <si>
    <t xml:space="preserve">TOTAL</t>
  </si>
  <si>
    <t xml:space="preserve">Véhicule de tourisme – Voiture suiveuse</t>
  </si>
  <si>
    <t xml:space="preserve">Véhicule (type véhicule léger) capitonné, climatisé</t>
  </si>
  <si>
    <t xml:space="preserve">Véhicule de 4 à 10 m³</t>
  </si>
  <si>
    <t xml:space="preserve">Véhicule de 10,1 à 16 m³</t>
  </si>
  <si>
    <t xml:space="preserve">Véhicule de 16,1 à 20 m³</t>
  </si>
  <si>
    <t xml:space="preserve">Véhicule de 20,1 à 30 m³</t>
  </si>
  <si>
    <t xml:space="preserve">Véhicule de 30,1 à 50 m³</t>
  </si>
  <si>
    <t xml:space="preserve">Véhicule de 50,1 à 80 m³</t>
  </si>
  <si>
    <t xml:space="preserve">Véhicule de 80,1 à 110 m³</t>
  </si>
  <si>
    <t xml:space="preserve">Camion plateau</t>
  </si>
  <si>
    <r>
      <rPr>
        <sz val="10"/>
        <rFont val="Calibri"/>
        <family val="2"/>
        <charset val="1"/>
      </rPr>
      <t xml:space="preserve">Pour les articles 1 à 9, les prix indiqués comprennent un forfait de</t>
    </r>
    <r>
      <rPr>
        <b val="true"/>
        <sz val="10"/>
        <rFont val="Calibri"/>
        <family val="2"/>
        <charset val="1"/>
      </rPr>
      <t xml:space="preserve"> 50 km/jour et par véhicule</t>
    </r>
    <r>
      <rPr>
        <sz val="10"/>
        <rFont val="Calibri"/>
        <family val="2"/>
        <charset val="1"/>
      </rPr>
      <t xml:space="preserve">. Les frais kilométriques (Prix € HT / km) seront appliqués au-delà de ce forfait de 50/km. 
Le prix s’entend du point de départ de l’oeuvre / objet à son point d’arrivée.</t>
    </r>
  </si>
  <si>
    <t xml:space="preserve">Sous-total</t>
  </si>
  <si>
    <t xml:space="preserve">Frais de transports routiers et urbains d’oeuvres en groupage pour toutes destinations</t>
  </si>
  <si>
    <t xml:space="preserve">Prix /m³ / km € HT</t>
  </si>
  <si>
    <t xml:space="preserve">TOTAL I</t>
  </si>
  <si>
    <t xml:space="preserve">II. Location de moyens de manutention avec manutentionnaire</t>
  </si>
  <si>
    <t xml:space="preserve">Type de véhicule / Engin</t>
  </si>
  <si>
    <t xml:space="preserve">Grue mobile de 7 tonnes avec grutier</t>
  </si>
  <si>
    <t xml:space="preserve">Grue mobile de 15 tonnes avec grutier</t>
  </si>
  <si>
    <t xml:space="preserve">Chariot élévateur 
Capacité de charge minimale de 1 500 kilos</t>
  </si>
  <si>
    <t xml:space="preserve">Chariot élévateur 
Capacité de charge minimale de 3 000 kilos</t>
  </si>
  <si>
    <t xml:space="preserve">Chariot élévateur 
Capacité de charge minimale de 6000 kilos</t>
  </si>
  <si>
    <t xml:space="preserve">Camion à bras grue de 15 tonnes</t>
  </si>
  <si>
    <t xml:space="preserve">Gerbeur manuel</t>
  </si>
  <si>
    <t xml:space="preserve">Portique de manutention et Palan de levage d’une capacité de 2000 kilos</t>
  </si>
  <si>
    <t xml:space="preserve">Portique de manutention et Palan de levage d’une capacité de 3000 kilos</t>
  </si>
  <si>
    <t xml:space="preserve">Portique de manutention et Palan de levage d’une capacité de 4000 kilos</t>
  </si>
  <si>
    <t xml:space="preserve">Nacelle élévatrice</t>
  </si>
  <si>
    <t xml:space="preserve">Plaque de répartition de 1 à 2 m², charge ponctuelle ou répartie &lt; 1 tonne y compris protection des espaces</t>
  </si>
  <si>
    <t xml:space="preserve">Plaque de répartition de 3 à 6 m², charge ponctuelle ou répartie &lt; 3 tonnes y compris protection des espaces</t>
  </si>
  <si>
    <t xml:space="preserve">Forfait matériel de manutention (table d’emballage / lampe d’examen / mousse de protection des œuvres au sol)</t>
  </si>
  <si>
    <t xml:space="preserve">TOTAL II</t>
  </si>
  <si>
    <t xml:space="preserve">III. Prestations annexes au transport</t>
  </si>
  <si>
    <t xml:space="preserve">Prestation de chef d’équipe</t>
  </si>
  <si>
    <t xml:space="preserve">Prestation d’emballage, de déballage, d’accrochage, de manutention spécialisée d’oeuvres d’art</t>
  </si>
  <si>
    <t xml:space="preserve">Prestation de bardage</t>
  </si>
  <si>
    <t xml:space="preserve">TOTAL III</t>
  </si>
  <si>
    <t xml:space="preserve">IV. Entreposage</t>
  </si>
  <si>
    <t xml:space="preserve">Prix € HT / m³ / jour </t>
  </si>
  <si>
    <t xml:space="preserve">Frais de magasinage des caisses vides et emballages</t>
  </si>
  <si>
    <t xml:space="preserve">Frais de magasinage des œuvres dans des entrepôts climatisés et sécurisés</t>
  </si>
  <si>
    <t xml:space="preserve">TOTAL IV</t>
  </si>
  <si>
    <t xml:space="preserve">V.  Emballage des œuvres d’art</t>
  </si>
  <si>
    <t xml:space="preserve">V - A. Fabrication de caisses type « Musées » en latté de 12/14 mm minimum. Barrée / patins / mousse / fermeture jointée ou grenouille / poignées</t>
  </si>
  <si>
    <t xml:space="preserve">Prix HT / m²</t>
  </si>
  <si>
    <t xml:space="preserve">Caisse musée standard</t>
  </si>
  <si>
    <t xml:space="preserve">Caisse pour sculpture (emballage à bancs fermés)</t>
  </si>
  <si>
    <t xml:space="preserve">Caisse pour sculptures calage à bancs ouverts</t>
  </si>
  <si>
    <t xml:space="preserve">Caisse pour sculptures (emballage-écrin)</t>
  </si>
  <si>
    <t xml:space="preserve">Caisse à glissières pour photos et dessins encadrés</t>
  </si>
  <si>
    <t xml:space="preserve">Caisse pour objets et petites sculptures (à caisson)</t>
  </si>
  <si>
    <t xml:space="preserve">Caisse-malette pour bagages accompagnés</t>
  </si>
  <si>
    <t xml:space="preserve">Caisse isotherme</t>
  </si>
  <si>
    <t xml:space="preserve">Caisse « super isotherme »</t>
  </si>
  <si>
    <t xml:space="preserve">Caisse à claire-voie</t>
  </si>
  <si>
    <t xml:space="preserve">Tamponnage simple avec bull pack pour les tableaux (protection et emballage hors caisse)</t>
  </si>
  <si>
    <t xml:space="preserve">Tamponnage renforcé incluant une  1ère couche (film de polyester d’emballage à orientation biaxiale, papier siliconé, matériau synthétique non-tissé fabriqué à partir de fibres de polyéthylène, etc, et une 2ème couche de film bulles, protection du cadre carton face et revers pour les tableaux</t>
  </si>
  <si>
    <t xml:space="preserve">Emballage simple dans panière avec calage flocons ou mousse</t>
  </si>
  <si>
    <t xml:space="preserve">Caisse carton penderie</t>
  </si>
  <si>
    <t xml:space="preserve">Caisse à potence</t>
  </si>
  <si>
    <t xml:space="preserve">Sous-total
V – A</t>
  </si>
  <si>
    <t xml:space="preserve">V – B. Location de caisses type « Musées »</t>
  </si>
  <si>
    <t xml:space="preserve">Sous-total
V – B</t>
  </si>
  <si>
    <t xml:space="preserve">V – C. Fournitures spécialisées</t>
  </si>
  <si>
    <t xml:space="preserve">Unité</t>
  </si>
  <si>
    <t xml:space="preserve">Prix € HT</t>
  </si>
  <si>
    <t xml:space="preserve">matériau synthétique non-tissé fabriqué à partir de fibres de polyéthylène</t>
  </si>
  <si>
    <t xml:space="preserve">m²</t>
  </si>
  <si>
    <t xml:space="preserve"> film de polyester d’emballage à orientation biaxiale résistant à l’humidité et à la chaleur</t>
  </si>
  <si>
    <t xml:space="preserve">Kit  de fournitures générales (papier soie, ruban adhésif, film adhésif pour verre…)</t>
  </si>
  <si>
    <t xml:space="preserve">Palette polyéthylène</t>
  </si>
  <si>
    <t xml:space="preserve">Palette bois</t>
  </si>
  <si>
    <t xml:space="preserve">Carton palette ou container</t>
  </si>
  <si>
    <t xml:space="preserve">Film plastique isolant et imperméable</t>
  </si>
  <si>
    <t xml:space="preserve">Bull Kraft 100 M*125 cm</t>
  </si>
  <si>
    <t xml:space="preserve">Sous-total
V – C</t>
  </si>
  <si>
    <t xml:space="preserve">TOTAL V</t>
  </si>
  <si>
    <t xml:space="preserve">VI.  Commission et avance de frais relatives au transport des convoyeurs et formalités administratives</t>
  </si>
  <si>
    <t xml:space="preserve">Par prêteur</t>
  </si>
  <si>
    <t xml:space="preserve">France métropolitaine</t>
  </si>
  <si>
    <t xml:space="preserve">Qté</t>
  </si>
  <si>
    <t xml:space="preserve">Europe (UE)</t>
  </si>
  <si>
    <t xml:space="preserve">Hors Europe (UE)</t>
  </si>
  <si>
    <t xml:space="preserve">Frais fixe pour ouverture de dossier</t>
  </si>
  <si>
    <t xml:space="preserve">%</t>
  </si>
  <si>
    <t xml:space="preserve">Montant de l’avance de frais réalisée par le titulaire du marché (voir article 11.1 du CCAP – avance de frais)*</t>
  </si>
  <si>
    <t xml:space="preserve">Taux de commission calculée sur le montant de l’avance de fonds réalisée par le titulaire, exprimée en %</t>
  </si>
  <si>
    <t xml:space="preserve">*sur présentation de justificatifs obligatoires</t>
  </si>
  <si>
    <t xml:space="preserve">TOTAL VI</t>
  </si>
  <si>
    <t xml:space="preserve">TOTAL GLOBAL DQE
(somme des sous-totaux I + II + II + IV + V + VI)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</si>
</sst>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#,##0.00;[RED]\-#,##0.00"/>
    <numFmt numFmtId="167" formatCode="0"/>
    <numFmt numFmtId="168" formatCode="#,##0;[RED]\-#,##0"/>
    <numFmt numFmtId="169" formatCode="#,##0.00\ [$€-40C];[RED]\-#,##0.00\ [$€-40C]"/>
    <numFmt numFmtId="170" formatCode="0.00\ %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Calibri"/>
      <family val="2"/>
      <charset val="1"/>
    </font>
    <font>
      <b val="true"/>
      <sz val="16"/>
      <name val="Calibri"/>
      <family val="2"/>
      <charset val="1"/>
    </font>
    <font>
      <sz val="16"/>
      <name val="Calibri"/>
      <family val="2"/>
      <charset val="1"/>
    </font>
    <font>
      <sz val="14"/>
      <name val="Calibri"/>
      <family val="2"/>
      <charset val="1"/>
    </font>
    <font>
      <sz val="10.5"/>
      <name val="Arial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FF011B"/>
      <name val="Calibri"/>
      <family val="2"/>
      <charset val="1"/>
    </font>
    <font>
      <b val="true"/>
      <sz val="12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40"/>
        <bgColor rgb="FF000000"/>
      </patternFill>
    </fill>
    <fill>
      <patternFill patternType="solid">
        <fgColor rgb="FF99CCFF"/>
        <bgColor rgb="FFCCCCFF"/>
      </patternFill>
    </fill>
    <fill>
      <patternFill patternType="solid">
        <fgColor rgb="FFB2B2B2"/>
        <bgColor rgb="FF969696"/>
      </patternFill>
    </fill>
    <fill>
      <patternFill patternType="solid">
        <fgColor rgb="FF808080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4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F011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1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5" activeCellId="0" sqref="A5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2"/>
    <col collapsed="false" customWidth="true" hidden="false" outlineLevel="0" max="2" min="2" style="1" width="34.4"/>
    <col collapsed="false" customWidth="true" hidden="false" outlineLevel="0" max="3" min="3" style="1" width="12.1"/>
    <col collapsed="false" customWidth="false" hidden="false" outlineLevel="0" max="4" min="4" style="1" width="11.52"/>
    <col collapsed="false" customWidth="false" hidden="false" outlineLevel="0" max="5" min="5" style="2" width="11.52"/>
    <col collapsed="false" customWidth="false" hidden="false" outlineLevel="0" max="7" min="6" style="1" width="11.52"/>
    <col collapsed="false" customWidth="false" hidden="false" outlineLevel="0" max="8" min="8" style="2" width="11.52"/>
    <col collapsed="false" customWidth="false" hidden="false" outlineLevel="0" max="10" min="9" style="1" width="11.52"/>
    <col collapsed="false" customWidth="false" hidden="false" outlineLevel="0" max="11" min="11" style="2" width="11.52"/>
    <col collapsed="false" customWidth="false" hidden="false" outlineLevel="0" max="13" min="12" style="1" width="11.52"/>
    <col collapsed="false" customWidth="false" hidden="false" outlineLevel="0" max="15" min="14" style="2" width="11.52"/>
    <col collapsed="false" customWidth="false" hidden="false" outlineLevel="0" max="1024" min="16" style="1" width="11.52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3" customFormat="false" ht="19.7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5" customFormat="false" ht="41.95" hidden="false" customHeight="true" outlineLevel="0" collapsed="fals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36.95" hidden="false" customHeight="true" outlineLevel="0" collapsed="fals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customFormat="false" ht="19.45" hidden="false" customHeight="true" outlineLevel="0" collapsed="false">
      <c r="A7" s="7" t="s">
        <v>4</v>
      </c>
      <c r="B7" s="7"/>
    </row>
    <row r="9" customFormat="false" ht="42.5" hidden="false" customHeight="tru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customFormat="false" ht="48.3" hidden="false" customHeight="true" outlineLevel="0" collapsed="false">
      <c r="A10" s="9" t="s">
        <v>6</v>
      </c>
      <c r="B10" s="9" t="s">
        <v>7</v>
      </c>
      <c r="C10" s="10" t="s">
        <v>8</v>
      </c>
      <c r="D10" s="9" t="s">
        <v>9</v>
      </c>
      <c r="E10" s="11" t="s">
        <v>10</v>
      </c>
      <c r="F10" s="10" t="s">
        <v>11</v>
      </c>
      <c r="G10" s="9" t="s">
        <v>9</v>
      </c>
      <c r="H10" s="11" t="s">
        <v>10</v>
      </c>
      <c r="I10" s="10" t="s">
        <v>12</v>
      </c>
      <c r="J10" s="9" t="s">
        <v>9</v>
      </c>
      <c r="K10" s="11" t="s">
        <v>10</v>
      </c>
      <c r="L10" s="10" t="s">
        <v>13</v>
      </c>
      <c r="M10" s="9" t="s">
        <v>9</v>
      </c>
      <c r="N10" s="11" t="s">
        <v>10</v>
      </c>
      <c r="O10" s="11" t="s">
        <v>14</v>
      </c>
    </row>
    <row r="11" customFormat="false" ht="41.15" hidden="false" customHeight="true" outlineLevel="0" collapsed="false">
      <c r="A11" s="9" t="n">
        <v>1</v>
      </c>
      <c r="B11" s="12" t="s">
        <v>15</v>
      </c>
      <c r="C11" s="11"/>
      <c r="D11" s="11" t="n">
        <v>22</v>
      </c>
      <c r="E11" s="13" t="n">
        <f aca="false">D11*C11</f>
        <v>0</v>
      </c>
      <c r="F11" s="11"/>
      <c r="G11" s="11" t="n">
        <v>12</v>
      </c>
      <c r="H11" s="13" t="n">
        <f aca="false">G11*F11</f>
        <v>0</v>
      </c>
      <c r="I11" s="11"/>
      <c r="J11" s="11" t="n">
        <v>2</v>
      </c>
      <c r="K11" s="13" t="n">
        <f aca="false">J11*I11</f>
        <v>0</v>
      </c>
      <c r="L11" s="11"/>
      <c r="M11" s="11" t="n">
        <v>22</v>
      </c>
      <c r="N11" s="13" t="n">
        <f aca="false">M11*L11</f>
        <v>0</v>
      </c>
      <c r="O11" s="13" t="n">
        <f aca="false">N11+K11+H11+E11</f>
        <v>0</v>
      </c>
    </row>
    <row r="12" customFormat="false" ht="41.15" hidden="false" customHeight="true" outlineLevel="0" collapsed="false">
      <c r="A12" s="9" t="n">
        <v>2</v>
      </c>
      <c r="B12" s="14" t="s">
        <v>16</v>
      </c>
      <c r="C12" s="15"/>
      <c r="D12" s="15"/>
      <c r="E12" s="15"/>
      <c r="F12" s="11"/>
      <c r="G12" s="11" t="n">
        <v>9</v>
      </c>
      <c r="H12" s="13" t="n">
        <f aca="false">G12*F12</f>
        <v>0</v>
      </c>
      <c r="I12" s="11"/>
      <c r="J12" s="11" t="n">
        <v>10</v>
      </c>
      <c r="K12" s="13" t="n">
        <f aca="false">J12*I12</f>
        <v>0</v>
      </c>
      <c r="L12" s="11"/>
      <c r="M12" s="11" t="n">
        <v>5540</v>
      </c>
      <c r="N12" s="13" t="n">
        <f aca="false">M12*L12</f>
        <v>0</v>
      </c>
      <c r="O12" s="13" t="n">
        <f aca="false">N12+K12+H12</f>
        <v>0</v>
      </c>
    </row>
    <row r="13" customFormat="false" ht="41.15" hidden="false" customHeight="true" outlineLevel="0" collapsed="false">
      <c r="A13" s="9" t="n">
        <v>3</v>
      </c>
      <c r="B13" s="12" t="s">
        <v>17</v>
      </c>
      <c r="C13" s="15"/>
      <c r="D13" s="15"/>
      <c r="E13" s="15"/>
      <c r="F13" s="11"/>
      <c r="G13" s="11" t="n">
        <v>1</v>
      </c>
      <c r="H13" s="13" t="n">
        <f aca="false">G13*F13</f>
        <v>0</v>
      </c>
      <c r="I13" s="11"/>
      <c r="J13" s="11" t="n">
        <v>3</v>
      </c>
      <c r="K13" s="13" t="n">
        <f aca="false">J13*I13</f>
        <v>0</v>
      </c>
      <c r="L13" s="11"/>
      <c r="M13" s="11" t="n">
        <v>1770</v>
      </c>
      <c r="N13" s="13" t="n">
        <f aca="false">M13*L13</f>
        <v>0</v>
      </c>
      <c r="O13" s="13" t="n">
        <f aca="false">N13+K13+H13</f>
        <v>0</v>
      </c>
    </row>
    <row r="14" customFormat="false" ht="41.15" hidden="false" customHeight="true" outlineLevel="0" collapsed="false">
      <c r="A14" s="9" t="n">
        <v>4</v>
      </c>
      <c r="B14" s="12" t="s">
        <v>18</v>
      </c>
      <c r="C14" s="15"/>
      <c r="D14" s="15"/>
      <c r="E14" s="15"/>
      <c r="F14" s="11"/>
      <c r="G14" s="11" t="n">
        <v>10</v>
      </c>
      <c r="H14" s="13" t="n">
        <f aca="false">G14*F14</f>
        <v>0</v>
      </c>
      <c r="I14" s="11"/>
      <c r="J14" s="11" t="n">
        <v>14</v>
      </c>
      <c r="K14" s="13" t="n">
        <f aca="false">J14*I14</f>
        <v>0</v>
      </c>
      <c r="L14" s="11"/>
      <c r="M14" s="11" t="n">
        <v>4300</v>
      </c>
      <c r="N14" s="13" t="n">
        <f aca="false">M14*L14</f>
        <v>0</v>
      </c>
      <c r="O14" s="13" t="n">
        <f aca="false">N14+K14+H14</f>
        <v>0</v>
      </c>
    </row>
    <row r="15" customFormat="false" ht="41.15" hidden="false" customHeight="true" outlineLevel="0" collapsed="false">
      <c r="A15" s="9" t="n">
        <v>5</v>
      </c>
      <c r="B15" s="12" t="s">
        <v>19</v>
      </c>
      <c r="C15" s="15"/>
      <c r="D15" s="15"/>
      <c r="E15" s="15"/>
      <c r="F15" s="11"/>
      <c r="G15" s="11" t="n">
        <v>1</v>
      </c>
      <c r="H15" s="13" t="n">
        <f aca="false">G15*F15</f>
        <v>0</v>
      </c>
      <c r="I15" s="11"/>
      <c r="J15" s="11" t="n">
        <v>10</v>
      </c>
      <c r="K15" s="13" t="n">
        <f aca="false">J15*I15</f>
        <v>0</v>
      </c>
      <c r="L15" s="11"/>
      <c r="M15" s="11" t="n">
        <v>3600</v>
      </c>
      <c r="N15" s="13" t="n">
        <f aca="false">M15*L15</f>
        <v>0</v>
      </c>
      <c r="O15" s="13" t="n">
        <f aca="false">N15+K15+H15</f>
        <v>0</v>
      </c>
    </row>
    <row r="16" customFormat="false" ht="41.15" hidden="false" customHeight="true" outlineLevel="0" collapsed="false">
      <c r="A16" s="9" t="n">
        <v>6</v>
      </c>
      <c r="B16" s="12" t="s">
        <v>20</v>
      </c>
      <c r="C16" s="15"/>
      <c r="D16" s="15"/>
      <c r="E16" s="15"/>
      <c r="F16" s="11"/>
      <c r="G16" s="11" t="n">
        <v>5</v>
      </c>
      <c r="H16" s="13" t="n">
        <f aca="false">G16*F16</f>
        <v>0</v>
      </c>
      <c r="I16" s="11"/>
      <c r="J16" s="11" t="n">
        <v>3</v>
      </c>
      <c r="K16" s="13" t="n">
        <f aca="false">J16*I16</f>
        <v>0</v>
      </c>
      <c r="L16" s="11"/>
      <c r="M16" s="11" t="n">
        <v>680</v>
      </c>
      <c r="N16" s="13" t="n">
        <f aca="false">M16*L16</f>
        <v>0</v>
      </c>
      <c r="O16" s="13" t="n">
        <f aca="false">N16+K16+H16</f>
        <v>0</v>
      </c>
    </row>
    <row r="17" customFormat="false" ht="41.15" hidden="false" customHeight="true" outlineLevel="0" collapsed="false">
      <c r="A17" s="9" t="n">
        <v>7</v>
      </c>
      <c r="B17" s="12" t="s">
        <v>21</v>
      </c>
      <c r="C17" s="15"/>
      <c r="D17" s="15"/>
      <c r="E17" s="15"/>
      <c r="F17" s="11"/>
      <c r="G17" s="11" t="n">
        <v>1</v>
      </c>
      <c r="H17" s="13" t="n">
        <f aca="false">G17*F17</f>
        <v>0</v>
      </c>
      <c r="I17" s="11"/>
      <c r="J17" s="11" t="n">
        <v>21</v>
      </c>
      <c r="K17" s="13" t="n">
        <f aca="false">J17*I17</f>
        <v>0</v>
      </c>
      <c r="L17" s="11"/>
      <c r="M17" s="11" t="n">
        <v>7370</v>
      </c>
      <c r="N17" s="13" t="n">
        <f aca="false">M17*L17</f>
        <v>0</v>
      </c>
      <c r="O17" s="13" t="n">
        <f aca="false">N17+K17+H17</f>
        <v>0</v>
      </c>
    </row>
    <row r="18" customFormat="false" ht="41.15" hidden="false" customHeight="true" outlineLevel="0" collapsed="false">
      <c r="A18" s="9" t="n">
        <v>8</v>
      </c>
      <c r="B18" s="12" t="s">
        <v>22</v>
      </c>
      <c r="C18" s="15"/>
      <c r="D18" s="15"/>
      <c r="E18" s="15"/>
      <c r="F18" s="11"/>
      <c r="G18" s="11" t="n">
        <v>1</v>
      </c>
      <c r="H18" s="13" t="n">
        <f aca="false">G18*F18</f>
        <v>0</v>
      </c>
      <c r="I18" s="11"/>
      <c r="J18" s="11" t="n">
        <v>1</v>
      </c>
      <c r="K18" s="13" t="n">
        <f aca="false">J18*I18</f>
        <v>0</v>
      </c>
      <c r="L18" s="11"/>
      <c r="M18" s="11" t="n">
        <v>10</v>
      </c>
      <c r="N18" s="13" t="n">
        <f aca="false">M18*L18</f>
        <v>0</v>
      </c>
      <c r="O18" s="13" t="n">
        <f aca="false">N18+K18+H18</f>
        <v>0</v>
      </c>
    </row>
    <row r="19" customFormat="false" ht="41.15" hidden="false" customHeight="true" outlineLevel="0" collapsed="false">
      <c r="A19" s="9" t="n">
        <v>9</v>
      </c>
      <c r="B19" s="12" t="s">
        <v>23</v>
      </c>
      <c r="C19" s="15"/>
      <c r="D19" s="15"/>
      <c r="E19" s="15"/>
      <c r="F19" s="11"/>
      <c r="G19" s="11" t="n">
        <v>1</v>
      </c>
      <c r="H19" s="13" t="n">
        <f aca="false">G19*F19</f>
        <v>0</v>
      </c>
      <c r="I19" s="11"/>
      <c r="J19" s="11" t="n">
        <v>1</v>
      </c>
      <c r="K19" s="13" t="n">
        <f aca="false">J19*I19</f>
        <v>0</v>
      </c>
      <c r="L19" s="11"/>
      <c r="M19" s="11" t="n">
        <v>22</v>
      </c>
      <c r="N19" s="13" t="n">
        <f aca="false">M19*L19</f>
        <v>0</v>
      </c>
      <c r="O19" s="13" t="n">
        <f aca="false">N19+K19+H19</f>
        <v>0</v>
      </c>
    </row>
    <row r="20" customFormat="false" ht="41.15" hidden="false" customHeight="true" outlineLevel="0" collapsed="false">
      <c r="A20" s="9" t="n">
        <v>10</v>
      </c>
      <c r="B20" s="12" t="s">
        <v>24</v>
      </c>
      <c r="C20" s="15"/>
      <c r="D20" s="15"/>
      <c r="E20" s="15"/>
      <c r="F20" s="11"/>
      <c r="G20" s="11" t="n">
        <v>2</v>
      </c>
      <c r="H20" s="13" t="n">
        <f aca="false">G20*F20</f>
        <v>0</v>
      </c>
      <c r="I20" s="11"/>
      <c r="J20" s="11" t="n">
        <v>2</v>
      </c>
      <c r="K20" s="13" t="n">
        <f aca="false">J20*I20</f>
        <v>0</v>
      </c>
      <c r="L20" s="11"/>
      <c r="M20" s="11" t="n">
        <v>23</v>
      </c>
      <c r="N20" s="13" t="n">
        <f aca="false">M20*L20</f>
        <v>0</v>
      </c>
      <c r="O20" s="13" t="n">
        <f aca="false">N20+K20+H20</f>
        <v>0</v>
      </c>
    </row>
    <row r="21" customFormat="false" ht="48.3" hidden="false" customHeight="true" outlineLevel="0" collapsed="false">
      <c r="A21" s="16" t="s">
        <v>25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0"/>
      <c r="N21" s="17" t="s">
        <v>26</v>
      </c>
      <c r="O21" s="18" t="n">
        <f aca="false">SUM(O11:O20)</f>
        <v>0</v>
      </c>
    </row>
    <row r="22" customFormat="false" ht="57.3" hidden="false" customHeight="true" outlineLevel="0" collapsed="false">
      <c r="A22" s="9" t="n">
        <v>11</v>
      </c>
      <c r="B22" s="9" t="s">
        <v>27</v>
      </c>
      <c r="C22" s="10" t="s">
        <v>28</v>
      </c>
      <c r="D22" s="19"/>
      <c r="E22" s="19"/>
      <c r="F22" s="19"/>
      <c r="G22" s="0"/>
      <c r="H22" s="0"/>
      <c r="I22" s="0"/>
      <c r="J22" s="0"/>
      <c r="K22" s="0"/>
      <c r="L22" s="0"/>
      <c r="M22" s="0"/>
      <c r="N22" s="0"/>
      <c r="O22" s="0"/>
    </row>
    <row r="23" customFormat="false" ht="41.15" hidden="false" customHeight="true" outlineLevel="0" collapsed="false">
      <c r="A23" s="20"/>
      <c r="C23" s="11"/>
      <c r="D23" s="11" t="n">
        <v>2830</v>
      </c>
      <c r="E23" s="13" t="n">
        <f aca="false">D23*C23</f>
        <v>0</v>
      </c>
      <c r="F23" s="19"/>
      <c r="L23" s="0"/>
      <c r="M23" s="0"/>
      <c r="N23" s="0"/>
      <c r="O23" s="0"/>
    </row>
    <row r="24" customFormat="false" ht="41.15" hidden="false" customHeight="true" outlineLevel="0" collapsed="false">
      <c r="D24" s="17" t="s">
        <v>29</v>
      </c>
      <c r="E24" s="18" t="n">
        <f aca="false">E23+O21</f>
        <v>0</v>
      </c>
      <c r="F24" s="0"/>
      <c r="N24" s="21"/>
      <c r="O24" s="21"/>
    </row>
    <row r="25" customFormat="false" ht="12.8" hidden="false" customHeight="false" outlineLevel="0" collapsed="false">
      <c r="D25" s="22"/>
      <c r="E25" s="1"/>
      <c r="F25" s="0"/>
      <c r="N25" s="21"/>
      <c r="O25" s="21"/>
    </row>
    <row r="26" customFormat="false" ht="42.5" hidden="false" customHeight="true" outlineLevel="0" collapsed="false">
      <c r="A26" s="8" t="s">
        <v>30</v>
      </c>
      <c r="B26" s="8"/>
      <c r="C26" s="8"/>
      <c r="D26" s="8"/>
      <c r="E26" s="8"/>
      <c r="F26" s="8"/>
      <c r="G26" s="8"/>
      <c r="H26" s="8"/>
      <c r="I26" s="8"/>
    </row>
    <row r="27" customFormat="false" ht="48.3" hidden="false" customHeight="true" outlineLevel="0" collapsed="false">
      <c r="A27" s="9" t="s">
        <v>6</v>
      </c>
      <c r="B27" s="9" t="s">
        <v>31</v>
      </c>
      <c r="C27" s="10" t="s">
        <v>11</v>
      </c>
      <c r="D27" s="9" t="s">
        <v>9</v>
      </c>
      <c r="E27" s="11" t="s">
        <v>10</v>
      </c>
      <c r="F27" s="10" t="s">
        <v>12</v>
      </c>
      <c r="G27" s="9" t="s">
        <v>9</v>
      </c>
      <c r="H27" s="11" t="s">
        <v>10</v>
      </c>
      <c r="I27" s="11" t="s">
        <v>14</v>
      </c>
      <c r="J27" s="0"/>
      <c r="K27" s="23"/>
      <c r="L27" s="24"/>
      <c r="M27" s="24"/>
      <c r="N27" s="25"/>
      <c r="O27" s="25"/>
    </row>
    <row r="28" customFormat="false" ht="41.15" hidden="false" customHeight="true" outlineLevel="0" collapsed="false">
      <c r="A28" s="9" t="n">
        <v>12</v>
      </c>
      <c r="B28" s="9" t="s">
        <v>32</v>
      </c>
      <c r="C28" s="11"/>
      <c r="D28" s="11" t="n">
        <v>1</v>
      </c>
      <c r="E28" s="13" t="n">
        <f aca="false">D28*C28</f>
        <v>0</v>
      </c>
      <c r="F28" s="11"/>
      <c r="G28" s="11" t="n">
        <v>1</v>
      </c>
      <c r="H28" s="13" t="n">
        <f aca="false">G28*F28</f>
        <v>0</v>
      </c>
      <c r="I28" s="13" t="n">
        <f aca="false">H28+E28</f>
        <v>0</v>
      </c>
      <c r="J28" s="0"/>
      <c r="K28" s="23"/>
      <c r="L28" s="24"/>
      <c r="M28" s="24"/>
      <c r="N28" s="25"/>
      <c r="O28" s="25"/>
    </row>
    <row r="29" customFormat="false" ht="41.15" hidden="false" customHeight="true" outlineLevel="0" collapsed="false">
      <c r="A29" s="9" t="n">
        <v>13</v>
      </c>
      <c r="B29" s="9" t="s">
        <v>33</v>
      </c>
      <c r="C29" s="11"/>
      <c r="D29" s="11" t="n">
        <v>1</v>
      </c>
      <c r="E29" s="13" t="n">
        <f aca="false">D29*C29</f>
        <v>0</v>
      </c>
      <c r="F29" s="11"/>
      <c r="G29" s="11" t="n">
        <v>1</v>
      </c>
      <c r="H29" s="13" t="n">
        <f aca="false">G29*F29</f>
        <v>0</v>
      </c>
      <c r="I29" s="13" t="n">
        <f aca="false">H29+E29</f>
        <v>0</v>
      </c>
      <c r="J29" s="0"/>
      <c r="K29" s="23"/>
      <c r="L29" s="0"/>
      <c r="M29" s="24"/>
      <c r="N29" s="25"/>
      <c r="O29" s="25"/>
    </row>
    <row r="30" customFormat="false" ht="48.3" hidden="false" customHeight="true" outlineLevel="0" collapsed="false">
      <c r="A30" s="9" t="n">
        <v>14</v>
      </c>
      <c r="B30" s="9" t="s">
        <v>34</v>
      </c>
      <c r="C30" s="11"/>
      <c r="D30" s="11" t="n">
        <v>1</v>
      </c>
      <c r="E30" s="13" t="n">
        <f aca="false">D30*C30</f>
        <v>0</v>
      </c>
      <c r="F30" s="11"/>
      <c r="G30" s="11" t="n">
        <v>1</v>
      </c>
      <c r="H30" s="13" t="n">
        <f aca="false">G30*F30</f>
        <v>0</v>
      </c>
      <c r="I30" s="13" t="n">
        <f aca="false">H30+E30</f>
        <v>0</v>
      </c>
      <c r="J30" s="0"/>
      <c r="K30" s="23"/>
      <c r="L30" s="24"/>
      <c r="M30" s="24"/>
      <c r="N30" s="25"/>
      <c r="O30" s="25"/>
    </row>
    <row r="31" customFormat="false" ht="48.3" hidden="false" customHeight="true" outlineLevel="0" collapsed="false">
      <c r="A31" s="9" t="n">
        <v>15</v>
      </c>
      <c r="B31" s="9" t="s">
        <v>35</v>
      </c>
      <c r="C31" s="11"/>
      <c r="D31" s="11" t="n">
        <v>1</v>
      </c>
      <c r="E31" s="13" t="n">
        <f aca="false">D31*C31</f>
        <v>0</v>
      </c>
      <c r="F31" s="11"/>
      <c r="G31" s="11" t="n">
        <v>1</v>
      </c>
      <c r="H31" s="13" t="n">
        <f aca="false">G31*F31</f>
        <v>0</v>
      </c>
      <c r="I31" s="13" t="n">
        <f aca="false">H31+E31</f>
        <v>0</v>
      </c>
      <c r="J31" s="0"/>
      <c r="K31" s="23"/>
      <c r="L31" s="24"/>
      <c r="M31" s="24"/>
      <c r="N31" s="25"/>
      <c r="O31" s="25"/>
    </row>
    <row r="32" customFormat="false" ht="48.3" hidden="false" customHeight="true" outlineLevel="0" collapsed="false">
      <c r="A32" s="9" t="n">
        <v>16</v>
      </c>
      <c r="B32" s="9" t="s">
        <v>36</v>
      </c>
      <c r="C32" s="11"/>
      <c r="D32" s="11" t="n">
        <v>1</v>
      </c>
      <c r="E32" s="13" t="n">
        <f aca="false">D32*C32</f>
        <v>0</v>
      </c>
      <c r="F32" s="11"/>
      <c r="G32" s="11" t="n">
        <v>1</v>
      </c>
      <c r="H32" s="13" t="n">
        <f aca="false">G32*F32</f>
        <v>0</v>
      </c>
      <c r="I32" s="13" t="n">
        <f aca="false">H32+E32</f>
        <v>0</v>
      </c>
      <c r="J32" s="0"/>
      <c r="K32" s="23"/>
      <c r="L32" s="24"/>
      <c r="M32" s="24"/>
      <c r="N32" s="25"/>
      <c r="O32" s="25"/>
    </row>
    <row r="33" customFormat="false" ht="41.15" hidden="false" customHeight="true" outlineLevel="0" collapsed="false">
      <c r="A33" s="9" t="n">
        <v>17</v>
      </c>
      <c r="B33" s="9" t="s">
        <v>37</v>
      </c>
      <c r="C33" s="11"/>
      <c r="D33" s="11" t="n">
        <v>1</v>
      </c>
      <c r="E33" s="13" t="n">
        <f aca="false">D33*C33</f>
        <v>0</v>
      </c>
      <c r="F33" s="11"/>
      <c r="G33" s="11" t="n">
        <v>3</v>
      </c>
      <c r="H33" s="13" t="n">
        <f aca="false">G33*F33</f>
        <v>0</v>
      </c>
      <c r="I33" s="13" t="n">
        <f aca="false">H33+E33</f>
        <v>0</v>
      </c>
      <c r="J33" s="0"/>
      <c r="K33" s="23"/>
      <c r="L33" s="24"/>
      <c r="M33" s="24"/>
      <c r="N33" s="25"/>
      <c r="O33" s="25"/>
    </row>
    <row r="34" customFormat="false" ht="41.15" hidden="false" customHeight="true" outlineLevel="0" collapsed="false">
      <c r="A34" s="9" t="n">
        <v>18</v>
      </c>
      <c r="B34" s="9" t="s">
        <v>38</v>
      </c>
      <c r="C34" s="11"/>
      <c r="D34" s="11" t="n">
        <v>7</v>
      </c>
      <c r="E34" s="13" t="n">
        <f aca="false">D34*C34</f>
        <v>0</v>
      </c>
      <c r="F34" s="11"/>
      <c r="G34" s="11" t="n">
        <v>1</v>
      </c>
      <c r="H34" s="13" t="n">
        <f aca="false">G34*F34</f>
        <v>0</v>
      </c>
      <c r="I34" s="13" t="n">
        <f aca="false">H34+E34</f>
        <v>0</v>
      </c>
      <c r="J34" s="0"/>
      <c r="K34" s="23"/>
    </row>
    <row r="35" customFormat="false" ht="48.3" hidden="false" customHeight="true" outlineLevel="0" collapsed="false">
      <c r="A35" s="9" t="n">
        <v>19</v>
      </c>
      <c r="B35" s="9" t="s">
        <v>39</v>
      </c>
      <c r="C35" s="11"/>
      <c r="D35" s="11" t="n">
        <v>1</v>
      </c>
      <c r="E35" s="13" t="n">
        <f aca="false">D35*C35</f>
        <v>0</v>
      </c>
      <c r="F35" s="11"/>
      <c r="G35" s="11" t="n">
        <v>2</v>
      </c>
      <c r="H35" s="13" t="n">
        <f aca="false">G35*F35</f>
        <v>0</v>
      </c>
      <c r="I35" s="13" t="n">
        <f aca="false">H35+E35</f>
        <v>0</v>
      </c>
      <c r="J35" s="0"/>
      <c r="K35" s="23"/>
    </row>
    <row r="36" customFormat="false" ht="48.3" hidden="false" customHeight="true" outlineLevel="0" collapsed="false">
      <c r="A36" s="9" t="n">
        <v>20</v>
      </c>
      <c r="B36" s="9" t="s">
        <v>40</v>
      </c>
      <c r="C36" s="11"/>
      <c r="D36" s="11" t="n">
        <v>1</v>
      </c>
      <c r="E36" s="13" t="n">
        <f aca="false">D36*C36</f>
        <v>0</v>
      </c>
      <c r="F36" s="11"/>
      <c r="G36" s="11" t="n">
        <v>1</v>
      </c>
      <c r="H36" s="13" t="n">
        <f aca="false">G36*F36</f>
        <v>0</v>
      </c>
      <c r="I36" s="13" t="n">
        <f aca="false">H36+E36</f>
        <v>0</v>
      </c>
      <c r="J36" s="0"/>
      <c r="K36" s="23"/>
    </row>
    <row r="37" customFormat="false" ht="48.3" hidden="false" customHeight="true" outlineLevel="0" collapsed="false">
      <c r="A37" s="9" t="n">
        <v>21</v>
      </c>
      <c r="B37" s="9" t="s">
        <v>41</v>
      </c>
      <c r="C37" s="11"/>
      <c r="D37" s="11" t="n">
        <v>1</v>
      </c>
      <c r="E37" s="13" t="n">
        <f aca="false">D37*C37</f>
        <v>0</v>
      </c>
      <c r="F37" s="11"/>
      <c r="G37" s="11" t="n">
        <v>1</v>
      </c>
      <c r="H37" s="13" t="n">
        <f aca="false">G37*F37</f>
        <v>0</v>
      </c>
      <c r="I37" s="13" t="n">
        <f aca="false">H37+E37</f>
        <v>0</v>
      </c>
      <c r="J37" s="0"/>
      <c r="K37" s="23"/>
    </row>
    <row r="38" customFormat="false" ht="41.15" hidden="false" customHeight="true" outlineLevel="0" collapsed="false">
      <c r="A38" s="9" t="n">
        <v>22</v>
      </c>
      <c r="B38" s="9" t="s">
        <v>42</v>
      </c>
      <c r="C38" s="11"/>
      <c r="D38" s="11" t="n">
        <v>1</v>
      </c>
      <c r="E38" s="13" t="n">
        <f aca="false">D38*C38</f>
        <v>0</v>
      </c>
      <c r="F38" s="11"/>
      <c r="G38" s="11" t="n">
        <v>1</v>
      </c>
      <c r="H38" s="13" t="n">
        <f aca="false">G38*F38</f>
        <v>0</v>
      </c>
      <c r="I38" s="13" t="n">
        <f aca="false">H38+E38</f>
        <v>0</v>
      </c>
      <c r="J38" s="0"/>
      <c r="K38" s="23"/>
    </row>
    <row r="39" customFormat="false" ht="57.3" hidden="false" customHeight="true" outlineLevel="0" collapsed="false">
      <c r="A39" s="9" t="n">
        <v>23</v>
      </c>
      <c r="B39" s="9" t="s">
        <v>43</v>
      </c>
      <c r="C39" s="11"/>
      <c r="D39" s="11" t="n">
        <v>1</v>
      </c>
      <c r="E39" s="13" t="n">
        <f aca="false">D39*C39</f>
        <v>0</v>
      </c>
      <c r="F39" s="11"/>
      <c r="G39" s="11" t="n">
        <v>1</v>
      </c>
      <c r="H39" s="13" t="n">
        <f aca="false">G39*F39</f>
        <v>0</v>
      </c>
      <c r="I39" s="13" t="n">
        <f aca="false">H39+E39</f>
        <v>0</v>
      </c>
      <c r="J39" s="0"/>
      <c r="K39" s="23"/>
    </row>
    <row r="40" customFormat="false" ht="57.3" hidden="false" customHeight="true" outlineLevel="0" collapsed="false">
      <c r="A40" s="9" t="n">
        <v>24</v>
      </c>
      <c r="B40" s="9" t="s">
        <v>44</v>
      </c>
      <c r="C40" s="11"/>
      <c r="D40" s="11" t="n">
        <v>1</v>
      </c>
      <c r="E40" s="13" t="n">
        <f aca="false">D40*C40</f>
        <v>0</v>
      </c>
      <c r="F40" s="11"/>
      <c r="G40" s="11" t="n">
        <v>1</v>
      </c>
      <c r="H40" s="13" t="n">
        <f aca="false">G40*F40</f>
        <v>0</v>
      </c>
      <c r="I40" s="13" t="n">
        <f aca="false">H40+E40</f>
        <v>0</v>
      </c>
      <c r="J40" s="0"/>
      <c r="K40" s="23"/>
    </row>
    <row r="41" customFormat="false" ht="48.3" hidden="false" customHeight="true" outlineLevel="0" collapsed="false">
      <c r="A41" s="9" t="n">
        <v>25</v>
      </c>
      <c r="B41" s="9" t="s">
        <v>45</v>
      </c>
      <c r="C41" s="11"/>
      <c r="D41" s="11" t="n">
        <v>2</v>
      </c>
      <c r="E41" s="13" t="n">
        <f aca="false">D41*C41</f>
        <v>0</v>
      </c>
      <c r="F41" s="11"/>
      <c r="G41" s="11" t="n">
        <v>2</v>
      </c>
      <c r="H41" s="13" t="n">
        <f aca="false">G41*F41</f>
        <v>0</v>
      </c>
      <c r="I41" s="13" t="n">
        <f aca="false">H41+E41</f>
        <v>0</v>
      </c>
      <c r="J41" s="0"/>
      <c r="K41" s="23"/>
    </row>
    <row r="42" customFormat="false" ht="48.3" hidden="false" customHeight="true" outlineLevel="0" collapsed="false">
      <c r="A42" s="0"/>
      <c r="B42" s="0"/>
      <c r="C42" s="0"/>
      <c r="D42" s="0"/>
      <c r="E42" s="0"/>
      <c r="F42" s="0"/>
      <c r="G42" s="0"/>
      <c r="H42" s="17" t="s">
        <v>46</v>
      </c>
      <c r="I42" s="18" t="n">
        <f aca="false">SUM(I28:I41)</f>
        <v>0</v>
      </c>
      <c r="J42" s="0"/>
      <c r="K42" s="23"/>
    </row>
    <row r="44" customFormat="false" ht="42.5" hidden="false" customHeight="true" outlineLevel="0" collapsed="false">
      <c r="A44" s="26" t="s">
        <v>47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customFormat="false" ht="48.3" hidden="false" customHeight="true" outlineLevel="0" collapsed="false">
      <c r="A45" s="9" t="s">
        <v>6</v>
      </c>
      <c r="B45" s="9" t="s">
        <v>7</v>
      </c>
      <c r="C45" s="10" t="s">
        <v>8</v>
      </c>
      <c r="D45" s="9" t="s">
        <v>9</v>
      </c>
      <c r="E45" s="11" t="s">
        <v>10</v>
      </c>
      <c r="F45" s="10" t="s">
        <v>11</v>
      </c>
      <c r="G45" s="9" t="s">
        <v>9</v>
      </c>
      <c r="H45" s="11" t="s">
        <v>10</v>
      </c>
      <c r="I45" s="10" t="s">
        <v>12</v>
      </c>
      <c r="J45" s="9" t="s">
        <v>9</v>
      </c>
      <c r="K45" s="11" t="s">
        <v>10</v>
      </c>
      <c r="L45" s="11" t="s">
        <v>14</v>
      </c>
      <c r="M45" s="24"/>
      <c r="N45" s="25"/>
      <c r="O45" s="25"/>
    </row>
    <row r="46" customFormat="false" ht="41.15" hidden="false" customHeight="true" outlineLevel="0" collapsed="false">
      <c r="A46" s="9" t="n">
        <v>26</v>
      </c>
      <c r="B46" s="9" t="s">
        <v>48</v>
      </c>
      <c r="C46" s="9"/>
      <c r="D46" s="9" t="n">
        <v>150</v>
      </c>
      <c r="E46" s="13" t="n">
        <f aca="false">C46*D46</f>
        <v>0</v>
      </c>
      <c r="F46" s="9"/>
      <c r="G46" s="9" t="n">
        <v>80</v>
      </c>
      <c r="H46" s="13" t="n">
        <f aca="false">F46*G46</f>
        <v>0</v>
      </c>
      <c r="I46" s="9"/>
      <c r="J46" s="9" t="n">
        <v>150</v>
      </c>
      <c r="K46" s="13" t="n">
        <f aca="false">I46*J46</f>
        <v>0</v>
      </c>
      <c r="L46" s="13" t="n">
        <f aca="false">E46+H46+K46</f>
        <v>0</v>
      </c>
      <c r="M46" s="24"/>
      <c r="N46" s="25"/>
      <c r="O46" s="25"/>
    </row>
    <row r="47" customFormat="false" ht="57.3" hidden="false" customHeight="true" outlineLevel="0" collapsed="false">
      <c r="A47" s="9" t="n">
        <v>27</v>
      </c>
      <c r="B47" s="9" t="s">
        <v>49</v>
      </c>
      <c r="C47" s="9"/>
      <c r="D47" s="9" t="n">
        <v>11</v>
      </c>
      <c r="E47" s="13" t="n">
        <f aca="false">C47*D47</f>
        <v>0</v>
      </c>
      <c r="F47" s="9"/>
      <c r="G47" s="9" t="n">
        <v>59</v>
      </c>
      <c r="H47" s="13" t="n">
        <f aca="false">F47*G47</f>
        <v>0</v>
      </c>
      <c r="I47" s="9"/>
      <c r="J47" s="9" t="n">
        <v>98</v>
      </c>
      <c r="K47" s="13" t="n">
        <f aca="false">I47*J47</f>
        <v>0</v>
      </c>
      <c r="L47" s="13" t="n">
        <f aca="false">E47+H47+K47</f>
        <v>0</v>
      </c>
      <c r="M47" s="24"/>
      <c r="N47" s="25"/>
      <c r="O47" s="25"/>
    </row>
    <row r="48" customFormat="false" ht="41.15" hidden="false" customHeight="true" outlineLevel="0" collapsed="false">
      <c r="A48" s="9" t="n">
        <v>28</v>
      </c>
      <c r="B48" s="9" t="s">
        <v>50</v>
      </c>
      <c r="C48" s="9"/>
      <c r="D48" s="9" t="n">
        <v>4</v>
      </c>
      <c r="E48" s="13" t="n">
        <f aca="false">C48*D48</f>
        <v>0</v>
      </c>
      <c r="F48" s="9"/>
      <c r="G48" s="9" t="n">
        <v>4</v>
      </c>
      <c r="H48" s="13" t="n">
        <f aca="false">F48*G48</f>
        <v>0</v>
      </c>
      <c r="I48" s="9"/>
      <c r="J48" s="9" t="n">
        <v>4</v>
      </c>
      <c r="K48" s="13" t="n">
        <f aca="false">I48*J48</f>
        <v>0</v>
      </c>
      <c r="L48" s="13" t="n">
        <f aca="false">E48+H48+K48</f>
        <v>0</v>
      </c>
      <c r="M48" s="24"/>
      <c r="N48" s="25"/>
      <c r="O48" s="25"/>
    </row>
    <row r="49" customFormat="false" ht="41.15" hidden="false" customHeight="true" outlineLevel="0" collapsed="false">
      <c r="A49" s="20"/>
      <c r="E49" s="25"/>
      <c r="J49" s="22"/>
      <c r="K49" s="17" t="s">
        <v>51</v>
      </c>
      <c r="L49" s="18" t="n">
        <f aca="false">SUM(L46:L48)</f>
        <v>0</v>
      </c>
    </row>
    <row r="50" customFormat="false" ht="42.5" hidden="false" customHeight="true" outlineLevel="0" collapsed="false">
      <c r="A50" s="26" t="s">
        <v>52</v>
      </c>
      <c r="B50" s="26"/>
      <c r="C50" s="26"/>
      <c r="D50" s="26"/>
      <c r="E50" s="26"/>
    </row>
    <row r="51" customFormat="false" ht="48.3" hidden="false" customHeight="true" outlineLevel="0" collapsed="false">
      <c r="A51" s="9" t="s">
        <v>6</v>
      </c>
      <c r="B51" s="9" t="s">
        <v>7</v>
      </c>
      <c r="C51" s="10" t="s">
        <v>53</v>
      </c>
      <c r="D51" s="9" t="s">
        <v>9</v>
      </c>
      <c r="E51" s="11" t="s">
        <v>10</v>
      </c>
      <c r="F51" s="24"/>
      <c r="G51" s="24"/>
      <c r="H51" s="25"/>
      <c r="I51" s="24"/>
      <c r="J51" s="24"/>
      <c r="K51" s="25"/>
    </row>
    <row r="52" customFormat="false" ht="48.3" hidden="false" customHeight="true" outlineLevel="0" collapsed="false">
      <c r="A52" s="9" t="n">
        <v>29</v>
      </c>
      <c r="B52" s="9" t="s">
        <v>54</v>
      </c>
      <c r="C52" s="9"/>
      <c r="D52" s="9" t="n">
        <v>20</v>
      </c>
      <c r="E52" s="13" t="n">
        <f aca="false">D52*C52</f>
        <v>0</v>
      </c>
      <c r="F52" s="24"/>
      <c r="G52" s="0"/>
      <c r="H52" s="0"/>
      <c r="I52" s="24"/>
      <c r="J52" s="24"/>
      <c r="K52" s="25"/>
    </row>
    <row r="53" customFormat="false" ht="41.15" hidden="false" customHeight="true" outlineLevel="0" collapsed="false">
      <c r="A53" s="9" t="n">
        <v>30</v>
      </c>
      <c r="B53" s="9" t="s">
        <v>55</v>
      </c>
      <c r="C53" s="9"/>
      <c r="D53" s="9" t="n">
        <v>76</v>
      </c>
      <c r="E53" s="13" t="n">
        <f aca="false">D53*C53</f>
        <v>0</v>
      </c>
      <c r="F53" s="24"/>
      <c r="G53" s="24"/>
      <c r="H53" s="25"/>
      <c r="I53" s="24"/>
      <c r="J53" s="24"/>
      <c r="K53" s="25"/>
    </row>
    <row r="54" customFormat="false" ht="41.15" hidden="false" customHeight="true" outlineLevel="0" collapsed="false">
      <c r="A54" s="27"/>
      <c r="D54" s="17" t="s">
        <v>56</v>
      </c>
      <c r="E54" s="18" t="n">
        <f aca="false">SUM(E52:E53)</f>
        <v>0</v>
      </c>
    </row>
    <row r="55" customFormat="false" ht="12.8" hidden="false" customHeight="false" outlineLevel="0" collapsed="false">
      <c r="A55" s="27"/>
      <c r="D55" s="22"/>
      <c r="E55" s="22"/>
    </row>
    <row r="56" customFormat="false" ht="42.5" hidden="false" customHeight="true" outlineLevel="0" collapsed="false">
      <c r="A56" s="26" t="s">
        <v>57</v>
      </c>
      <c r="B56" s="26"/>
      <c r="C56" s="26"/>
      <c r="D56" s="26"/>
      <c r="E56" s="26"/>
    </row>
    <row r="57" customFormat="false" ht="54.3" hidden="false" customHeight="true" outlineLevel="0" collapsed="false">
      <c r="A57" s="28" t="s">
        <v>58</v>
      </c>
      <c r="B57" s="28"/>
      <c r="C57" s="28"/>
      <c r="D57" s="28"/>
      <c r="E57" s="28"/>
    </row>
    <row r="58" customFormat="false" ht="41.15" hidden="false" customHeight="true" outlineLevel="0" collapsed="false">
      <c r="A58" s="9" t="s">
        <v>6</v>
      </c>
      <c r="B58" s="9" t="s">
        <v>7</v>
      </c>
      <c r="C58" s="10" t="s">
        <v>59</v>
      </c>
      <c r="D58" s="9" t="s">
        <v>9</v>
      </c>
      <c r="E58" s="11" t="s">
        <v>10</v>
      </c>
    </row>
    <row r="59" customFormat="false" ht="41.15" hidden="false" customHeight="true" outlineLevel="0" collapsed="false">
      <c r="A59" s="9" t="n">
        <v>31</v>
      </c>
      <c r="B59" s="9" t="s">
        <v>60</v>
      </c>
      <c r="C59" s="9"/>
      <c r="D59" s="9" t="n">
        <v>1</v>
      </c>
      <c r="E59" s="13" t="n">
        <f aca="false">D59*C59</f>
        <v>0</v>
      </c>
    </row>
    <row r="60" customFormat="false" ht="48.3" hidden="false" customHeight="true" outlineLevel="0" collapsed="false">
      <c r="A60" s="9" t="n">
        <v>32</v>
      </c>
      <c r="B60" s="9" t="s">
        <v>61</v>
      </c>
      <c r="C60" s="9"/>
      <c r="D60" s="9" t="n">
        <v>6</v>
      </c>
      <c r="E60" s="13" t="n">
        <f aca="false">D60*C60</f>
        <v>0</v>
      </c>
    </row>
    <row r="61" customFormat="false" ht="41.15" hidden="false" customHeight="true" outlineLevel="0" collapsed="false">
      <c r="A61" s="9" t="n">
        <v>33</v>
      </c>
      <c r="B61" s="9" t="s">
        <v>62</v>
      </c>
      <c r="C61" s="9"/>
      <c r="D61" s="9" t="n">
        <v>1</v>
      </c>
      <c r="E61" s="13" t="n">
        <f aca="false">D61*C61</f>
        <v>0</v>
      </c>
    </row>
    <row r="62" customFormat="false" ht="41.15" hidden="false" customHeight="true" outlineLevel="0" collapsed="false">
      <c r="A62" s="9" t="n">
        <v>34</v>
      </c>
      <c r="B62" s="9" t="s">
        <v>63</v>
      </c>
      <c r="C62" s="9"/>
      <c r="D62" s="9" t="n">
        <v>1</v>
      </c>
      <c r="E62" s="13" t="n">
        <f aca="false">D62*C62</f>
        <v>0</v>
      </c>
    </row>
    <row r="63" customFormat="false" ht="48.3" hidden="false" customHeight="true" outlineLevel="0" collapsed="false">
      <c r="A63" s="9" t="n">
        <v>35</v>
      </c>
      <c r="B63" s="9" t="s">
        <v>64</v>
      </c>
      <c r="C63" s="9"/>
      <c r="D63" s="9" t="n">
        <v>2</v>
      </c>
      <c r="E63" s="13" t="n">
        <f aca="false">D63*C63</f>
        <v>0</v>
      </c>
    </row>
    <row r="64" customFormat="false" ht="48.3" hidden="false" customHeight="true" outlineLevel="0" collapsed="false">
      <c r="A64" s="9" t="n">
        <v>36</v>
      </c>
      <c r="B64" s="9" t="s">
        <v>65</v>
      </c>
      <c r="C64" s="9"/>
      <c r="D64" s="9" t="n">
        <v>10</v>
      </c>
      <c r="E64" s="13" t="n">
        <f aca="false">D64*C64</f>
        <v>0</v>
      </c>
    </row>
    <row r="65" customFormat="false" ht="41.15" hidden="false" customHeight="true" outlineLevel="0" collapsed="false">
      <c r="A65" s="9" t="n">
        <v>37</v>
      </c>
      <c r="B65" s="9" t="s">
        <v>66</v>
      </c>
      <c r="C65" s="9"/>
      <c r="D65" s="9" t="n">
        <v>1</v>
      </c>
      <c r="E65" s="13" t="n">
        <f aca="false">D65*C65</f>
        <v>0</v>
      </c>
    </row>
    <row r="66" customFormat="false" ht="41.15" hidden="false" customHeight="true" outlineLevel="0" collapsed="false">
      <c r="A66" s="9" t="n">
        <v>38</v>
      </c>
      <c r="B66" s="9" t="s">
        <v>67</v>
      </c>
      <c r="C66" s="9"/>
      <c r="D66" s="9" t="n">
        <v>108</v>
      </c>
      <c r="E66" s="13" t="n">
        <f aca="false">D66*C66</f>
        <v>0</v>
      </c>
    </row>
    <row r="67" customFormat="false" ht="41.15" hidden="false" customHeight="true" outlineLevel="0" collapsed="false">
      <c r="A67" s="9" t="n">
        <v>39</v>
      </c>
      <c r="B67" s="9" t="s">
        <v>68</v>
      </c>
      <c r="C67" s="9"/>
      <c r="D67" s="9" t="n">
        <v>11</v>
      </c>
      <c r="E67" s="13" t="n">
        <f aca="false">D67*C67</f>
        <v>0</v>
      </c>
    </row>
    <row r="68" customFormat="false" ht="41.15" hidden="false" customHeight="true" outlineLevel="0" collapsed="false">
      <c r="A68" s="9" t="n">
        <v>40</v>
      </c>
      <c r="B68" s="9" t="s">
        <v>69</v>
      </c>
      <c r="C68" s="9"/>
      <c r="D68" s="9" t="n">
        <v>4</v>
      </c>
      <c r="E68" s="13" t="n">
        <f aca="false">D68*C68</f>
        <v>0</v>
      </c>
    </row>
    <row r="69" customFormat="false" ht="48.3" hidden="false" customHeight="true" outlineLevel="0" collapsed="false">
      <c r="A69" s="9" t="n">
        <v>41</v>
      </c>
      <c r="B69" s="9" t="s">
        <v>70</v>
      </c>
      <c r="C69" s="9"/>
      <c r="D69" s="9" t="n">
        <v>81</v>
      </c>
      <c r="E69" s="13" t="n">
        <f aca="false">D69*C69</f>
        <v>0</v>
      </c>
    </row>
    <row r="70" customFormat="false" ht="93.3" hidden="false" customHeight="true" outlineLevel="0" collapsed="false">
      <c r="A70" s="9" t="n">
        <v>42</v>
      </c>
      <c r="B70" s="9" t="s">
        <v>71</v>
      </c>
      <c r="C70" s="9"/>
      <c r="D70" s="9" t="n">
        <v>1</v>
      </c>
      <c r="E70" s="13" t="n">
        <f aca="false">D70*C70</f>
        <v>0</v>
      </c>
    </row>
    <row r="71" customFormat="false" ht="48.3" hidden="false" customHeight="true" outlineLevel="0" collapsed="false">
      <c r="A71" s="9" t="n">
        <v>43</v>
      </c>
      <c r="B71" s="9" t="s">
        <v>72</v>
      </c>
      <c r="C71" s="9"/>
      <c r="D71" s="9" t="n">
        <v>30</v>
      </c>
      <c r="E71" s="13" t="n">
        <f aca="false">D71*C71</f>
        <v>0</v>
      </c>
    </row>
    <row r="72" customFormat="false" ht="41.15" hidden="false" customHeight="true" outlineLevel="0" collapsed="false">
      <c r="A72" s="9" t="n">
        <v>44</v>
      </c>
      <c r="B72" s="9" t="s">
        <v>73</v>
      </c>
      <c r="C72" s="9"/>
      <c r="D72" s="9" t="n">
        <v>1</v>
      </c>
      <c r="E72" s="13" t="n">
        <f aca="false">D72*C72</f>
        <v>0</v>
      </c>
    </row>
    <row r="73" customFormat="false" ht="41.15" hidden="false" customHeight="true" outlineLevel="0" collapsed="false">
      <c r="A73" s="9" t="n">
        <v>45</v>
      </c>
      <c r="B73" s="9" t="s">
        <v>74</v>
      </c>
      <c r="C73" s="9"/>
      <c r="D73" s="9" t="n">
        <v>1</v>
      </c>
      <c r="E73" s="13" t="n">
        <f aca="false">D73*C73</f>
        <v>0</v>
      </c>
    </row>
    <row r="74" customFormat="false" ht="41.15" hidden="false" customHeight="true" outlineLevel="0" collapsed="false">
      <c r="B74" s="0"/>
      <c r="D74" s="29" t="s">
        <v>75</v>
      </c>
      <c r="E74" s="30" t="n">
        <f aca="false">SUM(E59:E73)</f>
        <v>0</v>
      </c>
    </row>
    <row r="75" customFormat="false" ht="43.35" hidden="false" customHeight="true" outlineLevel="0" collapsed="false">
      <c r="A75" s="28" t="s">
        <v>76</v>
      </c>
      <c r="B75" s="28"/>
      <c r="C75" s="28"/>
      <c r="D75" s="28"/>
      <c r="E75" s="28"/>
    </row>
    <row r="76" customFormat="false" ht="41.15" hidden="false" customHeight="true" outlineLevel="0" collapsed="false">
      <c r="A76" s="9" t="s">
        <v>6</v>
      </c>
      <c r="B76" s="9" t="s">
        <v>7</v>
      </c>
      <c r="C76" s="10" t="s">
        <v>59</v>
      </c>
      <c r="D76" s="9" t="s">
        <v>9</v>
      </c>
      <c r="E76" s="11" t="s">
        <v>10</v>
      </c>
    </row>
    <row r="77" customFormat="false" ht="41.15" hidden="false" customHeight="true" outlineLevel="0" collapsed="false">
      <c r="A77" s="9" t="n">
        <v>46</v>
      </c>
      <c r="B77" s="9" t="s">
        <v>60</v>
      </c>
      <c r="C77" s="9"/>
      <c r="D77" s="9" t="n">
        <v>1</v>
      </c>
      <c r="E77" s="13" t="n">
        <f aca="false">D77*C77</f>
        <v>0</v>
      </c>
    </row>
    <row r="78" customFormat="false" ht="48.3" hidden="false" customHeight="true" outlineLevel="0" collapsed="false">
      <c r="A78" s="9" t="n">
        <v>47</v>
      </c>
      <c r="B78" s="9" t="s">
        <v>61</v>
      </c>
      <c r="C78" s="9"/>
      <c r="D78" s="9" t="n">
        <v>1</v>
      </c>
      <c r="E78" s="13" t="n">
        <f aca="false">D78*C78</f>
        <v>0</v>
      </c>
    </row>
    <row r="79" customFormat="false" ht="41.15" hidden="false" customHeight="true" outlineLevel="0" collapsed="false">
      <c r="A79" s="9" t="n">
        <v>48</v>
      </c>
      <c r="B79" s="9" t="s">
        <v>62</v>
      </c>
      <c r="C79" s="9"/>
      <c r="D79" s="9" t="n">
        <v>1</v>
      </c>
      <c r="E79" s="13" t="n">
        <f aca="false">D79*C79</f>
        <v>0</v>
      </c>
    </row>
    <row r="80" customFormat="false" ht="41.15" hidden="false" customHeight="true" outlineLevel="0" collapsed="false">
      <c r="A80" s="9" t="n">
        <v>49</v>
      </c>
      <c r="B80" s="9" t="s">
        <v>63</v>
      </c>
      <c r="C80" s="9"/>
      <c r="D80" s="9" t="n">
        <v>1</v>
      </c>
      <c r="E80" s="13" t="n">
        <f aca="false">D80*C80</f>
        <v>0</v>
      </c>
    </row>
    <row r="81" customFormat="false" ht="48.3" hidden="false" customHeight="true" outlineLevel="0" collapsed="false">
      <c r="A81" s="9" t="n">
        <v>50</v>
      </c>
      <c r="B81" s="9" t="s">
        <v>64</v>
      </c>
      <c r="C81" s="9"/>
      <c r="D81" s="9" t="n">
        <v>1</v>
      </c>
      <c r="E81" s="13" t="n">
        <f aca="false">D81*C81</f>
        <v>0</v>
      </c>
    </row>
    <row r="82" customFormat="false" ht="48.3" hidden="false" customHeight="true" outlineLevel="0" collapsed="false">
      <c r="A82" s="9" t="n">
        <v>51</v>
      </c>
      <c r="B82" s="9" t="s">
        <v>65</v>
      </c>
      <c r="C82" s="9"/>
      <c r="D82" s="9" t="n">
        <v>11</v>
      </c>
      <c r="E82" s="13" t="n">
        <f aca="false">D82*C82</f>
        <v>0</v>
      </c>
    </row>
    <row r="83" customFormat="false" ht="41.15" hidden="false" customHeight="true" outlineLevel="0" collapsed="false">
      <c r="A83" s="9" t="n">
        <v>52</v>
      </c>
      <c r="B83" s="9" t="s">
        <v>66</v>
      </c>
      <c r="C83" s="9"/>
      <c r="D83" s="9" t="n">
        <v>1</v>
      </c>
      <c r="E83" s="13" t="n">
        <f aca="false">D83*C83</f>
        <v>0</v>
      </c>
    </row>
    <row r="84" customFormat="false" ht="41.15" hidden="false" customHeight="true" outlineLevel="0" collapsed="false">
      <c r="A84" s="9" t="n">
        <v>53</v>
      </c>
      <c r="B84" s="9" t="s">
        <v>67</v>
      </c>
      <c r="C84" s="9"/>
      <c r="D84" s="9" t="n">
        <v>1</v>
      </c>
      <c r="E84" s="13" t="n">
        <f aca="false">D84*C84</f>
        <v>0</v>
      </c>
    </row>
    <row r="85" customFormat="false" ht="41.15" hidden="false" customHeight="true" outlineLevel="0" collapsed="false">
      <c r="A85" s="9" t="n">
        <v>54</v>
      </c>
      <c r="B85" s="9" t="s">
        <v>68</v>
      </c>
      <c r="C85" s="9"/>
      <c r="D85" s="9" t="n">
        <v>1</v>
      </c>
      <c r="E85" s="13" t="n">
        <f aca="false">D85*C85</f>
        <v>0</v>
      </c>
    </row>
    <row r="86" customFormat="false" ht="41.15" hidden="false" customHeight="true" outlineLevel="0" collapsed="false">
      <c r="D86" s="29" t="s">
        <v>77</v>
      </c>
      <c r="E86" s="30" t="n">
        <f aca="false">SUM(E77:E85)</f>
        <v>0</v>
      </c>
    </row>
    <row r="87" customFormat="false" ht="43.35" hidden="false" customHeight="true" outlineLevel="0" collapsed="false">
      <c r="A87" s="28" t="s">
        <v>78</v>
      </c>
      <c r="B87" s="28"/>
      <c r="C87" s="28"/>
      <c r="D87" s="28"/>
      <c r="E87" s="28"/>
      <c r="F87" s="28"/>
    </row>
    <row r="88" customFormat="false" ht="41.15" hidden="false" customHeight="true" outlineLevel="0" collapsed="false">
      <c r="A88" s="9" t="s">
        <v>6</v>
      </c>
      <c r="B88" s="9" t="s">
        <v>7</v>
      </c>
      <c r="C88" s="9" t="s">
        <v>79</v>
      </c>
      <c r="D88" s="10" t="s">
        <v>80</v>
      </c>
      <c r="E88" s="11" t="s">
        <v>9</v>
      </c>
      <c r="F88" s="9" t="s">
        <v>10</v>
      </c>
      <c r="G88" s="0"/>
      <c r="H88" s="23"/>
    </row>
    <row r="89" customFormat="false" ht="47.75" hidden="false" customHeight="true" outlineLevel="0" collapsed="false">
      <c r="A89" s="9" t="n">
        <v>56</v>
      </c>
      <c r="B89" s="9" t="s">
        <v>81</v>
      </c>
      <c r="C89" s="9" t="s">
        <v>82</v>
      </c>
      <c r="D89" s="9"/>
      <c r="E89" s="11" t="n">
        <v>73</v>
      </c>
      <c r="F89" s="13" t="n">
        <f aca="false">E89*D89</f>
        <v>0</v>
      </c>
      <c r="G89" s="0"/>
      <c r="H89" s="23"/>
    </row>
    <row r="90" customFormat="false" ht="47.75" hidden="false" customHeight="true" outlineLevel="0" collapsed="false">
      <c r="A90" s="9" t="n">
        <v>57</v>
      </c>
      <c r="B90" s="9" t="s">
        <v>83</v>
      </c>
      <c r="C90" s="9" t="s">
        <v>82</v>
      </c>
      <c r="D90" s="9"/>
      <c r="E90" s="11" t="n">
        <v>63</v>
      </c>
      <c r="F90" s="13" t="n">
        <f aca="false">E90*D90</f>
        <v>0</v>
      </c>
      <c r="G90" s="0"/>
      <c r="H90" s="23"/>
    </row>
    <row r="91" customFormat="false" ht="47.75" hidden="false" customHeight="true" outlineLevel="0" collapsed="false">
      <c r="A91" s="9" t="n">
        <v>58</v>
      </c>
      <c r="B91" s="9" t="s">
        <v>84</v>
      </c>
      <c r="C91" s="9" t="s">
        <v>82</v>
      </c>
      <c r="D91" s="9"/>
      <c r="E91" s="11" t="n">
        <v>10</v>
      </c>
      <c r="F91" s="13" t="n">
        <f aca="false">E91*D91</f>
        <v>0</v>
      </c>
      <c r="G91" s="0"/>
      <c r="H91" s="23"/>
    </row>
    <row r="92" customFormat="false" ht="41.15" hidden="false" customHeight="true" outlineLevel="0" collapsed="false">
      <c r="A92" s="9" t="n">
        <v>59</v>
      </c>
      <c r="B92" s="9" t="s">
        <v>85</v>
      </c>
      <c r="C92" s="9" t="s">
        <v>82</v>
      </c>
      <c r="D92" s="9"/>
      <c r="E92" s="11" t="n">
        <v>15</v>
      </c>
      <c r="F92" s="13" t="n">
        <f aca="false">E92*D92</f>
        <v>0</v>
      </c>
      <c r="G92" s="0"/>
      <c r="H92" s="23"/>
    </row>
    <row r="93" customFormat="false" ht="41.15" hidden="false" customHeight="true" outlineLevel="0" collapsed="false">
      <c r="A93" s="9" t="n">
        <v>60</v>
      </c>
      <c r="B93" s="9" t="s">
        <v>86</v>
      </c>
      <c r="C93" s="9" t="s">
        <v>79</v>
      </c>
      <c r="D93" s="9"/>
      <c r="E93" s="11" t="n">
        <v>50</v>
      </c>
      <c r="F93" s="13" t="n">
        <f aca="false">E93*D93</f>
        <v>0</v>
      </c>
      <c r="G93" s="0"/>
      <c r="H93" s="23"/>
    </row>
    <row r="94" customFormat="false" ht="41.15" hidden="false" customHeight="true" outlineLevel="0" collapsed="false">
      <c r="A94" s="9" t="n">
        <v>61</v>
      </c>
      <c r="B94" s="9" t="s">
        <v>87</v>
      </c>
      <c r="C94" s="9" t="s">
        <v>79</v>
      </c>
      <c r="D94" s="9"/>
      <c r="E94" s="11" t="n">
        <v>40</v>
      </c>
      <c r="F94" s="13" t="n">
        <f aca="false">E94*D94</f>
        <v>0</v>
      </c>
      <c r="G94" s="0"/>
      <c r="H94" s="23"/>
    </row>
    <row r="95" customFormat="false" ht="41.15" hidden="false" customHeight="true" outlineLevel="0" collapsed="false">
      <c r="A95" s="9" t="n">
        <v>62</v>
      </c>
      <c r="B95" s="9" t="s">
        <v>88</v>
      </c>
      <c r="C95" s="9" t="s">
        <v>79</v>
      </c>
      <c r="D95" s="9"/>
      <c r="E95" s="11" t="n">
        <v>150</v>
      </c>
      <c r="F95" s="13" t="n">
        <f aca="false">E95*D95</f>
        <v>0</v>
      </c>
      <c r="G95" s="0"/>
      <c r="H95" s="23"/>
    </row>
    <row r="96" customFormat="false" ht="41.15" hidden="false" customHeight="true" outlineLevel="0" collapsed="false">
      <c r="A96" s="9" t="n">
        <v>63</v>
      </c>
      <c r="B96" s="9" t="s">
        <v>89</v>
      </c>
      <c r="C96" s="9" t="s">
        <v>79</v>
      </c>
      <c r="D96" s="9"/>
      <c r="E96" s="11" t="n">
        <v>44</v>
      </c>
      <c r="F96" s="13" t="n">
        <f aca="false">E96*D96</f>
        <v>0</v>
      </c>
      <c r="G96" s="0"/>
      <c r="H96" s="23"/>
    </row>
    <row r="97" customFormat="false" ht="41.15" hidden="false" customHeight="true" outlineLevel="0" collapsed="false">
      <c r="E97" s="29" t="s">
        <v>90</v>
      </c>
      <c r="F97" s="30" t="n">
        <f aca="false">SUM(F89:F96)</f>
        <v>0</v>
      </c>
      <c r="H97" s="31" t="s">
        <v>91</v>
      </c>
      <c r="I97" s="30" t="n">
        <f aca="false">E74+E86+F97</f>
        <v>0</v>
      </c>
    </row>
    <row r="98" customFormat="false" ht="12.8" hidden="false" customHeight="false" outlineLevel="0" collapsed="false">
      <c r="E98" s="24"/>
      <c r="F98" s="25"/>
    </row>
    <row r="99" customFormat="false" ht="42.5" hidden="false" customHeight="true" outlineLevel="0" collapsed="false">
      <c r="A99" s="8" t="s">
        <v>92</v>
      </c>
      <c r="B99" s="8"/>
      <c r="C99" s="8"/>
      <c r="D99" s="8"/>
      <c r="E99" s="8"/>
      <c r="F99" s="8"/>
    </row>
    <row r="100" customFormat="false" ht="48.3" hidden="false" customHeight="true" outlineLevel="0" collapsed="false">
      <c r="A100" s="32" t="s">
        <v>6</v>
      </c>
      <c r="B100" s="32" t="s">
        <v>93</v>
      </c>
      <c r="C100" s="10" t="s">
        <v>94</v>
      </c>
      <c r="D100" s="32" t="s">
        <v>95</v>
      </c>
      <c r="E100" s="32" t="s">
        <v>26</v>
      </c>
      <c r="F100" s="10" t="s">
        <v>96</v>
      </c>
      <c r="G100" s="32" t="s">
        <v>95</v>
      </c>
      <c r="H100" s="32" t="s">
        <v>26</v>
      </c>
      <c r="I100" s="10" t="s">
        <v>97</v>
      </c>
      <c r="J100" s="32" t="s">
        <v>95</v>
      </c>
      <c r="K100" s="32" t="s">
        <v>26</v>
      </c>
    </row>
    <row r="101" customFormat="false" ht="41.15" hidden="false" customHeight="true" outlineLevel="0" collapsed="false">
      <c r="A101" s="32" t="n">
        <v>64</v>
      </c>
      <c r="B101" s="32" t="s">
        <v>98</v>
      </c>
      <c r="C101" s="33"/>
      <c r="D101" s="32" t="n">
        <v>80</v>
      </c>
      <c r="E101" s="34"/>
      <c r="F101" s="33"/>
      <c r="G101" s="32" t="n">
        <v>5</v>
      </c>
      <c r="H101" s="34"/>
      <c r="I101" s="33"/>
      <c r="J101" s="32" t="n">
        <v>1</v>
      </c>
      <c r="K101" s="34"/>
    </row>
    <row r="102" customFormat="false" ht="41.15" hidden="false" customHeight="true" outlineLevel="0" collapsed="false">
      <c r="A102" s="0"/>
      <c r="B102" s="0"/>
      <c r="C102" s="0"/>
      <c r="D102" s="0"/>
      <c r="E102" s="0"/>
      <c r="F102" s="0"/>
      <c r="G102" s="0"/>
      <c r="H102" s="0"/>
      <c r="I102" s="0"/>
      <c r="J102" s="29" t="s">
        <v>26</v>
      </c>
      <c r="K102" s="30" t="n">
        <f aca="false">E101+H101+K101</f>
        <v>0</v>
      </c>
    </row>
    <row r="103" customFormat="false" ht="41.15" hidden="false" customHeight="true" outlineLevel="0" collapsed="false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</row>
    <row r="104" customFormat="false" ht="48.3" hidden="false" customHeight="true" outlineLevel="0" collapsed="false">
      <c r="A104" s="32" t="s">
        <v>6</v>
      </c>
      <c r="B104" s="32" t="s">
        <v>93</v>
      </c>
      <c r="C104" s="32" t="s">
        <v>94</v>
      </c>
      <c r="D104" s="10" t="s">
        <v>99</v>
      </c>
      <c r="E104" s="32" t="s">
        <v>26</v>
      </c>
      <c r="F104" s="32" t="s">
        <v>96</v>
      </c>
      <c r="G104" s="10" t="s">
        <v>99</v>
      </c>
      <c r="H104" s="32" t="s">
        <v>26</v>
      </c>
      <c r="I104" s="32" t="s">
        <v>97</v>
      </c>
      <c r="J104" s="10" t="s">
        <v>99</v>
      </c>
      <c r="K104" s="32" t="s">
        <v>26</v>
      </c>
    </row>
    <row r="105" customFormat="false" ht="75.3" hidden="false" customHeight="true" outlineLevel="0" collapsed="false">
      <c r="A105" s="32" t="n">
        <v>65</v>
      </c>
      <c r="B105" s="32" t="s">
        <v>100</v>
      </c>
      <c r="C105" s="35" t="n">
        <v>15000</v>
      </c>
      <c r="D105" s="36"/>
      <c r="E105" s="35" t="n">
        <f aca="false">C105</f>
        <v>15000</v>
      </c>
      <c r="F105" s="35" t="n">
        <v>30000</v>
      </c>
      <c r="G105" s="36"/>
      <c r="H105" s="35" t="n">
        <f aca="false">F105</f>
        <v>30000</v>
      </c>
      <c r="I105" s="35" t="n">
        <v>50000</v>
      </c>
      <c r="J105" s="36"/>
      <c r="K105" s="35" t="n">
        <f aca="false">I105</f>
        <v>50000</v>
      </c>
    </row>
    <row r="106" customFormat="false" ht="57.3" hidden="false" customHeight="true" outlineLevel="0" collapsed="false">
      <c r="A106" s="32" t="n">
        <v>66</v>
      </c>
      <c r="B106" s="32" t="s">
        <v>101</v>
      </c>
      <c r="C106" s="36"/>
      <c r="D106" s="37"/>
      <c r="E106" s="35" t="n">
        <f aca="false">C105*D106</f>
        <v>0</v>
      </c>
      <c r="F106" s="36"/>
      <c r="G106" s="37"/>
      <c r="H106" s="35" t="n">
        <f aca="false">F105*G106</f>
        <v>0</v>
      </c>
      <c r="I106" s="36"/>
      <c r="J106" s="37"/>
      <c r="K106" s="35" t="n">
        <f aca="false">I105*J106</f>
        <v>0</v>
      </c>
    </row>
    <row r="107" customFormat="false" ht="42.15" hidden="false" customHeight="true" outlineLevel="0" collapsed="false">
      <c r="A107" s="38" t="s">
        <v>102</v>
      </c>
      <c r="E107" s="1"/>
      <c r="J107" s="29" t="s">
        <v>26</v>
      </c>
      <c r="K107" s="30" t="n">
        <f aca="false">C105+F105+I105+E106+H106+K106</f>
        <v>95000</v>
      </c>
    </row>
    <row r="109" customFormat="false" ht="41.15" hidden="false" customHeight="true" outlineLevel="0" collapsed="false">
      <c r="J109" s="31" t="s">
        <v>103</v>
      </c>
      <c r="K109" s="30" t="n">
        <f aca="false">K102+K107</f>
        <v>95000</v>
      </c>
    </row>
    <row r="111" customFormat="false" ht="42.5" hidden="false" customHeight="true" outlineLevel="0" collapsed="false">
      <c r="A111" s="39" t="s">
        <v>104</v>
      </c>
      <c r="B111" s="39"/>
      <c r="C111" s="39"/>
      <c r="D111" s="40" t="n">
        <f aca="false">E24+I42+L49+E54+I97+K109</f>
        <v>95000</v>
      </c>
      <c r="E111" s="40"/>
      <c r="F111" s="40"/>
    </row>
  </sheetData>
  <mergeCells count="17">
    <mergeCell ref="A1:O1"/>
    <mergeCell ref="A3:O3"/>
    <mergeCell ref="A5:O5"/>
    <mergeCell ref="A6:O6"/>
    <mergeCell ref="A7:B7"/>
    <mergeCell ref="A9:O9"/>
    <mergeCell ref="A21:L21"/>
    <mergeCell ref="A26:I26"/>
    <mergeCell ref="A44:L44"/>
    <mergeCell ref="A50:E50"/>
    <mergeCell ref="A56:E56"/>
    <mergeCell ref="A57:E57"/>
    <mergeCell ref="A75:E75"/>
    <mergeCell ref="A87:F87"/>
    <mergeCell ref="A99:F99"/>
    <mergeCell ref="A111:C111"/>
    <mergeCell ref="D111:F111"/>
  </mergeCells>
  <printOptions headings="false" gridLines="false" gridLinesSet="true" horizontalCentered="true" verticalCentered="false"/>
  <pageMargins left="0.39375" right="0.39375" top="0.923611111111111" bottom="0.560416666666667" header="0.39375" footer="0.39375"/>
  <pageSetup paperSize="8" scale="72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&amp;L&amp;"Times New Roman,Normal"&amp;12AAPC 2022_20703_0103
Devis quantitatif estimatif - Lot 1 - &amp;R&amp;"Times New Roman,Normal"&amp;12LOT 1 : collections permanentes et expositions dossier</oddHeader>
    <oddFooter>&amp;C&amp;"Times New Roman,Normal"&amp;12Page &amp;P / &amp;N</oddFooter>
  </headerFooter>
  <rowBreaks count="5" manualBreakCount="5">
    <brk id="24" man="true" max="16383" min="0"/>
    <brk id="42" man="true" max="16383" min="0"/>
    <brk id="54" man="true" max="16383" min="0"/>
    <brk id="74" man="true" max="16383" min="0"/>
    <brk id="97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898</TotalTime>
  <Application>LibreOffice/7.2.7.2$Windows_x86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2016-06-28T14:19:06Z</dcterms:created>
  <dc:creator/>
  <dc:description/>
  <dc:language>fr-FR</dc:language>
  <cp:lastModifiedBy>Boris Gaubert</cp:lastModifiedBy>
  <cp:lastPrinted>2017-12-07T09:18:07Z</cp:lastPrinted>
  <dcterms:modified xsi:type="dcterms:W3CDTF">2022-08-05T14:03:24Z</dcterms:modified>
  <cp:revision>146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