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10-lot unique" sheetId="1" r:id="rId4"/>
  </sheets>
</workbook>
</file>

<file path=xl/sharedStrings.xml><?xml version="1.0" encoding="utf-8"?>
<sst xmlns="http://schemas.openxmlformats.org/spreadsheetml/2006/main" uniqueCount="185">
  <si>
    <t>Maîtrise d'Ouvrage : Ville de Marseille
Maîtrise d'Oeuvre :  Atelier Donjerkovic architectes / BET BMI</t>
  </si>
  <si>
    <r>
      <rPr>
        <b val="1"/>
        <sz val="11"/>
        <color indexed="8"/>
        <rFont val="Arial Narrow"/>
      </rPr>
      <t xml:space="preserve">MARSEILLE - ABBAYE SAINT VICTOR
</t>
    </r>
    <r>
      <rPr>
        <sz val="11"/>
        <color indexed="8"/>
        <rFont val="Arial Narrow"/>
      </rPr>
      <t>TRAVAUX DE RESTAURATION DES COUVERTURES</t>
    </r>
  </si>
  <si>
    <r>
      <rPr>
        <b val="1"/>
        <sz val="9"/>
        <color indexed="8"/>
        <rFont val="Arial Narrow"/>
      </rPr>
      <t xml:space="preserve">CDPGF - CADRE DE DÉCOMPOSITION DU PRIX GLOBAL ET FORFAITAIRE
</t>
    </r>
    <r>
      <rPr>
        <b val="1"/>
        <sz val="9"/>
        <color indexed="13"/>
        <rFont val="Arial Narrow"/>
      </rPr>
      <t>LOT UNIQUE</t>
    </r>
    <r>
      <rPr>
        <b val="1"/>
        <sz val="9"/>
        <color indexed="8"/>
        <rFont val="Arial Narrow"/>
      </rPr>
      <t xml:space="preserve"> - DÉPOSE / CURAGE / MAÇONNERIE / REVÊTEMENTS DE COUVERTURE / ZINGUERIE - ind 02
</t>
    </r>
    <r>
      <rPr>
        <i val="1"/>
        <sz val="7"/>
        <color indexed="8"/>
        <rFont val="Arial Narrow"/>
      </rPr>
      <t>Nota : les quantités sont données à titre indicatif dans le CCTP et CDPGF. Les entreprises doivent les vérifier et les reporter dans le présent document dans la colonne prévue à cet effet.</t>
    </r>
  </si>
  <si>
    <t>2. DESCRIPTION DES TRAVAUX</t>
  </si>
  <si>
    <t>Art. n°</t>
  </si>
  <si>
    <t>Désignation des ouvrages selon art. CCTP</t>
  </si>
  <si>
    <t>U</t>
  </si>
  <si>
    <t>Q.</t>
  </si>
  <si>
    <t>Q. ent.</t>
  </si>
  <si>
    <t>Prix unitaire</t>
  </si>
  <si>
    <t>Prix total</t>
  </si>
  <si>
    <t>TOTAL</t>
  </si>
  <si>
    <t>2.1</t>
  </si>
  <si>
    <t>Analyse en laboratoire</t>
  </si>
  <si>
    <r>
      <rPr>
        <sz val="9"/>
        <color indexed="8"/>
        <rFont val="Arial Narrow"/>
      </rPr>
      <t>Dito CCTP</t>
    </r>
  </si>
  <si>
    <t>FF</t>
  </si>
  <si>
    <t>TOTAL 2.1</t>
  </si>
  <si>
    <t>2.2</t>
  </si>
  <si>
    <t>Installations de chantier</t>
  </si>
  <si>
    <t>Dito CCTP (clôture, panneaux chantier, baraquements, nettoyage, …)</t>
  </si>
  <si>
    <t>TOTAL 2.2</t>
  </si>
  <si>
    <t>2.3</t>
  </si>
  <si>
    <t>Échafaudages</t>
  </si>
  <si>
    <t>Échafaudages de plain-pied</t>
  </si>
  <si>
    <t>m2</t>
  </si>
  <si>
    <t xml:space="preserve">Échafaudages en encorbellement </t>
  </si>
  <si>
    <t>Échafaudages sur toitures pour traitement des arases</t>
  </si>
  <si>
    <t>Dispositifs de mise en sécurité pour travaux chemin de ronde choeur</t>
  </si>
  <si>
    <t>ml</t>
  </si>
  <si>
    <t>Sapine, passerelle et escalier</t>
  </si>
  <si>
    <t>Ens.</t>
  </si>
  <si>
    <t>TOTAL 2.3</t>
  </si>
  <si>
    <t>2.4</t>
  </si>
  <si>
    <t>Déposes ponctuelles des réseaux électriques / Repose en fin de chantier</t>
  </si>
  <si>
    <t>TOTAL 2.4</t>
  </si>
  <si>
    <t>2.5</t>
  </si>
  <si>
    <t>Retrait amiante</t>
  </si>
  <si>
    <t>Conduits amiantés ciment</t>
  </si>
  <si>
    <t>Remplacement des conduits déposés</t>
  </si>
  <si>
    <t>TOTAL 2.5</t>
  </si>
  <si>
    <t>2.6</t>
  </si>
  <si>
    <t>Travaux de révision des toitures existantes pour entretien courant</t>
  </si>
  <si>
    <t>2.6.1</t>
  </si>
  <si>
    <t>Toiture chapelle Nord (repère C)</t>
  </si>
  <si>
    <t>2.6.2</t>
  </si>
  <si>
    <t>Toiture-terrasses en carreaux de terres cuites</t>
  </si>
  <si>
    <t>Tour Isarn (repère D)</t>
  </si>
  <si>
    <t>Tour Urbain V (repère H)</t>
  </si>
  <si>
    <t>TOTAL 2.6</t>
  </si>
  <si>
    <t>2.7</t>
  </si>
  <si>
    <t>Travaux de révision des toitures en dalles de pierres</t>
  </si>
  <si>
    <t>2.7.1</t>
  </si>
  <si>
    <t xml:space="preserve">Nettoyage des éléments en pierre </t>
  </si>
  <si>
    <t>Toiture Nef vaisseau central (repère A)</t>
  </si>
  <si>
    <t>Toiture Bas-côté Sud / Collatéraux Sud / Chapelle sud (repère F)</t>
  </si>
  <si>
    <t>Toiture Sacristie (repère I)</t>
  </si>
  <si>
    <t>2.7.2</t>
  </si>
  <si>
    <t xml:space="preserve">Traitement herbicide / fongicide </t>
  </si>
  <si>
    <t>2.7.3</t>
  </si>
  <si>
    <t xml:space="preserve">Rejointoiement </t>
  </si>
  <si>
    <t>2.7.4</t>
  </si>
  <si>
    <t>Traitement des fissures</t>
  </si>
  <si>
    <t>2.7.5</t>
  </si>
  <si>
    <t>Intervention sur chéneau sud (repère F)</t>
  </si>
  <si>
    <t>2.7.6</t>
  </si>
  <si>
    <t>Sujétions angle Bas-côté Sud - repère 1 sur plan PRO-01</t>
  </si>
  <si>
    <t>2.7.7</t>
  </si>
  <si>
    <t>Arases des contreforts du Vaisseau Central sur Bas-côtés Nord et Sud</t>
  </si>
  <si>
    <t>TOTAL 2.7</t>
  </si>
  <si>
    <t>2.8</t>
  </si>
  <si>
    <t>Vérification des descentes EP</t>
  </si>
  <si>
    <t>TOTAL 2.8</t>
  </si>
  <si>
    <t>2.9</t>
  </si>
  <si>
    <t>Restauration des ouvrages d’évacuation des eaux pluviales</t>
  </si>
  <si>
    <t>2.9.1</t>
  </si>
  <si>
    <t>Dépose des existants et évacuation</t>
  </si>
  <si>
    <t>Bas-côtés Nord (repère B)</t>
  </si>
  <si>
    <t>Transept (repère E)</t>
  </si>
  <si>
    <t>Bas-côtés Sud et Terrasses Sud (repère F)</t>
  </si>
  <si>
    <t>Chœur (repère G1)</t>
  </si>
  <si>
    <t>Sacristie (chéneau en zinc - repère I)</t>
  </si>
  <si>
    <t>2.9.2</t>
  </si>
  <si>
    <t>Restauration des formes de pentes</t>
  </si>
  <si>
    <t>2.9.3</t>
  </si>
  <si>
    <t>Réalisation des chéneaux en plomb</t>
  </si>
  <si>
    <t>TOTAL 2.9</t>
  </si>
  <si>
    <t>2.10</t>
  </si>
  <si>
    <t>Modification de la descente d’eau pluviale de la Sacristie</t>
  </si>
  <si>
    <t>Condamnation de la descente existante</t>
  </si>
  <si>
    <t>ens.</t>
  </si>
  <si>
    <r>
      <rPr>
        <sz val="9"/>
        <color indexed="8"/>
        <rFont val="Arial Narrow"/>
      </rPr>
      <t>Percement de la maçonnerie</t>
    </r>
  </si>
  <si>
    <t>Modification de la naissance</t>
  </si>
  <si>
    <t>Descente EP en cuivre et boîte à eau</t>
  </si>
  <si>
    <t>Sujétions de raccordements et naissances</t>
  </si>
  <si>
    <t>TOTAL 2.10</t>
  </si>
  <si>
    <t>2.11</t>
  </si>
  <si>
    <t>Remplacement des dalles micro-béton par des dalles en pierres</t>
  </si>
  <si>
    <t>2.11.1</t>
  </si>
  <si>
    <t>Dépose des dalles en micro-béton existantes</t>
  </si>
  <si>
    <t>2.11.2</t>
  </si>
  <si>
    <t>Purge mortier de pose des dalles béton et révision dalle BA</t>
  </si>
  <si>
    <t>2.11.3</t>
  </si>
  <si>
    <t>Chape légère</t>
  </si>
  <si>
    <t>2.11.4</t>
  </si>
  <si>
    <t>Membrane étanche avec sous-couche drainante</t>
  </si>
  <si>
    <t>Membrane étanche</t>
  </si>
  <si>
    <t>Sous-couche drainante</t>
  </si>
  <si>
    <t>2.11.5</t>
  </si>
  <si>
    <t xml:space="preserve">Pose et scellement des dalles de pierres neuves </t>
  </si>
  <si>
    <t>2.11.6</t>
  </si>
  <si>
    <t xml:space="preserve">Façon de bande-porte solin en plomb 
</t>
  </si>
  <si>
    <t>2.11.7</t>
  </si>
  <si>
    <t>Emmarchement entre transmet (E) et toiture choeur (G1)</t>
  </si>
  <si>
    <t>TOTAL 2.11</t>
  </si>
  <si>
    <t>2.12</t>
  </si>
  <si>
    <t>Travaux sur cour anglaise</t>
  </si>
  <si>
    <t>2.12.1</t>
  </si>
  <si>
    <t>Restauration du caniveau existant</t>
  </si>
  <si>
    <t>Reprise de l’étanchéité</t>
  </si>
  <si>
    <t>Repose des dalles en pierre existante</t>
  </si>
  <si>
    <t>Remplacement des dalles en pierres manquantes</t>
  </si>
  <si>
    <t>Jointoiement</t>
  </si>
  <si>
    <t>Grilles de regard</t>
  </si>
  <si>
    <t>2.12.2</t>
  </si>
  <si>
    <t>Travaux de dégagement de la galerie</t>
  </si>
  <si>
    <t>2.12.3</t>
  </si>
  <si>
    <t>Grille entrée galerie</t>
  </si>
  <si>
    <t>2.12.4</t>
  </si>
  <si>
    <t>Réfection d’un coude de descente EP en grès</t>
  </si>
  <si>
    <t>2.12.5</t>
  </si>
  <si>
    <t>Révision échelle accès cour anglaise</t>
  </si>
  <si>
    <t>2.12.6</t>
  </si>
  <si>
    <t>Nettoyage des maçonneries</t>
  </si>
  <si>
    <t>2.12.7</t>
  </si>
  <si>
    <t>Protection cour anglaise</t>
  </si>
  <si>
    <t>TOTAL 2.12</t>
  </si>
  <si>
    <t>2.13</t>
  </si>
  <si>
    <t>Intervention sur les maçonneries</t>
  </si>
  <si>
    <t>2.13.1</t>
  </si>
  <si>
    <t>Traitement herbicide / fongicide</t>
  </si>
  <si>
    <t>2.13.2</t>
  </si>
  <si>
    <t xml:space="preserve">Solins au mortier de chaux </t>
  </si>
  <si>
    <t>2.13.3</t>
  </si>
  <si>
    <t xml:space="preserve">Reprise des arases et têtes de maçonneries </t>
  </si>
  <si>
    <t>Arase entre Nef vaisseau central et Transept (repère K)</t>
  </si>
  <si>
    <t>Arase chemin de ronde (repère G2)</t>
  </si>
  <si>
    <t>Arase entre Transept et Chœur (repère K)</t>
  </si>
  <si>
    <t>Arase contreforts Nord</t>
  </si>
  <si>
    <t>2.13.4</t>
  </si>
  <si>
    <t xml:space="preserve">Travaux sur escalier chemin de ronde </t>
  </si>
  <si>
    <t>2.13.5</t>
  </si>
  <si>
    <t>Travaux en pied de l'escalier à vis Tour Urbain V</t>
  </si>
  <si>
    <t>TOTAL 2.13</t>
  </si>
  <si>
    <r>
      <rPr>
        <b val="1"/>
        <sz val="9"/>
        <color indexed="8"/>
        <rFont val="Arial Narrow"/>
      </rPr>
      <t xml:space="preserve">RÉCAPITULATIF - </t>
    </r>
    <r>
      <rPr>
        <b val="1"/>
        <sz val="9"/>
        <color indexed="13"/>
        <rFont val="Arial Narrow"/>
      </rPr>
      <t>LOT UNIQUE</t>
    </r>
    <r>
      <rPr>
        <b val="1"/>
        <sz val="9"/>
        <color indexed="8"/>
        <rFont val="Arial Narrow"/>
      </rPr>
      <t xml:space="preserve"> </t>
    </r>
    <r>
      <rPr>
        <b val="1"/>
        <sz val="9"/>
        <color indexed="16"/>
        <rFont val="Arial Narrow"/>
      </rPr>
      <t>- Dépose / Curage / Maçonnerie / Revêtements de couverture / Zinguerie</t>
    </r>
  </si>
  <si>
    <r>
      <rPr>
        <sz val="9"/>
        <color indexed="8"/>
        <rFont val="Arial Narrow"/>
      </rPr>
      <t>TOTAL 2.1</t>
    </r>
  </si>
  <si>
    <r>
      <rPr>
        <sz val="9"/>
        <color indexed="8"/>
        <rFont val="Arial Narrow"/>
      </rPr>
      <t>TOTAL 2.2</t>
    </r>
  </si>
  <si>
    <r>
      <rPr>
        <sz val="9"/>
        <color indexed="8"/>
        <rFont val="Arial Narrow"/>
      </rPr>
      <t>TOTAL 2.3</t>
    </r>
  </si>
  <si>
    <r>
      <rPr>
        <sz val="9"/>
        <color indexed="8"/>
        <rFont val="Arial Narrow"/>
      </rPr>
      <t>TOTAL 2.4</t>
    </r>
  </si>
  <si>
    <r>
      <rPr>
        <sz val="9"/>
        <color indexed="8"/>
        <rFont val="Arial Narrow"/>
      </rPr>
      <t>TOTAL 2.5</t>
    </r>
  </si>
  <si>
    <r>
      <rPr>
        <sz val="9"/>
        <color indexed="8"/>
        <rFont val="Arial Narrow"/>
      </rPr>
      <t>TOTAL 2.6</t>
    </r>
  </si>
  <si>
    <r>
      <rPr>
        <sz val="9"/>
        <color indexed="8"/>
        <rFont val="Arial Narrow"/>
      </rPr>
      <t>TOTAL 2.7</t>
    </r>
  </si>
  <si>
    <r>
      <rPr>
        <sz val="9"/>
        <color indexed="8"/>
        <rFont val="Arial Narrow"/>
      </rPr>
      <t>TOTAL 2.8</t>
    </r>
  </si>
  <si>
    <r>
      <rPr>
        <sz val="9"/>
        <color indexed="8"/>
        <rFont val="Arial Narrow"/>
      </rPr>
      <t>TOTAL 2.9</t>
    </r>
  </si>
  <si>
    <r>
      <rPr>
        <sz val="9"/>
        <color indexed="8"/>
        <rFont val="Arial Narrow"/>
      </rPr>
      <t>TOTAL 2.10</t>
    </r>
  </si>
  <si>
    <r>
      <rPr>
        <sz val="9"/>
        <color indexed="8"/>
        <rFont val="Arial Narrow"/>
      </rPr>
      <t>TOTAL 2.11</t>
    </r>
  </si>
  <si>
    <r>
      <rPr>
        <sz val="9"/>
        <color indexed="8"/>
        <rFont val="Arial Narrow"/>
      </rPr>
      <t>TOTAL 2.12</t>
    </r>
  </si>
  <si>
    <r>
      <rPr>
        <sz val="9"/>
        <color indexed="8"/>
        <rFont val="Arial Narrow"/>
      </rPr>
      <t>TOTAL 2.13</t>
    </r>
  </si>
  <si>
    <t>TOTAL GÉNÉRAL  HT</t>
  </si>
  <si>
    <t>TVA 20%</t>
  </si>
  <si>
    <t>TOTAL GÉNÉRAL  TTC</t>
  </si>
  <si>
    <t>3. PSE - Prestations supplémentaires éventuelles</t>
  </si>
  <si>
    <t>3.1</t>
  </si>
  <si>
    <t>Travaux de reprises des parements</t>
  </si>
  <si>
    <t>3.1.1</t>
  </si>
  <si>
    <t>PSE 1 - Maçonneries du chemin ronde - TOITURE CHOEUR</t>
  </si>
  <si>
    <t>Face Est Tour Urbain V sur chemin de ronde</t>
  </si>
  <si>
    <t>Façades chemin de ronde sur toiture choeur</t>
  </si>
  <si>
    <t>Face Est refend entre choeur et transept</t>
  </si>
  <si>
    <t>TOTAL 3.1.1 - PSE 1</t>
  </si>
  <si>
    <t>3.1.2</t>
  </si>
  <si>
    <t>PSE 2 - Maçonneries du transept - TOITURE TRANSEPT</t>
  </si>
  <si>
    <t>Face Ouest refend sur toiture transept</t>
  </si>
  <si>
    <t>Face Est refend sur toiture transept</t>
  </si>
  <si>
    <t>Face Ouest refend sur toiture vaisseau central nef</t>
  </si>
  <si>
    <t>TOTAL 3.1.2 - PSE 2</t>
  </si>
</sst>
</file>

<file path=xl/styles.xml><?xml version="1.0" encoding="utf-8"?>
<styleSheet xmlns="http://schemas.openxmlformats.org/spreadsheetml/2006/main">
  <numFmts count="1">
    <numFmt numFmtId="0" formatCode="General"/>
  </numFmts>
  <fonts count="15">
    <font>
      <i val="1"/>
      <sz val="9"/>
      <color indexed="8"/>
      <name val="Arial"/>
    </font>
    <font>
      <sz val="7"/>
      <color indexed="8"/>
      <name val="Arial Narrow"/>
    </font>
    <font>
      <sz val="13"/>
      <color indexed="8"/>
      <name val="Verdana"/>
    </font>
    <font>
      <sz val="10"/>
      <color indexed="8"/>
      <name val="Arial Narrow"/>
    </font>
    <font>
      <sz val="10"/>
      <color indexed="8"/>
      <name val="Verdana"/>
    </font>
    <font>
      <b val="1"/>
      <sz val="11"/>
      <color indexed="8"/>
      <name val="Arial Narrow"/>
    </font>
    <font>
      <sz val="11"/>
      <color indexed="8"/>
      <name val="Arial Narrow"/>
    </font>
    <font>
      <b val="1"/>
      <sz val="9"/>
      <color indexed="8"/>
      <name val="Arial Narrow"/>
    </font>
    <font>
      <b val="1"/>
      <sz val="9"/>
      <color indexed="13"/>
      <name val="Arial Narrow"/>
    </font>
    <font>
      <i val="1"/>
      <sz val="7"/>
      <color indexed="8"/>
      <name val="Arial Narrow"/>
    </font>
    <font>
      <b val="1"/>
      <sz val="10"/>
      <color indexed="8"/>
      <name val="Arial Narrow"/>
    </font>
    <font>
      <sz val="9"/>
      <color indexed="8"/>
      <name val="Arial Narrow"/>
    </font>
    <font>
      <i val="1"/>
      <sz val="9"/>
      <color indexed="8"/>
      <name val="Arial Narrow"/>
    </font>
    <font>
      <b val="1"/>
      <i val="1"/>
      <sz val="9"/>
      <color indexed="8"/>
      <name val="Arial Narrow"/>
    </font>
    <font>
      <b val="1"/>
      <sz val="9"/>
      <color indexed="16"/>
      <name val="Arial Narrow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</fills>
  <borders count="5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 style="thin">
        <color indexed="8"/>
      </bottom>
      <diagonal/>
    </border>
    <border>
      <left/>
      <right/>
      <top style="thin">
        <color indexed="11"/>
      </top>
      <bottom style="thin">
        <color indexed="8"/>
      </bottom>
      <diagonal/>
    </border>
    <border>
      <left/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>
        <color indexed="8"/>
      </right>
      <top style="thin">
        <color indexed="8"/>
      </top>
      <bottom style="thin">
        <color indexed="11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11"/>
      </bottom>
      <diagonal/>
    </border>
    <border>
      <left>
        <color indexed="8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>
        <color indexed="8"/>
      </bottom>
      <diagonal/>
    </border>
    <border>
      <left style="thin">
        <color indexed="10"/>
      </left>
      <right style="thin">
        <color indexed="11"/>
      </right>
      <top>
        <color indexed="8"/>
      </top>
      <bottom>
        <color indexed="8"/>
      </bottom>
      <diagonal/>
    </border>
    <border>
      <left style="thin">
        <color indexed="11"/>
      </left>
      <right style="thin">
        <color indexed="10"/>
      </right>
      <top>
        <color indexed="8"/>
      </top>
      <bottom>
        <color indexed="8"/>
      </bottom>
      <diagonal/>
    </border>
    <border>
      <left style="thin">
        <color indexed="10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>
        <color indexed="8"/>
      </top>
      <bottom style="thin">
        <color indexed="15"/>
      </bottom>
      <diagonal/>
    </border>
    <border>
      <left/>
      <right style="thin">
        <color indexed="10"/>
      </right>
      <top style="thin">
        <color indexed="15"/>
      </top>
      <bottom style="thin">
        <color indexed="8"/>
      </bottom>
      <diagonal/>
    </border>
    <border>
      <left style="thin">
        <color indexed="11"/>
      </left>
      <right>
        <color indexed="8"/>
      </right>
      <top style="thin">
        <color indexed="11"/>
      </top>
      <bottom style="thin">
        <color indexed="11"/>
      </bottom>
      <diagonal/>
    </border>
    <border>
      <left>
        <color indexed="8"/>
      </left>
      <right>
        <color indexed="8"/>
      </right>
      <top style="thin">
        <color indexed="11"/>
      </top>
      <bottom style="thin">
        <color indexed="11"/>
      </bottom>
      <diagonal/>
    </border>
    <border>
      <left>
        <color indexed="8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5"/>
      </right>
      <top style="thin">
        <color indexed="11"/>
      </top>
      <bottom style="thin">
        <color indexed="11"/>
      </bottom>
      <diagonal/>
    </border>
    <border>
      <left style="thin">
        <color indexed="15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1"/>
      </right>
      <top/>
      <bottom/>
      <diagonal/>
    </border>
    <border>
      <left/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>
        <color indexed="8"/>
      </left>
      <right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1"/>
      </bottom>
      <diagonal/>
    </border>
    <border>
      <left>
        <color indexed="8"/>
      </left>
      <right>
        <color indexed="8"/>
      </right>
      <top style="thin">
        <color indexed="10"/>
      </top>
      <bottom style="thin">
        <color indexed="11"/>
      </bottom>
      <diagonal/>
    </border>
    <border>
      <left>
        <color indexed="8"/>
      </left>
      <right style="thin">
        <color indexed="10"/>
      </right>
      <top style="thin">
        <color indexed="10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horizontal="left" vertical="bottom"/>
    </xf>
  </cellStyleXfs>
  <cellXfs count="154">
    <xf numFmtId="0" fontId="0" applyNumberFormat="0" applyFont="1" applyFill="0" applyBorder="0" applyAlignment="1" applyProtection="0">
      <alignment horizontal="left" vertical="bottom"/>
    </xf>
    <xf numFmtId="0" fontId="0" applyNumberFormat="1" applyFont="1" applyFill="0" applyBorder="0" applyAlignment="1" applyProtection="0">
      <alignment horizontal="left"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4" fillId="3" borderId="2" applyNumberFormat="0" applyFont="1" applyFill="1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horizontal="center" vertical="bottom"/>
    </xf>
    <xf numFmtId="0" fontId="4" fillId="2" borderId="3" applyNumberFormat="0" applyFont="1" applyFill="1" applyBorder="1" applyAlignment="1" applyProtection="0">
      <alignment horizontal="center" vertical="bottom"/>
    </xf>
    <xf numFmtId="49" fontId="5" borderId="4" applyNumberFormat="1" applyFont="1" applyFill="0" applyBorder="1" applyAlignment="1" applyProtection="0">
      <alignment horizontal="center" vertical="center" readingOrder="1"/>
    </xf>
    <xf numFmtId="49" fontId="5" borderId="4" applyNumberFormat="1" applyFont="1" applyFill="0" applyBorder="1" applyAlignment="1" applyProtection="0">
      <alignment horizontal="center" vertical="center" wrapText="1" readingOrder="1"/>
    </xf>
    <xf numFmtId="0" fontId="4" fillId="3" borderId="5" applyNumberFormat="0" applyFont="1" applyFill="1" applyBorder="1" applyAlignment="1" applyProtection="0">
      <alignment vertical="bottom"/>
    </xf>
    <xf numFmtId="0" fontId="4" fillId="3" borderId="5" applyNumberFormat="0" applyFont="1" applyFill="1" applyBorder="1" applyAlignment="1" applyProtection="0">
      <alignment horizontal="center" vertical="bottom"/>
    </xf>
    <xf numFmtId="0" fontId="4" fillId="3" borderId="6" applyNumberFormat="0" applyFont="1" applyFill="1" applyBorder="1" applyAlignment="1" applyProtection="0">
      <alignment horizontal="center" vertical="bottom"/>
    </xf>
    <xf numFmtId="49" fontId="7" borderId="7" applyNumberFormat="1" applyFont="1" applyFill="0" applyBorder="1" applyAlignment="1" applyProtection="0">
      <alignment horizontal="center" vertical="center" readingOrder="1"/>
    </xf>
    <xf numFmtId="49" fontId="7" borderId="7" applyNumberFormat="1" applyFont="1" applyFill="0" applyBorder="1" applyAlignment="1" applyProtection="0">
      <alignment horizontal="center" vertical="center" wrapText="1" readingOrder="1"/>
    </xf>
    <xf numFmtId="0" fontId="4" fillId="3" borderId="8" applyNumberFormat="0" applyFont="1" applyFill="1" applyBorder="1" applyAlignment="1" applyProtection="0">
      <alignment vertical="bottom"/>
    </xf>
    <xf numFmtId="0" fontId="4" fillId="3" borderId="9" applyNumberFormat="0" applyFont="1" applyFill="1" applyBorder="1" applyAlignment="1" applyProtection="0">
      <alignment vertical="bottom"/>
    </xf>
    <xf numFmtId="49" fontId="10" fillId="4" borderId="10" applyNumberFormat="1" applyFont="1" applyFill="1" applyBorder="1" applyAlignment="1" applyProtection="0">
      <alignment vertical="center"/>
    </xf>
    <xf numFmtId="0" fontId="11" fillId="4" borderId="11" applyNumberFormat="0" applyFont="1" applyFill="1" applyBorder="1" applyAlignment="1" applyProtection="0">
      <alignment vertical="center"/>
    </xf>
    <xf numFmtId="0" fontId="3" fillId="4" borderId="11" applyNumberFormat="0" applyFont="1" applyFill="1" applyBorder="1" applyAlignment="1" applyProtection="0">
      <alignment horizontal="center" vertical="center"/>
    </xf>
    <xf numFmtId="0" fontId="10" fillId="4" borderId="12" applyNumberFormat="0" applyFont="1" applyFill="1" applyBorder="1" applyAlignment="1" applyProtection="0">
      <alignment horizontal="center" vertical="center"/>
    </xf>
    <xf numFmtId="49" fontId="12" borderId="13" applyNumberFormat="1" applyFont="1" applyFill="0" applyBorder="1" applyAlignment="1" applyProtection="0">
      <alignment vertical="center"/>
    </xf>
    <xf numFmtId="49" fontId="12" borderId="14" applyNumberFormat="1" applyFont="1" applyFill="0" applyBorder="1" applyAlignment="1" applyProtection="0">
      <alignment vertical="center"/>
    </xf>
    <xf numFmtId="49" fontId="3" borderId="14" applyNumberFormat="1" applyFont="1" applyFill="0" applyBorder="1" applyAlignment="1" applyProtection="0">
      <alignment horizontal="center" vertical="center"/>
    </xf>
    <xf numFmtId="49" fontId="10" borderId="15" applyNumberFormat="1" applyFont="1" applyFill="0" applyBorder="1" applyAlignment="1" applyProtection="0">
      <alignment horizontal="center" vertical="center"/>
    </xf>
    <xf numFmtId="49" fontId="13" fillId="2" borderId="16" applyNumberFormat="1" applyFont="1" applyFill="1" applyBorder="1" applyAlignment="1" applyProtection="0">
      <alignment horizontal="left" vertical="center"/>
    </xf>
    <xf numFmtId="0" fontId="13" fillId="2" borderId="17" applyNumberFormat="0" applyFont="1" applyFill="1" applyBorder="1" applyAlignment="1" applyProtection="0">
      <alignment horizontal="left" vertical="center"/>
    </xf>
    <xf numFmtId="0" fontId="11" fillId="2" borderId="17" applyNumberFormat="0" applyFont="1" applyFill="1" applyBorder="1" applyAlignment="1" applyProtection="0">
      <alignment horizontal="center" vertical="center"/>
    </xf>
    <xf numFmtId="3" fontId="11" borderId="17" applyNumberFormat="1" applyFont="1" applyFill="0" applyBorder="1" applyAlignment="1" applyProtection="0">
      <alignment vertical="center"/>
    </xf>
    <xf numFmtId="3" fontId="11" fillId="2" borderId="17" applyNumberFormat="1" applyFont="1" applyFill="1" applyBorder="1" applyAlignment="1" applyProtection="0">
      <alignment vertical="center"/>
    </xf>
    <xf numFmtId="0" fontId="11" fillId="2" borderId="18" applyNumberFormat="0" applyFont="1" applyFill="1" applyBorder="1" applyAlignment="1" applyProtection="0">
      <alignment horizontal="center" vertical="center"/>
    </xf>
    <xf numFmtId="49" fontId="13" fillId="2" borderId="17" applyNumberFormat="1" applyFont="1" applyFill="1" applyBorder="1" applyAlignment="1" applyProtection="0">
      <alignment horizontal="left" vertical="center"/>
    </xf>
    <xf numFmtId="49" fontId="11" fillId="2" borderId="13" applyNumberFormat="1" applyFont="1" applyFill="1" applyBorder="1" applyAlignment="1" applyProtection="0">
      <alignment horizontal="left" vertical="center"/>
    </xf>
    <xf numFmtId="49" fontId="11" fillId="2" borderId="14" applyNumberFormat="1" applyFont="1" applyFill="1" applyBorder="1" applyAlignment="1" applyProtection="0">
      <alignment horizontal="left" vertical="center"/>
    </xf>
    <xf numFmtId="49" fontId="11" fillId="2" borderId="14" applyNumberFormat="1" applyFont="1" applyFill="1" applyBorder="1" applyAlignment="1" applyProtection="0">
      <alignment horizontal="center" vertical="center"/>
    </xf>
    <xf numFmtId="3" fontId="11" fillId="2" borderId="14" applyNumberFormat="1" applyFont="1" applyFill="1" applyBorder="1" applyAlignment="1" applyProtection="0">
      <alignment horizontal="center" vertical="center"/>
    </xf>
    <xf numFmtId="0" fontId="11" fillId="2" borderId="14" applyNumberFormat="0" applyFont="1" applyFill="1" applyBorder="1" applyAlignment="1" applyProtection="0">
      <alignment horizontal="center" vertical="center"/>
    </xf>
    <xf numFmtId="3" fontId="11" borderId="14" applyNumberFormat="1" applyFont="1" applyFill="0" applyBorder="1" applyAlignment="1" applyProtection="0">
      <alignment vertical="center"/>
    </xf>
    <xf numFmtId="3" fontId="11" fillId="2" borderId="14" applyNumberFormat="1" applyFont="1" applyFill="1" applyBorder="1" applyAlignment="1" applyProtection="0">
      <alignment vertical="center"/>
    </xf>
    <xf numFmtId="0" fontId="7" fillId="2" borderId="15" applyNumberFormat="0" applyFont="1" applyFill="1" applyBorder="1" applyAlignment="1" applyProtection="0">
      <alignment horizontal="center" vertical="center"/>
    </xf>
    <xf numFmtId="0" fontId="11" fillId="2" borderId="19" applyNumberFormat="0" applyFont="1" applyFill="1" applyBorder="1" applyAlignment="1" applyProtection="0">
      <alignment vertical="center"/>
    </xf>
    <xf numFmtId="0" fontId="11" fillId="2" borderId="20" applyNumberFormat="0" applyFont="1" applyFill="1" applyBorder="1" applyAlignment="1" applyProtection="0">
      <alignment vertical="center"/>
    </xf>
    <xf numFmtId="0" fontId="11" fillId="2" borderId="20" applyNumberFormat="0" applyFont="1" applyFill="1" applyBorder="1" applyAlignment="1" applyProtection="0">
      <alignment horizontal="center" vertical="center"/>
    </xf>
    <xf numFmtId="0" fontId="11" borderId="20" applyNumberFormat="0" applyFont="1" applyFill="0" applyBorder="1" applyAlignment="1" applyProtection="0">
      <alignment horizontal="center" vertical="center"/>
    </xf>
    <xf numFmtId="0" fontId="11" borderId="20" applyNumberFormat="0" applyFont="1" applyFill="0" applyBorder="1" applyAlignment="1" applyProtection="0">
      <alignment vertical="center"/>
    </xf>
    <xf numFmtId="0" fontId="11" fillId="2" borderId="6" applyNumberFormat="0" applyFont="1" applyFill="1" applyBorder="1" applyAlignment="1" applyProtection="0">
      <alignment horizontal="center" vertical="center"/>
    </xf>
    <xf numFmtId="0" fontId="13" fillId="2" borderId="21" applyNumberFormat="0" applyFont="1" applyFill="1" applyBorder="1" applyAlignment="1" applyProtection="0">
      <alignment horizontal="left" vertical="center"/>
    </xf>
    <xf numFmtId="0" fontId="12" fillId="2" borderId="22" applyNumberFormat="0" applyFont="1" applyFill="1" applyBorder="1" applyAlignment="1" applyProtection="0">
      <alignment horizontal="left" vertical="center"/>
    </xf>
    <xf numFmtId="0" fontId="11" fillId="2" borderId="22" applyNumberFormat="0" applyFont="1" applyFill="1" applyBorder="1" applyAlignment="1" applyProtection="0">
      <alignment horizontal="left" vertical="center"/>
    </xf>
    <xf numFmtId="0" fontId="11" borderId="22" applyNumberFormat="0" applyFont="1" applyFill="0" applyBorder="1" applyAlignment="1" applyProtection="0">
      <alignment horizontal="left" vertical="center"/>
    </xf>
    <xf numFmtId="49" fontId="11" fillId="2" borderId="23" applyNumberFormat="1" applyFont="1" applyFill="1" applyBorder="1" applyAlignment="1" applyProtection="0">
      <alignment horizontal="right" vertical="center"/>
    </xf>
    <xf numFmtId="3" fontId="7" fillId="2" borderId="24" applyNumberFormat="1" applyFont="1" applyFill="1" applyBorder="1" applyAlignment="1" applyProtection="0">
      <alignment horizontal="center" vertical="center"/>
    </xf>
    <xf numFmtId="0" fontId="12" fillId="2" borderId="25" applyNumberFormat="0" applyFont="1" applyFill="1" applyBorder="1" applyAlignment="1" applyProtection="0">
      <alignment horizontal="left" vertical="center"/>
    </xf>
    <xf numFmtId="0" fontId="12" fillId="2" borderId="26" applyNumberFormat="0" applyFont="1" applyFill="1" applyBorder="1" applyAlignment="1" applyProtection="0">
      <alignment horizontal="left" vertical="center"/>
    </xf>
    <xf numFmtId="0" fontId="11" fillId="2" borderId="26" applyNumberFormat="0" applyFont="1" applyFill="1" applyBorder="1" applyAlignment="1" applyProtection="0">
      <alignment horizontal="center" vertical="center"/>
    </xf>
    <xf numFmtId="0" fontId="11" borderId="26" applyNumberFormat="0" applyFont="1" applyFill="0" applyBorder="1" applyAlignment="1" applyProtection="0">
      <alignment horizontal="center" vertical="center"/>
    </xf>
    <xf numFmtId="3" fontId="11" borderId="26" applyNumberFormat="1" applyFont="1" applyFill="0" applyBorder="1" applyAlignment="1" applyProtection="0">
      <alignment vertical="center"/>
    </xf>
    <xf numFmtId="3" fontId="11" fillId="2" borderId="26" applyNumberFormat="1" applyFont="1" applyFill="1" applyBorder="1" applyAlignment="1" applyProtection="0">
      <alignment vertical="center"/>
    </xf>
    <xf numFmtId="0" fontId="11" fillId="2" borderId="27" applyNumberFormat="0" applyFont="1" applyFill="1" applyBorder="1" applyAlignment="1" applyProtection="0">
      <alignment horizontal="center" vertical="center"/>
    </xf>
    <xf numFmtId="0" fontId="11" borderId="17" applyNumberFormat="0" applyFont="1" applyFill="0" applyBorder="1" applyAlignment="1" applyProtection="0">
      <alignment horizontal="center" vertical="center"/>
    </xf>
    <xf numFmtId="49" fontId="11" borderId="14" applyNumberFormat="1" applyFont="1" applyFill="0" applyBorder="1" applyAlignment="1" applyProtection="0">
      <alignment vertical="center"/>
    </xf>
    <xf numFmtId="49" fontId="11" borderId="14" applyNumberFormat="1" applyFont="1" applyFill="0" applyBorder="1" applyAlignment="1" applyProtection="0">
      <alignment horizontal="center" vertical="center"/>
    </xf>
    <xf numFmtId="3" fontId="11" borderId="14" applyNumberFormat="1" applyFont="1" applyFill="0" applyBorder="1" applyAlignment="1" applyProtection="0">
      <alignment horizontal="center" vertical="center"/>
    </xf>
    <xf numFmtId="0" fontId="11" borderId="14" applyNumberFormat="0" applyFont="1" applyFill="0" applyBorder="1" applyAlignment="1" applyProtection="0">
      <alignment horizontal="center" vertical="center"/>
    </xf>
    <xf numFmtId="49" fontId="11" fillId="2" borderId="28" applyNumberFormat="1" applyFont="1" applyFill="1" applyBorder="1" applyAlignment="1" applyProtection="0">
      <alignment horizontal="left" vertical="center"/>
    </xf>
    <xf numFmtId="49" fontId="11" fillId="2" borderId="14" applyNumberFormat="1" applyFont="1" applyFill="1" applyBorder="1" applyAlignment="1" applyProtection="0">
      <alignment vertical="center"/>
    </xf>
    <xf numFmtId="0" fontId="7" fillId="2" borderId="29" applyNumberFormat="0" applyFont="1" applyFill="1" applyBorder="1" applyAlignment="1" applyProtection="0">
      <alignment horizontal="center" vertical="center"/>
    </xf>
    <xf numFmtId="49" fontId="11" fillId="2" borderId="30" applyNumberFormat="1" applyFont="1" applyFill="1" applyBorder="1" applyAlignment="1" applyProtection="0">
      <alignment horizontal="left" vertical="center"/>
    </xf>
    <xf numFmtId="0" fontId="7" fillId="2" borderId="31" applyNumberFormat="0" applyFont="1" applyFill="1" applyBorder="1" applyAlignment="1" applyProtection="0">
      <alignment horizontal="center" vertical="center"/>
    </xf>
    <xf numFmtId="49" fontId="11" fillId="2" borderId="32" applyNumberFormat="1" applyFont="1" applyFill="1" applyBorder="1" applyAlignment="1" applyProtection="0">
      <alignment horizontal="left" vertical="center"/>
    </xf>
    <xf numFmtId="0" fontId="7" fillId="2" borderId="33" applyNumberFormat="0" applyFont="1" applyFill="1" applyBorder="1" applyAlignment="1" applyProtection="0">
      <alignment horizontal="center" vertical="center"/>
    </xf>
    <xf numFmtId="0" fontId="11" fillId="2" borderId="25" applyNumberFormat="0" applyFont="1" applyFill="1" applyBorder="1" applyAlignment="1" applyProtection="0">
      <alignment vertical="center"/>
    </xf>
    <xf numFmtId="0" fontId="11" fillId="2" borderId="26" applyNumberFormat="0" applyFont="1" applyFill="1" applyBorder="1" applyAlignment="1" applyProtection="0">
      <alignment vertical="center"/>
    </xf>
    <xf numFmtId="0" fontId="11" borderId="26" applyNumberFormat="0" applyFont="1" applyFill="0" applyBorder="1" applyAlignment="1" applyProtection="0">
      <alignment vertical="center"/>
    </xf>
    <xf numFmtId="49" fontId="13" borderId="16" applyNumberFormat="1" applyFont="1" applyFill="0" applyBorder="1" applyAlignment="1" applyProtection="0">
      <alignment horizontal="left" vertical="center"/>
    </xf>
    <xf numFmtId="49" fontId="13" borderId="17" applyNumberFormat="1" applyFont="1" applyFill="0" applyBorder="1" applyAlignment="1" applyProtection="0">
      <alignment horizontal="left" vertical="center"/>
    </xf>
    <xf numFmtId="0" fontId="11" borderId="18" applyNumberFormat="0" applyFont="1" applyFill="0" applyBorder="1" applyAlignment="1" applyProtection="0">
      <alignment horizontal="center" vertical="center"/>
    </xf>
    <xf numFmtId="49" fontId="11" borderId="13" applyNumberFormat="1" applyFont="1" applyFill="0" applyBorder="1" applyAlignment="1" applyProtection="0">
      <alignment horizontal="left" vertical="center"/>
    </xf>
    <xf numFmtId="0" fontId="7" borderId="15" applyNumberFormat="0" applyFont="1" applyFill="0" applyBorder="1" applyAlignment="1" applyProtection="0">
      <alignment horizontal="center" vertical="center"/>
    </xf>
    <xf numFmtId="0" fontId="11" borderId="19" applyNumberFormat="0" applyFont="1" applyFill="0" applyBorder="1" applyAlignment="1" applyProtection="0">
      <alignment vertical="center"/>
    </xf>
    <xf numFmtId="0" fontId="11" borderId="6" applyNumberFormat="0" applyFont="1" applyFill="0" applyBorder="1" applyAlignment="1" applyProtection="0">
      <alignment horizontal="center" vertical="center"/>
    </xf>
    <xf numFmtId="0" fontId="13" borderId="21" applyNumberFormat="0" applyFont="1" applyFill="0" applyBorder="1" applyAlignment="1" applyProtection="0">
      <alignment horizontal="left" vertical="center"/>
    </xf>
    <xf numFmtId="0" fontId="11" borderId="22" applyNumberFormat="0" applyFont="1" applyFill="0" applyBorder="1" applyAlignment="1" applyProtection="0">
      <alignment vertical="center"/>
    </xf>
    <xf numFmtId="49" fontId="11" borderId="23" applyNumberFormat="1" applyFont="1" applyFill="0" applyBorder="1" applyAlignment="1" applyProtection="0">
      <alignment horizontal="right" vertical="center"/>
    </xf>
    <xf numFmtId="0" fontId="7" fillId="2" borderId="34" applyNumberFormat="0" applyFont="1" applyFill="1" applyBorder="1" applyAlignment="1" applyProtection="0">
      <alignment horizontal="center" vertical="center"/>
    </xf>
    <xf numFmtId="0" fontId="11" fillId="2" borderId="35" applyNumberFormat="0" applyFont="1" applyFill="1" applyBorder="1" applyAlignment="1" applyProtection="0">
      <alignment horizontal="center" vertical="center"/>
    </xf>
    <xf numFmtId="0" fontId="11" fillId="2" borderId="22" applyNumberFormat="0" applyFont="1" applyFill="1" applyBorder="1" applyAlignment="1" applyProtection="0">
      <alignment vertical="center"/>
    </xf>
    <xf numFmtId="49" fontId="11" fillId="2" borderId="36" applyNumberFormat="1" applyFont="1" applyFill="1" applyBorder="1" applyAlignment="1" applyProtection="0">
      <alignment horizontal="left" vertical="center"/>
    </xf>
    <xf numFmtId="0" fontId="11" fillId="2" borderId="37" applyNumberFormat="0" applyFont="1" applyFill="1" applyBorder="1" applyAlignment="1" applyProtection="0">
      <alignment horizontal="center" vertical="center"/>
    </xf>
    <xf numFmtId="0" fontId="11" borderId="37" applyNumberFormat="0" applyFont="1" applyFill="0" applyBorder="1" applyAlignment="1" applyProtection="0">
      <alignment horizontal="center" vertical="center"/>
    </xf>
    <xf numFmtId="3" fontId="11" borderId="37" applyNumberFormat="1" applyFont="1" applyFill="0" applyBorder="1" applyAlignment="1" applyProtection="0">
      <alignment vertical="center"/>
    </xf>
    <xf numFmtId="3" fontId="11" fillId="2" borderId="37" applyNumberFormat="1" applyFont="1" applyFill="1" applyBorder="1" applyAlignment="1" applyProtection="0">
      <alignment vertical="center"/>
    </xf>
    <xf numFmtId="0" fontId="7" fillId="2" borderId="38" applyNumberFormat="0" applyFont="1" applyFill="1" applyBorder="1" applyAlignment="1" applyProtection="0">
      <alignment horizontal="center" vertical="center"/>
    </xf>
    <xf numFmtId="3" fontId="11" borderId="37" applyNumberFormat="1" applyFont="1" applyFill="0" applyBorder="1" applyAlignment="1" applyProtection="0">
      <alignment horizontal="center" vertical="center"/>
    </xf>
    <xf numFmtId="49" fontId="13" fillId="2" borderId="28" applyNumberFormat="1" applyFont="1" applyFill="1" applyBorder="1" applyAlignment="1" applyProtection="0">
      <alignment horizontal="left" vertical="center"/>
    </xf>
    <xf numFmtId="0" fontId="11" fillId="2" borderId="29" applyNumberFormat="0" applyFont="1" applyFill="1" applyBorder="1" applyAlignment="1" applyProtection="0">
      <alignment horizontal="center" vertical="center"/>
    </xf>
    <xf numFmtId="49" fontId="13" fillId="2" borderId="30" applyNumberFormat="1" applyFont="1" applyFill="1" applyBorder="1" applyAlignment="1" applyProtection="0">
      <alignment horizontal="left" vertical="center"/>
    </xf>
    <xf numFmtId="0" fontId="11" fillId="2" borderId="31" applyNumberFormat="0" applyFont="1" applyFill="1" applyBorder="1" applyAlignment="1" applyProtection="0">
      <alignment horizontal="center" vertical="center"/>
    </xf>
    <xf numFmtId="49" fontId="13" fillId="2" borderId="32" applyNumberFormat="1" applyFont="1" applyFill="1" applyBorder="1" applyAlignment="1" applyProtection="0">
      <alignment horizontal="left" vertical="center"/>
    </xf>
    <xf numFmtId="0" fontId="11" fillId="2" borderId="33" applyNumberFormat="0" applyFont="1" applyFill="1" applyBorder="1" applyAlignment="1" applyProtection="0">
      <alignment horizontal="center" vertical="center"/>
    </xf>
    <xf numFmtId="49" fontId="11" borderId="28" applyNumberFormat="1" applyFont="1" applyFill="0" applyBorder="1" applyAlignment="1" applyProtection="0">
      <alignment horizontal="left" vertical="center"/>
    </xf>
    <xf numFmtId="0" fontId="7" borderId="29" applyNumberFormat="0" applyFont="1" applyFill="0" applyBorder="1" applyAlignment="1" applyProtection="0">
      <alignment horizontal="center" vertical="center"/>
    </xf>
    <xf numFmtId="49" fontId="11" borderId="30" applyNumberFormat="1" applyFont="1" applyFill="0" applyBorder="1" applyAlignment="1" applyProtection="0">
      <alignment horizontal="left" vertical="center"/>
    </xf>
    <xf numFmtId="0" fontId="7" borderId="31" applyNumberFormat="0" applyFont="1" applyFill="0" applyBorder="1" applyAlignment="1" applyProtection="0">
      <alignment horizontal="center" vertical="center"/>
    </xf>
    <xf numFmtId="4" fontId="11" borderId="14" applyNumberFormat="1" applyFont="1" applyFill="0" applyBorder="1" applyAlignment="1" applyProtection="0">
      <alignment horizontal="center" vertical="center"/>
    </xf>
    <xf numFmtId="49" fontId="11" borderId="32" applyNumberFormat="1" applyFont="1" applyFill="0" applyBorder="1" applyAlignment="1" applyProtection="0">
      <alignment horizontal="left" vertical="center"/>
    </xf>
    <xf numFmtId="0" fontId="7" borderId="33" applyNumberFormat="0" applyFont="1" applyFill="0" applyBorder="1" applyAlignment="1" applyProtection="0">
      <alignment horizontal="center" vertical="center"/>
    </xf>
    <xf numFmtId="0" fontId="11" fillId="2" borderId="36" applyNumberFormat="0" applyFont="1" applyFill="1" applyBorder="1" applyAlignment="1" applyProtection="0">
      <alignment horizontal="center" vertical="center"/>
    </xf>
    <xf numFmtId="49" fontId="12" fillId="2" borderId="36" applyNumberFormat="1" applyFont="1" applyFill="1" applyBorder="1" applyAlignment="1" applyProtection="0">
      <alignment horizontal="left" vertical="center"/>
    </xf>
    <xf numFmtId="49" fontId="11" fillId="2" borderId="39" applyNumberFormat="1" applyFont="1" applyFill="1" applyBorder="1" applyAlignment="1" applyProtection="0">
      <alignment horizontal="left" vertical="center"/>
    </xf>
    <xf numFmtId="49" fontId="11" fillId="2" borderId="40" applyNumberFormat="1" applyFont="1" applyFill="1" applyBorder="1" applyAlignment="1" applyProtection="0">
      <alignment horizontal="left" vertical="center"/>
    </xf>
    <xf numFmtId="49" fontId="11" fillId="2" borderId="40" applyNumberFormat="1" applyFont="1" applyFill="1" applyBorder="1" applyAlignment="1" applyProtection="0">
      <alignment horizontal="left" vertical="center" wrapText="1"/>
    </xf>
    <xf numFmtId="0" fontId="11" fillId="2" borderId="41" applyNumberFormat="0" applyFont="1" applyFill="1" applyBorder="1" applyAlignment="1" applyProtection="0">
      <alignment vertical="center"/>
    </xf>
    <xf numFmtId="0" fontId="11" fillId="2" borderId="42" applyNumberFormat="0" applyFont="1" applyFill="1" applyBorder="1" applyAlignment="1" applyProtection="0">
      <alignment vertical="center"/>
    </xf>
    <xf numFmtId="0" fontId="11" fillId="2" borderId="42" applyNumberFormat="0" applyFont="1" applyFill="1" applyBorder="1" applyAlignment="1" applyProtection="0">
      <alignment horizontal="center" vertical="center"/>
    </xf>
    <xf numFmtId="3" fontId="11" fillId="2" borderId="42" applyNumberFormat="1" applyFont="1" applyFill="1" applyBorder="1" applyAlignment="1" applyProtection="0">
      <alignment vertical="center"/>
    </xf>
    <xf numFmtId="0" fontId="11" fillId="2" borderId="43" applyNumberFormat="0" applyFont="1" applyFill="1" applyBorder="1" applyAlignment="1" applyProtection="0">
      <alignment horizontal="center" vertical="center"/>
    </xf>
    <xf numFmtId="49" fontId="7" fillId="2" borderId="44" applyNumberFormat="1" applyFont="1" applyFill="1" applyBorder="1" applyAlignment="1" applyProtection="0">
      <alignment horizontal="left" vertical="center"/>
    </xf>
    <xf numFmtId="0" fontId="13" fillId="2" borderId="45" applyNumberFormat="0" applyFont="1" applyFill="1" applyBorder="1" applyAlignment="1" applyProtection="0">
      <alignment horizontal="left" vertical="center"/>
    </xf>
    <xf numFmtId="0" fontId="7" fillId="2" borderId="45" applyNumberFormat="0" applyFont="1" applyFill="1" applyBorder="1" applyAlignment="1" applyProtection="0">
      <alignment horizontal="left" vertical="center"/>
    </xf>
    <xf numFmtId="0" fontId="7" fillId="2" borderId="3" applyNumberFormat="0" applyFont="1" applyFill="1" applyBorder="1" applyAlignment="1" applyProtection="0">
      <alignment horizontal="center" vertical="center"/>
    </xf>
    <xf numFmtId="0" fontId="12" fillId="2" borderId="21" applyNumberFormat="0" applyFont="1" applyFill="1" applyBorder="1" applyAlignment="1" applyProtection="0">
      <alignment horizontal="right" vertical="center"/>
    </xf>
    <xf numFmtId="0" fontId="13" fillId="2" borderId="22" applyNumberFormat="0" applyFont="1" applyFill="1" applyBorder="1" applyAlignment="1" applyProtection="0">
      <alignment horizontal="right" vertical="center"/>
    </xf>
    <xf numFmtId="0" fontId="7" fillId="2" borderId="22" applyNumberFormat="0" applyFont="1" applyFill="1" applyBorder="1" applyAlignment="1" applyProtection="0">
      <alignment horizontal="left" vertical="center"/>
    </xf>
    <xf numFmtId="49" fontId="11" fillId="2" borderId="46" applyNumberFormat="1" applyFont="1" applyFill="1" applyBorder="1" applyAlignment="1" applyProtection="0">
      <alignment vertical="center"/>
    </xf>
    <xf numFmtId="4" fontId="11" fillId="2" borderId="15" applyNumberFormat="1" applyFont="1" applyFill="1" applyBorder="1" applyAlignment="1" applyProtection="0">
      <alignment horizontal="center" vertical="center"/>
    </xf>
    <xf numFmtId="0" fontId="12" fillId="2" borderId="41" applyNumberFormat="0" applyFont="1" applyFill="1" applyBorder="1" applyAlignment="1" applyProtection="0">
      <alignment horizontal="right" vertical="center"/>
    </xf>
    <xf numFmtId="0" fontId="13" fillId="2" borderId="42" applyNumberFormat="0" applyFont="1" applyFill="1" applyBorder="1" applyAlignment="1" applyProtection="0">
      <alignment horizontal="right" vertical="center"/>
    </xf>
    <xf numFmtId="0" fontId="7" fillId="2" borderId="42" applyNumberFormat="0" applyFont="1" applyFill="1" applyBorder="1" applyAlignment="1" applyProtection="0">
      <alignment horizontal="left" vertical="center"/>
    </xf>
    <xf numFmtId="0" fontId="11" fillId="2" borderId="42" applyNumberFormat="0" applyFont="1" applyFill="1" applyBorder="1" applyAlignment="1" applyProtection="0">
      <alignment horizontal="left" vertical="center"/>
    </xf>
    <xf numFmtId="49" fontId="11" fillId="2" borderId="47" applyNumberFormat="1" applyFont="1" applyFill="1" applyBorder="1" applyAlignment="1" applyProtection="0">
      <alignment vertical="center"/>
    </xf>
    <xf numFmtId="4" fontId="11" fillId="2" borderId="48" applyNumberFormat="1" applyFont="1" applyFill="1" applyBorder="1" applyAlignment="1" applyProtection="0">
      <alignment horizontal="center" vertical="center"/>
    </xf>
    <xf numFmtId="0" fontId="12" fillId="2" borderId="44" applyNumberFormat="0" applyFont="1" applyFill="1" applyBorder="1" applyAlignment="1" applyProtection="0">
      <alignment horizontal="right" vertical="center"/>
    </xf>
    <xf numFmtId="0" fontId="13" fillId="2" borderId="45" applyNumberFormat="0" applyFont="1" applyFill="1" applyBorder="1" applyAlignment="1" applyProtection="0">
      <alignment horizontal="right" vertical="center"/>
    </xf>
    <xf numFmtId="49" fontId="7" fillId="4" borderId="45" applyNumberFormat="1" applyFont="1" applyFill="1" applyBorder="1" applyAlignment="1" applyProtection="0">
      <alignment horizontal="left" vertical="center"/>
    </xf>
    <xf numFmtId="0" fontId="7" fillId="4" borderId="45" applyNumberFormat="0" applyFont="1" applyFill="1" applyBorder="1" applyAlignment="1" applyProtection="0">
      <alignment horizontal="left" vertical="center"/>
    </xf>
    <xf numFmtId="0" fontId="11" fillId="4" borderId="45" applyNumberFormat="0" applyFont="1" applyFill="1" applyBorder="1" applyAlignment="1" applyProtection="0">
      <alignment horizontal="left" vertical="center"/>
    </xf>
    <xf numFmtId="0" fontId="11" fillId="4" borderId="49" applyNumberFormat="0" applyFont="1" applyFill="1" applyBorder="1" applyAlignment="1" applyProtection="0">
      <alignment vertical="center"/>
    </xf>
    <xf numFmtId="4" fontId="7" fillId="4" borderId="50" applyNumberFormat="1" applyFont="1" applyFill="1" applyBorder="1" applyAlignment="1" applyProtection="0">
      <alignment horizontal="center" vertical="center"/>
    </xf>
    <xf numFmtId="0" fontId="12" fillId="2" borderId="22" applyNumberFormat="0" applyFont="1" applyFill="1" applyBorder="1" applyAlignment="1" applyProtection="0">
      <alignment horizontal="right" vertical="center"/>
    </xf>
    <xf numFmtId="49" fontId="11" fillId="2" borderId="22" applyNumberFormat="1" applyFont="1" applyFill="1" applyBorder="1" applyAlignment="1" applyProtection="0">
      <alignment vertical="center"/>
    </xf>
    <xf numFmtId="0" fontId="11" fillId="2" borderId="46" applyNumberFormat="0" applyFont="1" applyFill="1" applyBorder="1" applyAlignment="1" applyProtection="0">
      <alignment vertical="center"/>
    </xf>
    <xf numFmtId="0" fontId="12" fillId="2" borderId="42" applyNumberFormat="0" applyFont="1" applyFill="1" applyBorder="1" applyAlignment="1" applyProtection="0">
      <alignment horizontal="right" vertical="center"/>
    </xf>
    <xf numFmtId="49" fontId="11" fillId="5" borderId="42" applyNumberFormat="1" applyFont="1" applyFill="1" applyBorder="1" applyAlignment="1" applyProtection="0">
      <alignment vertical="center"/>
    </xf>
    <xf numFmtId="0" fontId="11" fillId="5" borderId="42" applyNumberFormat="0" applyFont="1" applyFill="1" applyBorder="1" applyAlignment="1" applyProtection="0">
      <alignment vertical="center"/>
    </xf>
    <xf numFmtId="0" fontId="11" fillId="5" borderId="42" applyNumberFormat="0" applyFont="1" applyFill="1" applyBorder="1" applyAlignment="1" applyProtection="0">
      <alignment horizontal="left" vertical="center"/>
    </xf>
    <xf numFmtId="0" fontId="11" fillId="5" borderId="47" applyNumberFormat="0" applyFont="1" applyFill="1" applyBorder="1" applyAlignment="1" applyProtection="0">
      <alignment vertical="center"/>
    </xf>
    <xf numFmtId="4" fontId="7" fillId="5" borderId="48" applyNumberFormat="1" applyFont="1" applyFill="1" applyBorder="1" applyAlignment="1" applyProtection="0">
      <alignment horizontal="center" vertical="center"/>
    </xf>
    <xf numFmtId="0" fontId="12" borderId="51" applyNumberFormat="0" applyFont="1" applyFill="0" applyBorder="1" applyAlignment="1" applyProtection="0">
      <alignment horizontal="right" vertical="center"/>
    </xf>
    <xf numFmtId="0" fontId="11" borderId="51" applyNumberFormat="0" applyFont="1" applyFill="0" applyBorder="1" applyAlignment="1" applyProtection="0">
      <alignment vertical="center"/>
    </xf>
    <xf numFmtId="0" fontId="11" borderId="51" applyNumberFormat="0" applyFont="1" applyFill="0" applyBorder="1" applyAlignment="1" applyProtection="0">
      <alignment horizontal="left" vertical="center"/>
    </xf>
    <xf numFmtId="4" fontId="7" borderId="51" applyNumberFormat="1" applyFont="1" applyFill="0" applyBorder="1" applyAlignment="1" applyProtection="0">
      <alignment horizontal="center" vertical="center"/>
    </xf>
    <xf numFmtId="49" fontId="13" fillId="4" borderId="52" applyNumberFormat="1" applyFont="1" applyFill="1" applyBorder="1" applyAlignment="1" applyProtection="0">
      <alignment horizontal="left" vertical="center"/>
    </xf>
    <xf numFmtId="0" fontId="11" fillId="4" borderId="53" applyNumberFormat="0" applyFont="1" applyFill="1" applyBorder="1" applyAlignment="1" applyProtection="0">
      <alignment vertical="center"/>
    </xf>
    <xf numFmtId="0" fontId="12" fillId="4" borderId="53" applyNumberFormat="0" applyFont="1" applyFill="1" applyBorder="1" applyAlignment="1" applyProtection="0">
      <alignment horizontal="center" vertical="center"/>
    </xf>
    <xf numFmtId="0" fontId="13" fillId="4" borderId="54" applyNumberFormat="0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f3f3f"/>
      <rgbColor rgb="ff7f7f7f"/>
      <rgbColor rgb="ffbdc0bf"/>
      <rgbColor rgb="ffff9300"/>
      <rgbColor rgb="ffeaeaea"/>
      <rgbColor rgb="ff909090"/>
      <rgbColor rgb="ff929292"/>
      <rgbColor rgb="ffc0c0c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194"/>
  <sheetViews>
    <sheetView workbookViewId="0" showGridLines="0" defaultGridColor="1"/>
  </sheetViews>
  <sheetFormatPr defaultColWidth="12.8" defaultRowHeight="12.3" customHeight="1" outlineLevelRow="0" outlineLevelCol="0"/>
  <cols>
    <col min="1" max="1" width="11.8125" style="1" customWidth="1"/>
    <col min="2" max="2" width="49.2109" style="1" customWidth="1"/>
    <col min="3" max="3" width="5.8125" style="1" customWidth="1"/>
    <col min="4" max="4" width="6.42188" style="1" customWidth="1"/>
    <col min="5" max="5" width="6.8125" style="1" customWidth="1"/>
    <col min="6" max="7" width="10.4219" style="1" customWidth="1"/>
    <col min="8" max="8" width="16.0625" style="1" customWidth="1"/>
    <col min="9" max="16384" width="12.8125" style="1" customWidth="1"/>
  </cols>
  <sheetData>
    <row r="1" ht="30.6" customHeight="1">
      <c r="A1" t="s" s="2">
        <v>0</v>
      </c>
      <c r="B1" s="3"/>
      <c r="C1" s="4"/>
      <c r="D1" s="4"/>
      <c r="E1" s="4"/>
      <c r="F1" s="4"/>
      <c r="G1" s="4"/>
      <c r="H1" s="5"/>
    </row>
    <row r="2" ht="36.4" customHeight="1">
      <c r="A2" t="s" s="7">
        <v>1</v>
      </c>
      <c r="B2" s="8"/>
      <c r="C2" s="9"/>
      <c r="D2" s="9"/>
      <c r="E2" s="9"/>
      <c r="F2" s="9"/>
      <c r="G2" s="9"/>
      <c r="H2" s="10"/>
    </row>
    <row r="3" ht="36.4" customHeight="1">
      <c r="A3" t="s" s="12">
        <v>2</v>
      </c>
      <c r="B3" s="13"/>
      <c r="C3" s="13"/>
      <c r="D3" s="13"/>
      <c r="E3" s="13"/>
      <c r="F3" s="13"/>
      <c r="G3" s="13"/>
      <c r="H3" s="14"/>
    </row>
    <row r="4" ht="14.05" customHeight="1">
      <c r="A4" t="s" s="15">
        <v>3</v>
      </c>
      <c r="B4" s="16"/>
      <c r="C4" s="17"/>
      <c r="D4" s="17"/>
      <c r="E4" s="17"/>
      <c r="F4" s="17"/>
      <c r="G4" s="17"/>
      <c r="H4" s="18"/>
    </row>
    <row r="5" ht="14.05" customHeight="1">
      <c r="A5" t="s" s="19">
        <v>4</v>
      </c>
      <c r="B5" t="s" s="20">
        <v>5</v>
      </c>
      <c r="C5" t="s" s="21">
        <v>6</v>
      </c>
      <c r="D5" t="s" s="21">
        <v>7</v>
      </c>
      <c r="E5" t="s" s="21">
        <v>8</v>
      </c>
      <c r="F5" t="s" s="21">
        <v>9</v>
      </c>
      <c r="G5" t="s" s="21">
        <v>10</v>
      </c>
      <c r="H5" t="s" s="22">
        <v>11</v>
      </c>
    </row>
    <row r="6" ht="14.05" customHeight="1">
      <c r="A6" s="23"/>
      <c r="B6" s="24"/>
      <c r="C6" s="25"/>
      <c r="D6" s="25"/>
      <c r="E6" s="25"/>
      <c r="F6" s="26"/>
      <c r="G6" s="27"/>
      <c r="H6" s="28"/>
    </row>
    <row r="7" ht="14.05" customHeight="1">
      <c r="A7" t="s" s="23">
        <v>12</v>
      </c>
      <c r="B7" t="s" s="29">
        <v>13</v>
      </c>
      <c r="C7" s="25"/>
      <c r="D7" s="25"/>
      <c r="E7" s="25"/>
      <c r="F7" s="26"/>
      <c r="G7" s="27"/>
      <c r="H7" s="28"/>
    </row>
    <row r="8" ht="14.05" customHeight="1">
      <c r="A8" s="30"/>
      <c r="B8" t="s" s="31">
        <v>14</v>
      </c>
      <c r="C8" t="s" s="32">
        <v>15</v>
      </c>
      <c r="D8" s="33">
        <v>1</v>
      </c>
      <c r="E8" s="34"/>
      <c r="F8" s="35"/>
      <c r="G8" s="36">
        <f>E8*F8</f>
        <v>0</v>
      </c>
      <c r="H8" s="37"/>
    </row>
    <row r="9" ht="14.05" customHeight="1">
      <c r="A9" s="38"/>
      <c r="B9" s="39"/>
      <c r="C9" s="40"/>
      <c r="D9" s="41"/>
      <c r="E9" s="39"/>
      <c r="F9" s="42"/>
      <c r="G9" s="39"/>
      <c r="H9" s="43"/>
    </row>
    <row r="10" ht="14.05" customHeight="1">
      <c r="A10" s="44"/>
      <c r="B10" s="45"/>
      <c r="C10" s="46"/>
      <c r="D10" s="47"/>
      <c r="E10" s="46"/>
      <c r="F10" s="47"/>
      <c r="G10" t="s" s="48">
        <v>16</v>
      </c>
      <c r="H10" s="49">
        <f>SUM(G8:G8)</f>
        <v>0</v>
      </c>
    </row>
    <row r="11" ht="14.05" customHeight="1">
      <c r="A11" s="50"/>
      <c r="B11" s="51"/>
      <c r="C11" s="52"/>
      <c r="D11" s="53"/>
      <c r="E11" s="52"/>
      <c r="F11" s="54"/>
      <c r="G11" s="55"/>
      <c r="H11" s="56"/>
    </row>
    <row r="12" ht="14.05" customHeight="1">
      <c r="A12" t="s" s="23">
        <v>17</v>
      </c>
      <c r="B12" t="s" s="29">
        <v>18</v>
      </c>
      <c r="C12" s="25"/>
      <c r="D12" s="57"/>
      <c r="E12" s="25"/>
      <c r="F12" s="26"/>
      <c r="G12" s="27"/>
      <c r="H12" s="28"/>
    </row>
    <row r="13" ht="14.05" customHeight="1">
      <c r="A13" s="30"/>
      <c r="B13" t="s" s="58">
        <v>19</v>
      </c>
      <c r="C13" t="s" s="59">
        <v>15</v>
      </c>
      <c r="D13" s="60">
        <v>1</v>
      </c>
      <c r="E13" s="61"/>
      <c r="F13" s="35"/>
      <c r="G13" s="36">
        <f>E13*F13</f>
        <v>0</v>
      </c>
      <c r="H13" s="37"/>
    </row>
    <row r="14" ht="14.05" customHeight="1">
      <c r="A14" s="38"/>
      <c r="B14" s="39"/>
      <c r="C14" s="40"/>
      <c r="D14" s="41"/>
      <c r="E14" s="39"/>
      <c r="F14" s="42"/>
      <c r="G14" s="39"/>
      <c r="H14" s="43"/>
    </row>
    <row r="15" ht="14.05" customHeight="1">
      <c r="A15" s="44"/>
      <c r="B15" s="45"/>
      <c r="C15" s="46"/>
      <c r="D15" s="47"/>
      <c r="E15" s="46"/>
      <c r="F15" s="47"/>
      <c r="G15" t="s" s="48">
        <v>20</v>
      </c>
      <c r="H15" s="49">
        <f>SUM(G13:G13)</f>
        <v>0</v>
      </c>
    </row>
    <row r="16" ht="14.05" customHeight="1">
      <c r="A16" s="50"/>
      <c r="B16" s="51"/>
      <c r="C16" s="52"/>
      <c r="D16" s="53"/>
      <c r="E16" s="52"/>
      <c r="F16" s="54"/>
      <c r="G16" s="55"/>
      <c r="H16" s="56"/>
    </row>
    <row r="17" ht="14.05" customHeight="1">
      <c r="A17" t="s" s="23">
        <v>21</v>
      </c>
      <c r="B17" t="s" s="29">
        <v>22</v>
      </c>
      <c r="C17" s="25"/>
      <c r="D17" s="57"/>
      <c r="E17" s="25"/>
      <c r="F17" s="26"/>
      <c r="G17" s="27"/>
      <c r="H17" s="28"/>
    </row>
    <row r="18" ht="14.05" customHeight="1">
      <c r="A18" s="62"/>
      <c r="B18" t="s" s="63">
        <v>23</v>
      </c>
      <c r="C18" t="s" s="32">
        <v>24</v>
      </c>
      <c r="D18" s="60">
        <f>265+240+120</f>
        <v>625</v>
      </c>
      <c r="E18" s="34"/>
      <c r="F18" s="35"/>
      <c r="G18" s="36">
        <f>E18*F18</f>
        <v>0</v>
      </c>
      <c r="H18" s="64"/>
    </row>
    <row r="19" ht="14.05" customHeight="1">
      <c r="A19" s="65"/>
      <c r="B19" t="s" s="63">
        <v>25</v>
      </c>
      <c r="C19" t="s" s="32">
        <v>24</v>
      </c>
      <c r="D19" s="60">
        <v>50</v>
      </c>
      <c r="E19" s="34"/>
      <c r="F19" s="35"/>
      <c r="G19" s="36">
        <f>E19*F19</f>
        <v>0</v>
      </c>
      <c r="H19" s="66"/>
    </row>
    <row r="20" ht="14.05" customHeight="1">
      <c r="A20" s="65"/>
      <c r="B20" t="s" s="63">
        <v>26</v>
      </c>
      <c r="C20" t="s" s="32">
        <v>24</v>
      </c>
      <c r="D20" s="60">
        <f>120+120+150+100+60+150</f>
        <v>700</v>
      </c>
      <c r="E20" s="34"/>
      <c r="F20" s="35"/>
      <c r="G20" s="36">
        <f>E20*F20</f>
        <v>0</v>
      </c>
      <c r="H20" s="66"/>
    </row>
    <row r="21" ht="14.05" customHeight="1">
      <c r="A21" s="65"/>
      <c r="B21" t="s" s="63">
        <v>27</v>
      </c>
      <c r="C21" t="s" s="32">
        <v>28</v>
      </c>
      <c r="D21" s="60">
        <v>60</v>
      </c>
      <c r="E21" s="34"/>
      <c r="F21" s="35"/>
      <c r="G21" s="36">
        <f>E21*F21</f>
        <v>0</v>
      </c>
      <c r="H21" s="66"/>
    </row>
    <row r="22" ht="14.05" customHeight="1">
      <c r="A22" s="67"/>
      <c r="B22" t="s" s="63">
        <v>29</v>
      </c>
      <c r="C22" t="s" s="32">
        <v>30</v>
      </c>
      <c r="D22" s="60">
        <v>1</v>
      </c>
      <c r="E22" s="34"/>
      <c r="F22" s="35"/>
      <c r="G22" s="36">
        <f>E22*F22</f>
        <v>0</v>
      </c>
      <c r="H22" s="68"/>
    </row>
    <row r="23" ht="14.05" customHeight="1">
      <c r="A23" s="38"/>
      <c r="B23" s="39"/>
      <c r="C23" s="40"/>
      <c r="D23" s="41"/>
      <c r="E23" s="39"/>
      <c r="F23" s="42"/>
      <c r="G23" s="39"/>
      <c r="H23" s="43"/>
    </row>
    <row r="24" ht="14.05" customHeight="1">
      <c r="A24" s="44"/>
      <c r="B24" s="45"/>
      <c r="C24" s="46"/>
      <c r="D24" s="47"/>
      <c r="E24" s="46"/>
      <c r="F24" s="47"/>
      <c r="G24" t="s" s="48">
        <v>31</v>
      </c>
      <c r="H24" s="49">
        <f>SUM(G18:G22)</f>
        <v>0</v>
      </c>
    </row>
    <row r="25" ht="14.05" customHeight="1">
      <c r="A25" s="69"/>
      <c r="B25" s="70"/>
      <c r="C25" s="52"/>
      <c r="D25" s="53"/>
      <c r="E25" s="70"/>
      <c r="F25" s="71"/>
      <c r="G25" s="70"/>
      <c r="H25" s="56"/>
    </row>
    <row r="26" ht="14.05" customHeight="1">
      <c r="A26" t="s" s="72">
        <v>32</v>
      </c>
      <c r="B26" t="s" s="73">
        <v>33</v>
      </c>
      <c r="C26" s="57"/>
      <c r="D26" s="57"/>
      <c r="E26" s="57"/>
      <c r="F26" s="26"/>
      <c r="G26" s="26"/>
      <c r="H26" s="74"/>
    </row>
    <row r="27" ht="14.05" customHeight="1">
      <c r="A27" s="75"/>
      <c r="B27" t="s" s="31">
        <v>14</v>
      </c>
      <c r="C27" t="s" s="59">
        <v>15</v>
      </c>
      <c r="D27" s="60">
        <v>1</v>
      </c>
      <c r="E27" s="61"/>
      <c r="F27" s="35"/>
      <c r="G27" s="36">
        <f>E27*F27</f>
        <v>0</v>
      </c>
      <c r="H27" s="76"/>
    </row>
    <row r="28" ht="14.05" customHeight="1">
      <c r="A28" s="77"/>
      <c r="B28" s="42"/>
      <c r="C28" s="41"/>
      <c r="D28" s="41"/>
      <c r="E28" s="42"/>
      <c r="F28" s="42"/>
      <c r="G28" s="42"/>
      <c r="H28" s="78"/>
    </row>
    <row r="29" ht="14.05" customHeight="1">
      <c r="A29" s="79"/>
      <c r="B29" s="80"/>
      <c r="C29" s="47"/>
      <c r="D29" s="47"/>
      <c r="E29" s="47"/>
      <c r="F29" s="47"/>
      <c r="G29" t="s" s="81">
        <v>34</v>
      </c>
      <c r="H29" s="49">
        <f>SUM(G27:G27)</f>
        <v>0</v>
      </c>
    </row>
    <row r="30" ht="14.05" customHeight="1">
      <c r="A30" s="69"/>
      <c r="B30" s="70"/>
      <c r="C30" s="52"/>
      <c r="D30" s="53"/>
      <c r="E30" s="70"/>
      <c r="F30" s="70"/>
      <c r="G30" s="70"/>
      <c r="H30" s="56"/>
    </row>
    <row r="31" ht="14.05" customHeight="1">
      <c r="A31" t="s" s="23">
        <v>35</v>
      </c>
      <c r="B31" t="s" s="29">
        <v>36</v>
      </c>
      <c r="C31" s="25"/>
      <c r="D31" s="57"/>
      <c r="E31" s="25"/>
      <c r="F31" s="27"/>
      <c r="G31" s="27"/>
      <c r="H31" s="28"/>
    </row>
    <row r="32" ht="14.05" customHeight="1">
      <c r="A32" s="62"/>
      <c r="B32" t="s" s="31">
        <v>37</v>
      </c>
      <c r="C32" t="s" s="59">
        <v>15</v>
      </c>
      <c r="D32" s="60">
        <v>1</v>
      </c>
      <c r="E32" s="34"/>
      <c r="F32" s="35"/>
      <c r="G32" s="36">
        <f>E32*F32</f>
        <v>0</v>
      </c>
      <c r="H32" s="64"/>
    </row>
    <row r="33" ht="14.05" customHeight="1">
      <c r="A33" s="67"/>
      <c r="B33" t="s" s="31">
        <v>38</v>
      </c>
      <c r="C33" t="s" s="59">
        <v>15</v>
      </c>
      <c r="D33" s="60">
        <v>1</v>
      </c>
      <c r="E33" s="34"/>
      <c r="F33" s="35"/>
      <c r="G33" s="36">
        <f>E33*F33</f>
        <v>0</v>
      </c>
      <c r="H33" s="82"/>
    </row>
    <row r="34" ht="14.05" customHeight="1">
      <c r="A34" s="38"/>
      <c r="B34" s="39"/>
      <c r="C34" s="40"/>
      <c r="D34" s="41"/>
      <c r="E34" s="39"/>
      <c r="F34" s="42"/>
      <c r="G34" s="39"/>
      <c r="H34" s="83"/>
    </row>
    <row r="35" ht="14.05" customHeight="1">
      <c r="A35" s="44"/>
      <c r="B35" s="84"/>
      <c r="C35" s="46"/>
      <c r="D35" s="47"/>
      <c r="E35" s="46"/>
      <c r="F35" s="47"/>
      <c r="G35" t="s" s="48">
        <v>39</v>
      </c>
      <c r="H35" s="49">
        <f>SUM(G32:G33)</f>
        <v>0</v>
      </c>
    </row>
    <row r="36" ht="14.05" customHeight="1">
      <c r="A36" s="69"/>
      <c r="B36" s="70"/>
      <c r="C36" s="52"/>
      <c r="D36" s="53"/>
      <c r="E36" s="70"/>
      <c r="F36" s="71"/>
      <c r="G36" s="70"/>
      <c r="H36" s="56"/>
    </row>
    <row r="37" ht="14.05" customHeight="1">
      <c r="A37" t="s" s="23">
        <v>40</v>
      </c>
      <c r="B37" t="s" s="29">
        <v>41</v>
      </c>
      <c r="C37" s="25"/>
      <c r="D37" s="57"/>
      <c r="E37" s="25"/>
      <c r="F37" s="27"/>
      <c r="G37" s="27"/>
      <c r="H37" s="28"/>
    </row>
    <row r="38" ht="14.05" customHeight="1">
      <c r="A38" t="s" s="30">
        <v>42</v>
      </c>
      <c r="B38" t="s" s="31">
        <v>43</v>
      </c>
      <c r="C38" t="s" s="32">
        <v>24</v>
      </c>
      <c r="D38" s="60">
        <v>150</v>
      </c>
      <c r="E38" s="61"/>
      <c r="F38" s="35"/>
      <c r="G38" s="36">
        <f>E38*F38</f>
        <v>0</v>
      </c>
      <c r="H38" s="37"/>
    </row>
    <row r="39" ht="14.05" customHeight="1">
      <c r="A39" t="s" s="30">
        <v>44</v>
      </c>
      <c r="B39" t="s" s="85">
        <v>45</v>
      </c>
      <c r="C39" s="86"/>
      <c r="D39" s="87"/>
      <c r="E39" s="87"/>
      <c r="F39" s="88"/>
      <c r="G39" s="89"/>
      <c r="H39" s="90"/>
    </row>
    <row r="40" ht="14.05" customHeight="1">
      <c r="A40" s="62"/>
      <c r="B40" t="s" s="31">
        <v>46</v>
      </c>
      <c r="C40" t="s" s="32">
        <v>24</v>
      </c>
      <c r="D40" s="60">
        <v>72</v>
      </c>
      <c r="E40" s="61"/>
      <c r="F40" s="35"/>
      <c r="G40" s="36">
        <f>E40*F40</f>
        <v>0</v>
      </c>
      <c r="H40" s="37"/>
    </row>
    <row r="41" ht="14.05" customHeight="1">
      <c r="A41" s="67"/>
      <c r="B41" t="s" s="31">
        <v>47</v>
      </c>
      <c r="C41" t="s" s="32">
        <v>24</v>
      </c>
      <c r="D41" s="60">
        <v>45</v>
      </c>
      <c r="E41" s="61"/>
      <c r="F41" s="35"/>
      <c r="G41" s="36">
        <f>E41*F41</f>
        <v>0</v>
      </c>
      <c r="H41" s="37"/>
    </row>
    <row r="42" ht="14.05" customHeight="1">
      <c r="A42" s="38"/>
      <c r="B42" s="39"/>
      <c r="C42" s="40"/>
      <c r="D42" s="40"/>
      <c r="E42" s="39"/>
      <c r="F42" s="39"/>
      <c r="G42" s="39"/>
      <c r="H42" s="43"/>
    </row>
    <row r="43" ht="14.05" customHeight="1">
      <c r="A43" s="44"/>
      <c r="B43" s="84"/>
      <c r="C43" s="46"/>
      <c r="D43" s="46"/>
      <c r="E43" s="46"/>
      <c r="F43" s="46"/>
      <c r="G43" t="s" s="48">
        <v>48</v>
      </c>
      <c r="H43" s="49">
        <f>SUM(G38:G41)</f>
        <v>0</v>
      </c>
    </row>
    <row r="44" ht="14.05" customHeight="1">
      <c r="A44" s="69"/>
      <c r="B44" s="70"/>
      <c r="C44" s="52"/>
      <c r="D44" s="52"/>
      <c r="E44" s="52"/>
      <c r="F44" s="55"/>
      <c r="G44" s="55"/>
      <c r="H44" s="56"/>
    </row>
    <row r="45" ht="14.05" customHeight="1">
      <c r="A45" t="s" s="23">
        <v>49</v>
      </c>
      <c r="B45" t="s" s="73">
        <v>50</v>
      </c>
      <c r="C45" s="25"/>
      <c r="D45" s="57"/>
      <c r="E45" s="25"/>
      <c r="F45" s="27"/>
      <c r="G45" s="27"/>
      <c r="H45" s="28"/>
    </row>
    <row r="46" ht="14.05" customHeight="1">
      <c r="A46" t="s" s="30">
        <v>51</v>
      </c>
      <c r="B46" t="s" s="85">
        <v>52</v>
      </c>
      <c r="C46" s="86"/>
      <c r="D46" s="91"/>
      <c r="E46" s="87"/>
      <c r="F46" s="88"/>
      <c r="G46" s="89"/>
      <c r="H46" s="90"/>
    </row>
    <row r="47" ht="14.05" customHeight="1">
      <c r="A47" s="62"/>
      <c r="B47" t="s" s="31">
        <v>53</v>
      </c>
      <c r="C47" t="s" s="32">
        <v>24</v>
      </c>
      <c r="D47" s="60">
        <v>390</v>
      </c>
      <c r="E47" s="34"/>
      <c r="F47" s="35"/>
      <c r="G47" s="36">
        <f>E47*F47</f>
        <v>0</v>
      </c>
      <c r="H47" s="64"/>
    </row>
    <row r="48" ht="14.05" customHeight="1">
      <c r="A48" s="65"/>
      <c r="B48" t="s" s="31">
        <v>54</v>
      </c>
      <c r="C48" t="s" s="32">
        <v>24</v>
      </c>
      <c r="D48" s="60">
        <v>330</v>
      </c>
      <c r="E48" s="34"/>
      <c r="F48" s="35"/>
      <c r="G48" s="36">
        <f>E48*F48</f>
        <v>0</v>
      </c>
      <c r="H48" s="66"/>
    </row>
    <row r="49" ht="14.05" customHeight="1">
      <c r="A49" s="67"/>
      <c r="B49" t="s" s="31">
        <v>55</v>
      </c>
      <c r="C49" t="s" s="32">
        <v>24</v>
      </c>
      <c r="D49" s="60">
        <v>100</v>
      </c>
      <c r="E49" s="34"/>
      <c r="F49" s="35"/>
      <c r="G49" s="36">
        <f>E49*F49</f>
        <v>0</v>
      </c>
      <c r="H49" s="68"/>
    </row>
    <row r="50" ht="14.05" customHeight="1">
      <c r="A50" t="s" s="30">
        <v>56</v>
      </c>
      <c r="B50" t="s" s="85">
        <v>57</v>
      </c>
      <c r="C50" s="86"/>
      <c r="D50" s="87"/>
      <c r="E50" s="87"/>
      <c r="F50" s="88"/>
      <c r="G50" s="89"/>
      <c r="H50" s="90"/>
    </row>
    <row r="51" ht="14.05" customHeight="1">
      <c r="A51" s="62"/>
      <c r="B51" t="s" s="31">
        <v>53</v>
      </c>
      <c r="C51" t="s" s="32">
        <v>24</v>
      </c>
      <c r="D51" s="60">
        <v>390</v>
      </c>
      <c r="E51" s="34"/>
      <c r="F51" s="35"/>
      <c r="G51" s="36">
        <f>E51*F51</f>
        <v>0</v>
      </c>
      <c r="H51" s="64"/>
    </row>
    <row r="52" ht="14.05" customHeight="1">
      <c r="A52" s="65"/>
      <c r="B52" t="s" s="31">
        <v>54</v>
      </c>
      <c r="C52" t="s" s="32">
        <v>24</v>
      </c>
      <c r="D52" s="60">
        <v>330</v>
      </c>
      <c r="E52" s="34"/>
      <c r="F52" s="35"/>
      <c r="G52" s="36">
        <f>E52*F52</f>
        <v>0</v>
      </c>
      <c r="H52" s="66"/>
    </row>
    <row r="53" ht="14.05" customHeight="1">
      <c r="A53" s="67"/>
      <c r="B53" t="s" s="31">
        <v>55</v>
      </c>
      <c r="C53" t="s" s="32">
        <v>24</v>
      </c>
      <c r="D53" s="60">
        <v>100</v>
      </c>
      <c r="E53" s="34"/>
      <c r="F53" s="35"/>
      <c r="G53" s="36">
        <f>E53*F53</f>
        <v>0</v>
      </c>
      <c r="H53" s="68"/>
    </row>
    <row r="54" ht="14.05" customHeight="1">
      <c r="A54" t="s" s="30">
        <v>58</v>
      </c>
      <c r="B54" t="s" s="85">
        <v>59</v>
      </c>
      <c r="C54" s="86"/>
      <c r="D54" s="87"/>
      <c r="E54" s="87"/>
      <c r="F54" s="88"/>
      <c r="G54" s="89"/>
      <c r="H54" s="90"/>
    </row>
    <row r="55" ht="14.05" customHeight="1">
      <c r="A55" s="62"/>
      <c r="B55" t="s" s="31">
        <v>53</v>
      </c>
      <c r="C55" t="s" s="32">
        <v>24</v>
      </c>
      <c r="D55" s="60">
        <v>390</v>
      </c>
      <c r="E55" s="34"/>
      <c r="F55" s="35"/>
      <c r="G55" s="36">
        <f>E55*F55</f>
        <v>0</v>
      </c>
      <c r="H55" s="64"/>
    </row>
    <row r="56" ht="14.05" customHeight="1">
      <c r="A56" s="65"/>
      <c r="B56" t="s" s="31">
        <v>54</v>
      </c>
      <c r="C56" t="s" s="32">
        <v>24</v>
      </c>
      <c r="D56" s="60">
        <v>330</v>
      </c>
      <c r="E56" s="34"/>
      <c r="F56" s="35"/>
      <c r="G56" s="36">
        <f>E56*F56</f>
        <v>0</v>
      </c>
      <c r="H56" s="66"/>
    </row>
    <row r="57" ht="14.05" customHeight="1">
      <c r="A57" s="67"/>
      <c r="B57" t="s" s="31">
        <v>55</v>
      </c>
      <c r="C57" t="s" s="32">
        <v>24</v>
      </c>
      <c r="D57" s="60">
        <v>100</v>
      </c>
      <c r="E57" s="34"/>
      <c r="F57" s="35"/>
      <c r="G57" s="36">
        <f>E57*F57</f>
        <v>0</v>
      </c>
      <c r="H57" s="66"/>
    </row>
    <row r="58" ht="14.05" customHeight="1">
      <c r="A58" t="s" s="30">
        <v>60</v>
      </c>
      <c r="B58" t="s" s="31">
        <v>61</v>
      </c>
      <c r="C58" t="s" s="32">
        <v>28</v>
      </c>
      <c r="D58" s="60">
        <v>30</v>
      </c>
      <c r="E58" s="34"/>
      <c r="F58" s="35"/>
      <c r="G58" s="36">
        <f>E58*F58</f>
        <v>0</v>
      </c>
      <c r="H58" s="66"/>
    </row>
    <row r="59" ht="14.05" customHeight="1">
      <c r="A59" t="s" s="30">
        <v>62</v>
      </c>
      <c r="B59" t="s" s="31">
        <v>63</v>
      </c>
      <c r="C59" t="s" s="32">
        <v>28</v>
      </c>
      <c r="D59" s="60">
        <v>40</v>
      </c>
      <c r="E59" s="34"/>
      <c r="F59" s="35"/>
      <c r="G59" s="36">
        <f>E59*F59</f>
        <v>0</v>
      </c>
      <c r="H59" s="66"/>
    </row>
    <row r="60" ht="14.05" customHeight="1">
      <c r="A60" t="s" s="30">
        <v>64</v>
      </c>
      <c r="B60" t="s" s="31">
        <v>65</v>
      </c>
      <c r="C60" t="s" s="32">
        <v>24</v>
      </c>
      <c r="D60" s="60">
        <v>3</v>
      </c>
      <c r="E60" s="34"/>
      <c r="F60" s="35"/>
      <c r="G60" s="36">
        <f>E60*F60</f>
        <v>0</v>
      </c>
      <c r="H60" s="66"/>
    </row>
    <row r="61" ht="14.05" customHeight="1">
      <c r="A61" t="s" s="30">
        <v>66</v>
      </c>
      <c r="B61" t="s" s="31">
        <v>67</v>
      </c>
      <c r="C61" t="s" s="32">
        <v>6</v>
      </c>
      <c r="D61" s="60">
        <v>7</v>
      </c>
      <c r="E61" s="34"/>
      <c r="F61" s="35"/>
      <c r="G61" s="36">
        <f>E61*F61</f>
        <v>0</v>
      </c>
      <c r="H61" s="68"/>
    </row>
    <row r="62" ht="14.05" customHeight="1">
      <c r="A62" s="38"/>
      <c r="B62" s="39"/>
      <c r="C62" s="40"/>
      <c r="D62" s="40"/>
      <c r="E62" s="39"/>
      <c r="F62" s="39"/>
      <c r="G62" s="39"/>
      <c r="H62" s="43"/>
    </row>
    <row r="63" ht="14.05" customHeight="1">
      <c r="A63" s="44"/>
      <c r="B63" s="84"/>
      <c r="C63" s="46"/>
      <c r="D63" s="46"/>
      <c r="E63" s="46"/>
      <c r="F63" s="46"/>
      <c r="G63" t="s" s="48">
        <v>68</v>
      </c>
      <c r="H63" s="49">
        <f>SUM(G47:G61)</f>
        <v>0</v>
      </c>
    </row>
    <row r="64" ht="14.05" customHeight="1">
      <c r="A64" s="69"/>
      <c r="B64" s="70"/>
      <c r="C64" s="52"/>
      <c r="D64" s="52"/>
      <c r="E64" s="52"/>
      <c r="F64" s="55"/>
      <c r="G64" s="55"/>
      <c r="H64" s="56"/>
    </row>
    <row r="65" ht="14.05" customHeight="1">
      <c r="A65" t="s" s="23">
        <v>69</v>
      </c>
      <c r="B65" t="s" s="73">
        <v>70</v>
      </c>
      <c r="C65" s="25"/>
      <c r="D65" s="57"/>
      <c r="E65" s="25"/>
      <c r="F65" s="27"/>
      <c r="G65" s="27"/>
      <c r="H65" s="28"/>
    </row>
    <row r="66" ht="14.05" customHeight="1">
      <c r="A66" s="30"/>
      <c r="B66" t="s" s="31">
        <v>14</v>
      </c>
      <c r="C66" t="s" s="32">
        <v>15</v>
      </c>
      <c r="D66" s="33">
        <v>1</v>
      </c>
      <c r="E66" s="34"/>
      <c r="F66" s="35"/>
      <c r="G66" s="36">
        <f>E66*F66</f>
        <v>0</v>
      </c>
      <c r="H66" s="37"/>
    </row>
    <row r="67" ht="14.05" customHeight="1">
      <c r="A67" s="38"/>
      <c r="B67" s="39"/>
      <c r="C67" s="40"/>
      <c r="D67" s="41"/>
      <c r="E67" s="39"/>
      <c r="F67" s="42"/>
      <c r="G67" s="39"/>
      <c r="H67" s="43"/>
    </row>
    <row r="68" ht="14.05" customHeight="1">
      <c r="A68" s="44"/>
      <c r="B68" s="45"/>
      <c r="C68" s="46"/>
      <c r="D68" s="47"/>
      <c r="E68" s="46"/>
      <c r="F68" s="47"/>
      <c r="G68" t="s" s="48">
        <v>71</v>
      </c>
      <c r="H68" s="49">
        <f>SUM(G66:G66)</f>
        <v>0</v>
      </c>
    </row>
    <row r="69" ht="14.05" customHeight="1">
      <c r="A69" s="50"/>
      <c r="B69" s="51"/>
      <c r="C69" s="52"/>
      <c r="D69" s="53"/>
      <c r="E69" s="52"/>
      <c r="F69" s="54"/>
      <c r="G69" s="55"/>
      <c r="H69" s="56"/>
    </row>
    <row r="70" ht="14.05" customHeight="1">
      <c r="A70" t="s" s="23">
        <v>72</v>
      </c>
      <c r="B70" t="s" s="73">
        <v>73</v>
      </c>
      <c r="C70" s="25"/>
      <c r="D70" s="57"/>
      <c r="E70" s="25"/>
      <c r="F70" s="27"/>
      <c r="G70" s="27"/>
      <c r="H70" s="28"/>
    </row>
    <row r="71" ht="14.05" customHeight="1">
      <c r="A71" t="s" s="30">
        <v>74</v>
      </c>
      <c r="B71" t="s" s="85">
        <v>75</v>
      </c>
      <c r="C71" s="86"/>
      <c r="D71" s="91"/>
      <c r="E71" s="87"/>
      <c r="F71" s="88"/>
      <c r="G71" s="89"/>
      <c r="H71" s="90"/>
    </row>
    <row r="72" ht="14.05" customHeight="1">
      <c r="A72" s="92"/>
      <c r="B72" t="s" s="31">
        <v>76</v>
      </c>
      <c r="C72" t="s" s="32">
        <v>28</v>
      </c>
      <c r="D72" s="60">
        <v>28</v>
      </c>
      <c r="E72" s="34"/>
      <c r="F72" s="35"/>
      <c r="G72" s="36">
        <f>E72*F72</f>
        <v>0</v>
      </c>
      <c r="H72" s="93"/>
    </row>
    <row r="73" ht="14.05" customHeight="1">
      <c r="A73" s="94"/>
      <c r="B73" t="s" s="31">
        <v>77</v>
      </c>
      <c r="C73" t="s" s="32">
        <v>28</v>
      </c>
      <c r="D73" s="60">
        <v>20</v>
      </c>
      <c r="E73" s="34"/>
      <c r="F73" s="35"/>
      <c r="G73" s="36">
        <f>E73*F73</f>
        <v>0</v>
      </c>
      <c r="H73" s="95"/>
    </row>
    <row r="74" ht="14.05" customHeight="1">
      <c r="A74" s="94"/>
      <c r="B74" t="s" s="31">
        <v>78</v>
      </c>
      <c r="C74" t="s" s="32">
        <v>28</v>
      </c>
      <c r="D74" s="60">
        <v>30</v>
      </c>
      <c r="E74" s="34"/>
      <c r="F74" s="35"/>
      <c r="G74" s="36">
        <f>E74*F74</f>
        <v>0</v>
      </c>
      <c r="H74" s="95"/>
    </row>
    <row r="75" ht="14.05" customHeight="1">
      <c r="A75" s="94"/>
      <c r="B75" t="s" s="31">
        <v>79</v>
      </c>
      <c r="C75" t="s" s="32">
        <v>28</v>
      </c>
      <c r="D75" s="60">
        <v>12</v>
      </c>
      <c r="E75" s="34"/>
      <c r="F75" s="35"/>
      <c r="G75" s="36">
        <f>E75*F75</f>
        <v>0</v>
      </c>
      <c r="H75" s="95"/>
    </row>
    <row r="76" ht="14.05" customHeight="1">
      <c r="A76" s="96"/>
      <c r="B76" t="s" s="31">
        <v>80</v>
      </c>
      <c r="C76" t="s" s="32">
        <v>28</v>
      </c>
      <c r="D76" s="60">
        <v>18</v>
      </c>
      <c r="E76" s="34"/>
      <c r="F76" s="35"/>
      <c r="G76" s="36">
        <f>E76*F76</f>
        <v>0</v>
      </c>
      <c r="H76" s="97"/>
    </row>
    <row r="77" ht="14.05" customHeight="1">
      <c r="A77" t="s" s="30">
        <v>81</v>
      </c>
      <c r="B77" t="s" s="85">
        <v>82</v>
      </c>
      <c r="C77" s="86"/>
      <c r="D77" s="91"/>
      <c r="E77" s="87"/>
      <c r="F77" s="88"/>
      <c r="G77" s="89"/>
      <c r="H77" s="90"/>
    </row>
    <row r="78" ht="14.05" customHeight="1">
      <c r="A78" s="92"/>
      <c r="B78" t="s" s="31">
        <v>76</v>
      </c>
      <c r="C78" t="s" s="32">
        <v>28</v>
      </c>
      <c r="D78" s="60">
        <v>28</v>
      </c>
      <c r="E78" s="34"/>
      <c r="F78" s="35"/>
      <c r="G78" s="36">
        <f>E78*F78</f>
        <v>0</v>
      </c>
      <c r="H78" s="93"/>
    </row>
    <row r="79" ht="14.05" customHeight="1">
      <c r="A79" s="94"/>
      <c r="B79" t="s" s="31">
        <v>77</v>
      </c>
      <c r="C79" t="s" s="32">
        <v>28</v>
      </c>
      <c r="D79" s="60">
        <v>20</v>
      </c>
      <c r="E79" s="34"/>
      <c r="F79" s="35"/>
      <c r="G79" s="36">
        <f>E79*F79</f>
        <v>0</v>
      </c>
      <c r="H79" s="95"/>
    </row>
    <row r="80" ht="14.05" customHeight="1">
      <c r="A80" s="94"/>
      <c r="B80" t="s" s="31">
        <v>78</v>
      </c>
      <c r="C80" t="s" s="32">
        <v>28</v>
      </c>
      <c r="D80" s="60">
        <v>30</v>
      </c>
      <c r="E80" s="34"/>
      <c r="F80" s="35"/>
      <c r="G80" s="36">
        <f>E80*F80</f>
        <v>0</v>
      </c>
      <c r="H80" s="95"/>
    </row>
    <row r="81" ht="14.05" customHeight="1">
      <c r="A81" s="94"/>
      <c r="B81" t="s" s="31">
        <v>79</v>
      </c>
      <c r="C81" t="s" s="32">
        <v>28</v>
      </c>
      <c r="D81" s="60">
        <v>12</v>
      </c>
      <c r="E81" s="34"/>
      <c r="F81" s="35"/>
      <c r="G81" s="36">
        <f>E81*F81</f>
        <v>0</v>
      </c>
      <c r="H81" s="95"/>
    </row>
    <row r="82" ht="14.05" customHeight="1">
      <c r="A82" s="96"/>
      <c r="B82" t="s" s="31">
        <v>80</v>
      </c>
      <c r="C82" t="s" s="32">
        <v>28</v>
      </c>
      <c r="D82" s="60">
        <v>18</v>
      </c>
      <c r="E82" s="34"/>
      <c r="F82" s="35"/>
      <c r="G82" s="36">
        <f>E82*F82</f>
        <v>0</v>
      </c>
      <c r="H82" s="97"/>
    </row>
    <row r="83" ht="14.05" customHeight="1">
      <c r="A83" t="s" s="30">
        <v>83</v>
      </c>
      <c r="B83" t="s" s="85">
        <v>84</v>
      </c>
      <c r="C83" s="86"/>
      <c r="D83" s="91"/>
      <c r="E83" s="87"/>
      <c r="F83" s="88"/>
      <c r="G83" s="89"/>
      <c r="H83" s="90"/>
    </row>
    <row r="84" ht="14.05" customHeight="1">
      <c r="A84" s="92"/>
      <c r="B84" t="s" s="31">
        <v>76</v>
      </c>
      <c r="C84" t="s" s="32">
        <v>28</v>
      </c>
      <c r="D84" s="60">
        <v>28</v>
      </c>
      <c r="E84" s="34"/>
      <c r="F84" s="35"/>
      <c r="G84" s="36">
        <f>E84*F84</f>
        <v>0</v>
      </c>
      <c r="H84" s="93"/>
    </row>
    <row r="85" ht="14.05" customHeight="1">
      <c r="A85" s="94"/>
      <c r="B85" t="s" s="31">
        <v>77</v>
      </c>
      <c r="C85" t="s" s="32">
        <v>28</v>
      </c>
      <c r="D85" s="60">
        <v>20</v>
      </c>
      <c r="E85" s="34"/>
      <c r="F85" s="35"/>
      <c r="G85" s="36">
        <f>E85*F85</f>
        <v>0</v>
      </c>
      <c r="H85" s="95"/>
    </row>
    <row r="86" ht="14.05" customHeight="1">
      <c r="A86" s="94"/>
      <c r="B86" t="s" s="31">
        <v>78</v>
      </c>
      <c r="C86" t="s" s="32">
        <v>28</v>
      </c>
      <c r="D86" s="60">
        <v>30</v>
      </c>
      <c r="E86" s="34"/>
      <c r="F86" s="35"/>
      <c r="G86" s="36">
        <f>E86*F86</f>
        <v>0</v>
      </c>
      <c r="H86" s="95"/>
    </row>
    <row r="87" ht="14.05" customHeight="1">
      <c r="A87" s="94"/>
      <c r="B87" t="s" s="31">
        <v>79</v>
      </c>
      <c r="C87" t="s" s="32">
        <v>28</v>
      </c>
      <c r="D87" s="60">
        <v>12</v>
      </c>
      <c r="E87" s="34"/>
      <c r="F87" s="35"/>
      <c r="G87" s="36">
        <f>E87*F87</f>
        <v>0</v>
      </c>
      <c r="H87" s="95"/>
    </row>
    <row r="88" ht="14.05" customHeight="1">
      <c r="A88" s="96"/>
      <c r="B88" t="s" s="31">
        <v>80</v>
      </c>
      <c r="C88" t="s" s="32">
        <v>28</v>
      </c>
      <c r="D88" s="60">
        <v>18</v>
      </c>
      <c r="E88" s="34"/>
      <c r="F88" s="35"/>
      <c r="G88" s="36">
        <f>E88*F88</f>
        <v>0</v>
      </c>
      <c r="H88" s="97"/>
    </row>
    <row r="89" ht="14.05" customHeight="1">
      <c r="A89" s="38"/>
      <c r="B89" s="39"/>
      <c r="C89" s="40"/>
      <c r="D89" s="40"/>
      <c r="E89" s="39"/>
      <c r="F89" s="39"/>
      <c r="G89" s="39"/>
      <c r="H89" s="43"/>
    </row>
    <row r="90" ht="14.05" customHeight="1">
      <c r="A90" s="44"/>
      <c r="B90" s="84"/>
      <c r="C90" s="46"/>
      <c r="D90" s="46"/>
      <c r="E90" s="46"/>
      <c r="F90" s="46"/>
      <c r="G90" t="s" s="48">
        <v>85</v>
      </c>
      <c r="H90" s="49">
        <f>SUM(G72:G88)</f>
        <v>0</v>
      </c>
    </row>
    <row r="91" ht="14.05" customHeight="1">
      <c r="A91" s="69"/>
      <c r="B91" s="70"/>
      <c r="C91" s="52"/>
      <c r="D91" s="52"/>
      <c r="E91" s="52"/>
      <c r="F91" s="55"/>
      <c r="G91" s="55"/>
      <c r="H91" s="56"/>
    </row>
    <row r="92" ht="14.05" customHeight="1">
      <c r="A92" t="s" s="23">
        <v>86</v>
      </c>
      <c r="B92" t="s" s="29">
        <v>87</v>
      </c>
      <c r="C92" s="25"/>
      <c r="D92" s="57"/>
      <c r="E92" s="25"/>
      <c r="F92" s="27"/>
      <c r="G92" s="27"/>
      <c r="H92" s="28"/>
    </row>
    <row r="93" ht="14.05" customHeight="1">
      <c r="A93" s="98"/>
      <c r="B93" t="s" s="31">
        <v>88</v>
      </c>
      <c r="C93" t="s" s="59">
        <v>89</v>
      </c>
      <c r="D93" s="60">
        <v>1</v>
      </c>
      <c r="E93" s="61"/>
      <c r="F93" s="35"/>
      <c r="G93" s="36">
        <f>E93*F93</f>
        <v>0</v>
      </c>
      <c r="H93" s="99"/>
    </row>
    <row r="94" ht="14.05" customHeight="1">
      <c r="A94" s="100"/>
      <c r="B94" t="s" s="31">
        <v>90</v>
      </c>
      <c r="C94" t="s" s="59">
        <v>89</v>
      </c>
      <c r="D94" s="60">
        <v>1</v>
      </c>
      <c r="E94" s="61"/>
      <c r="F94" s="35"/>
      <c r="G94" s="36">
        <f>E94*F94</f>
        <v>0</v>
      </c>
      <c r="H94" s="101"/>
    </row>
    <row r="95" ht="14.05" customHeight="1">
      <c r="A95" s="100"/>
      <c r="B95" t="s" s="31">
        <v>91</v>
      </c>
      <c r="C95" t="s" s="59">
        <v>89</v>
      </c>
      <c r="D95" s="60">
        <v>1</v>
      </c>
      <c r="E95" s="61"/>
      <c r="F95" s="35"/>
      <c r="G95" s="36">
        <f>E95*F95</f>
        <v>0</v>
      </c>
      <c r="H95" s="101"/>
    </row>
    <row r="96" ht="14.05" customHeight="1">
      <c r="A96" s="100"/>
      <c r="B96" t="s" s="31">
        <v>92</v>
      </c>
      <c r="C96" t="s" s="59">
        <v>28</v>
      </c>
      <c r="D96" s="102">
        <v>3.5</v>
      </c>
      <c r="E96" s="61"/>
      <c r="F96" s="35"/>
      <c r="G96" s="36">
        <f>E96*F96</f>
        <v>0</v>
      </c>
      <c r="H96" s="101"/>
    </row>
    <row r="97" ht="14.05" customHeight="1">
      <c r="A97" s="103"/>
      <c r="B97" t="s" s="31">
        <v>93</v>
      </c>
      <c r="C97" t="s" s="59">
        <v>89</v>
      </c>
      <c r="D97" s="60">
        <v>1</v>
      </c>
      <c r="E97" s="61"/>
      <c r="F97" s="35"/>
      <c r="G97" s="36">
        <f>E97*F97</f>
        <v>0</v>
      </c>
      <c r="H97" s="104"/>
    </row>
    <row r="98" ht="14.05" customHeight="1">
      <c r="A98" s="77"/>
      <c r="B98" s="42"/>
      <c r="C98" s="41"/>
      <c r="D98" s="41"/>
      <c r="E98" s="42"/>
      <c r="F98" s="42"/>
      <c r="G98" s="42"/>
      <c r="H98" s="78"/>
    </row>
    <row r="99" ht="14.05" customHeight="1">
      <c r="A99" s="79"/>
      <c r="B99" s="80"/>
      <c r="C99" s="47"/>
      <c r="D99" s="47"/>
      <c r="E99" s="47"/>
      <c r="F99" s="47"/>
      <c r="G99" t="s" s="81">
        <v>94</v>
      </c>
      <c r="H99" s="49">
        <f>SUM(G93:G97)</f>
        <v>0</v>
      </c>
    </row>
    <row r="100" ht="14.05" customHeight="1">
      <c r="A100" s="69"/>
      <c r="B100" s="70"/>
      <c r="C100" s="52"/>
      <c r="D100" s="53"/>
      <c r="E100" s="70"/>
      <c r="F100" s="70"/>
      <c r="G100" s="70"/>
      <c r="H100" s="56"/>
    </row>
    <row r="101" ht="14.05" customHeight="1">
      <c r="A101" t="s" s="23">
        <v>95</v>
      </c>
      <c r="B101" t="s" s="29">
        <v>96</v>
      </c>
      <c r="C101" s="25"/>
      <c r="D101" s="57"/>
      <c r="E101" s="25"/>
      <c r="F101" s="27"/>
      <c r="G101" s="27"/>
      <c r="H101" s="28"/>
    </row>
    <row r="102" ht="14.05" customHeight="1">
      <c r="A102" t="s" s="30">
        <v>97</v>
      </c>
      <c r="B102" t="s" s="85">
        <v>98</v>
      </c>
      <c r="C102" s="86"/>
      <c r="D102" s="91"/>
      <c r="E102" s="87"/>
      <c r="F102" s="88"/>
      <c r="G102" s="89"/>
      <c r="H102" s="90"/>
    </row>
    <row r="103" ht="14.05" customHeight="1">
      <c r="A103" s="62"/>
      <c r="B103" t="s" s="31">
        <v>76</v>
      </c>
      <c r="C103" t="s" s="32">
        <v>24</v>
      </c>
      <c r="D103" s="60">
        <v>95</v>
      </c>
      <c r="E103" s="34"/>
      <c r="F103" s="35"/>
      <c r="G103" s="36">
        <f>E103*F103</f>
        <v>0</v>
      </c>
      <c r="H103" s="64"/>
    </row>
    <row r="104" ht="14.05" customHeight="1">
      <c r="A104" s="65"/>
      <c r="B104" t="s" s="31">
        <v>77</v>
      </c>
      <c r="C104" t="s" s="32">
        <v>24</v>
      </c>
      <c r="D104" s="60">
        <v>145</v>
      </c>
      <c r="E104" s="34"/>
      <c r="F104" s="35"/>
      <c r="G104" s="36">
        <f>E104*F104</f>
        <v>0</v>
      </c>
      <c r="H104" s="66"/>
    </row>
    <row r="105" ht="14.05" customHeight="1">
      <c r="A105" s="67"/>
      <c r="B105" t="s" s="31">
        <v>79</v>
      </c>
      <c r="C105" t="s" s="32">
        <v>24</v>
      </c>
      <c r="D105" s="60">
        <v>105</v>
      </c>
      <c r="E105" s="34"/>
      <c r="F105" s="35"/>
      <c r="G105" s="36">
        <f>E105*F105</f>
        <v>0</v>
      </c>
      <c r="H105" s="68"/>
    </row>
    <row r="106" ht="14.05" customHeight="1">
      <c r="A106" t="s" s="30">
        <v>99</v>
      </c>
      <c r="B106" t="s" s="31">
        <v>100</v>
      </c>
      <c r="C106" s="105"/>
      <c r="D106" s="91"/>
      <c r="E106" s="87"/>
      <c r="F106" s="88"/>
      <c r="G106" s="89"/>
      <c r="H106" s="90"/>
    </row>
    <row r="107" ht="14.05" customHeight="1">
      <c r="A107" s="62"/>
      <c r="B107" t="s" s="31">
        <v>76</v>
      </c>
      <c r="C107" t="s" s="32">
        <v>24</v>
      </c>
      <c r="D107" s="60">
        <v>95</v>
      </c>
      <c r="E107" s="34"/>
      <c r="F107" s="35"/>
      <c r="G107" s="36">
        <f>E107*F107</f>
        <v>0</v>
      </c>
      <c r="H107" s="64"/>
    </row>
    <row r="108" ht="14.05" customHeight="1">
      <c r="A108" s="65"/>
      <c r="B108" t="s" s="31">
        <v>77</v>
      </c>
      <c r="C108" t="s" s="32">
        <v>24</v>
      </c>
      <c r="D108" s="60">
        <v>145</v>
      </c>
      <c r="E108" s="34"/>
      <c r="F108" s="35"/>
      <c r="G108" s="36">
        <f>E108*F108</f>
        <v>0</v>
      </c>
      <c r="H108" s="66"/>
    </row>
    <row r="109" ht="14.05" customHeight="1">
      <c r="A109" s="67"/>
      <c r="B109" t="s" s="31">
        <v>79</v>
      </c>
      <c r="C109" t="s" s="32">
        <v>24</v>
      </c>
      <c r="D109" s="60">
        <v>105</v>
      </c>
      <c r="E109" s="34"/>
      <c r="F109" s="35"/>
      <c r="G109" s="36">
        <f>E109*F109</f>
        <v>0</v>
      </c>
      <c r="H109" s="68"/>
    </row>
    <row r="110" ht="14.05" customHeight="1">
      <c r="A110" t="s" s="30">
        <v>101</v>
      </c>
      <c r="B110" t="s" s="85">
        <v>102</v>
      </c>
      <c r="C110" s="86"/>
      <c r="D110" s="91"/>
      <c r="E110" s="87"/>
      <c r="F110" s="88"/>
      <c r="G110" s="89"/>
      <c r="H110" s="90"/>
    </row>
    <row r="111" ht="14.05" customHeight="1">
      <c r="A111" s="62"/>
      <c r="B111" t="s" s="31">
        <v>76</v>
      </c>
      <c r="C111" t="s" s="32">
        <v>24</v>
      </c>
      <c r="D111" s="60">
        <v>95</v>
      </c>
      <c r="E111" s="34"/>
      <c r="F111" s="35"/>
      <c r="G111" s="36">
        <f>E111*F111</f>
        <v>0</v>
      </c>
      <c r="H111" s="64"/>
    </row>
    <row r="112" ht="14.05" customHeight="1">
      <c r="A112" s="65"/>
      <c r="B112" t="s" s="31">
        <v>77</v>
      </c>
      <c r="C112" t="s" s="32">
        <v>24</v>
      </c>
      <c r="D112" s="60">
        <v>145</v>
      </c>
      <c r="E112" s="34"/>
      <c r="F112" s="35"/>
      <c r="G112" s="36">
        <f>E112*F112</f>
        <v>0</v>
      </c>
      <c r="H112" s="66"/>
    </row>
    <row r="113" ht="14.05" customHeight="1">
      <c r="A113" s="67"/>
      <c r="B113" t="s" s="31">
        <v>79</v>
      </c>
      <c r="C113" t="s" s="32">
        <v>24</v>
      </c>
      <c r="D113" s="60">
        <v>105</v>
      </c>
      <c r="E113" s="34"/>
      <c r="F113" s="35"/>
      <c r="G113" s="36">
        <f>E113*F113</f>
        <v>0</v>
      </c>
      <c r="H113" s="68"/>
    </row>
    <row r="114" ht="14.05" customHeight="1">
      <c r="A114" t="s" s="30">
        <v>103</v>
      </c>
      <c r="B114" t="s" s="85">
        <v>104</v>
      </c>
      <c r="C114" s="86"/>
      <c r="D114" s="91"/>
      <c r="E114" s="87"/>
      <c r="F114" s="88"/>
      <c r="G114" s="89"/>
      <c r="H114" s="90"/>
    </row>
    <row r="115" ht="14.05" customHeight="1">
      <c r="A115" s="62"/>
      <c r="B115" t="s" s="106">
        <v>105</v>
      </c>
      <c r="C115" s="86"/>
      <c r="D115" s="91"/>
      <c r="E115" s="87"/>
      <c r="F115" s="88"/>
      <c r="G115" s="89"/>
      <c r="H115" s="90"/>
    </row>
    <row r="116" ht="14.05" customHeight="1">
      <c r="A116" s="65"/>
      <c r="B116" t="s" s="31">
        <v>76</v>
      </c>
      <c r="C116" t="s" s="32">
        <v>24</v>
      </c>
      <c r="D116" s="60">
        <v>95</v>
      </c>
      <c r="E116" s="34"/>
      <c r="F116" s="35"/>
      <c r="G116" s="36">
        <f>E116*F116</f>
        <v>0</v>
      </c>
      <c r="H116" s="64"/>
    </row>
    <row r="117" ht="14.05" customHeight="1">
      <c r="A117" s="65"/>
      <c r="B117" t="s" s="31">
        <v>77</v>
      </c>
      <c r="C117" t="s" s="32">
        <v>24</v>
      </c>
      <c r="D117" s="60">
        <v>145</v>
      </c>
      <c r="E117" s="34"/>
      <c r="F117" s="35"/>
      <c r="G117" s="36">
        <f>E117*F117</f>
        <v>0</v>
      </c>
      <c r="H117" s="66"/>
    </row>
    <row r="118" ht="14.05" customHeight="1">
      <c r="A118" s="65"/>
      <c r="B118" t="s" s="31">
        <v>79</v>
      </c>
      <c r="C118" t="s" s="32">
        <v>24</v>
      </c>
      <c r="D118" s="60">
        <v>105</v>
      </c>
      <c r="E118" s="34"/>
      <c r="F118" s="35"/>
      <c r="G118" s="36">
        <f>E118*F118</f>
        <v>0</v>
      </c>
      <c r="H118" s="68"/>
    </row>
    <row r="119" ht="14.05" customHeight="1">
      <c r="A119" s="65"/>
      <c r="B119" t="s" s="106">
        <v>106</v>
      </c>
      <c r="C119" s="86"/>
      <c r="D119" s="91"/>
      <c r="E119" s="87"/>
      <c r="F119" s="88"/>
      <c r="G119" s="89"/>
      <c r="H119" s="90"/>
    </row>
    <row r="120" ht="14.05" customHeight="1">
      <c r="A120" s="65"/>
      <c r="B120" t="s" s="31">
        <v>76</v>
      </c>
      <c r="C120" t="s" s="32">
        <v>24</v>
      </c>
      <c r="D120" s="60">
        <v>95</v>
      </c>
      <c r="E120" s="34"/>
      <c r="F120" s="35"/>
      <c r="G120" s="36">
        <f>E120*F120</f>
        <v>0</v>
      </c>
      <c r="H120" s="64"/>
    </row>
    <row r="121" ht="14.05" customHeight="1">
      <c r="A121" s="65"/>
      <c r="B121" t="s" s="31">
        <v>77</v>
      </c>
      <c r="C121" t="s" s="32">
        <v>24</v>
      </c>
      <c r="D121" s="60">
        <v>145</v>
      </c>
      <c r="E121" s="34"/>
      <c r="F121" s="35"/>
      <c r="G121" s="36">
        <f>E121*F121</f>
        <v>0</v>
      </c>
      <c r="H121" s="66"/>
    </row>
    <row r="122" ht="14.05" customHeight="1">
      <c r="A122" s="67"/>
      <c r="B122" t="s" s="31">
        <v>79</v>
      </c>
      <c r="C122" t="s" s="32">
        <v>24</v>
      </c>
      <c r="D122" s="60">
        <v>105</v>
      </c>
      <c r="E122" s="34"/>
      <c r="F122" s="35"/>
      <c r="G122" s="36">
        <f>E122*F122</f>
        <v>0</v>
      </c>
      <c r="H122" s="68"/>
    </row>
    <row r="123" ht="14.05" customHeight="1">
      <c r="A123" t="s" s="30">
        <v>107</v>
      </c>
      <c r="B123" t="s" s="85">
        <v>108</v>
      </c>
      <c r="C123" s="86"/>
      <c r="D123" s="91"/>
      <c r="E123" s="87"/>
      <c r="F123" s="88"/>
      <c r="G123" s="89"/>
      <c r="H123" s="90"/>
    </row>
    <row r="124" ht="14.05" customHeight="1">
      <c r="A124" s="62"/>
      <c r="B124" t="s" s="31">
        <v>76</v>
      </c>
      <c r="C124" t="s" s="32">
        <v>24</v>
      </c>
      <c r="D124" s="60">
        <v>95</v>
      </c>
      <c r="E124" s="34"/>
      <c r="F124" s="35"/>
      <c r="G124" s="36">
        <f>E124*F124</f>
        <v>0</v>
      </c>
      <c r="H124" s="64"/>
    </row>
    <row r="125" ht="14.05" customHeight="1">
      <c r="A125" s="65"/>
      <c r="B125" t="s" s="31">
        <v>77</v>
      </c>
      <c r="C125" t="s" s="32">
        <v>24</v>
      </c>
      <c r="D125" s="60">
        <v>145</v>
      </c>
      <c r="E125" s="34"/>
      <c r="F125" s="35"/>
      <c r="G125" s="36">
        <f>E125*F125</f>
        <v>0</v>
      </c>
      <c r="H125" s="66"/>
    </row>
    <row r="126" ht="14.05" customHeight="1">
      <c r="A126" s="67"/>
      <c r="B126" t="s" s="31">
        <v>79</v>
      </c>
      <c r="C126" t="s" s="32">
        <v>24</v>
      </c>
      <c r="D126" s="60">
        <v>105</v>
      </c>
      <c r="E126" s="34"/>
      <c r="F126" s="35"/>
      <c r="G126" s="36">
        <f>E126*F126</f>
        <v>0</v>
      </c>
      <c r="H126" s="66"/>
    </row>
    <row r="127" ht="14.05" customHeight="1">
      <c r="A127" t="s" s="107">
        <v>109</v>
      </c>
      <c r="B127" t="s" s="109">
        <v>110</v>
      </c>
      <c r="C127" t="s" s="32">
        <v>28</v>
      </c>
      <c r="D127" s="60">
        <v>170</v>
      </c>
      <c r="E127" s="34"/>
      <c r="F127" s="35"/>
      <c r="G127" s="36">
        <f>E127*F127</f>
        <v>0</v>
      </c>
      <c r="H127" s="66"/>
    </row>
    <row r="128" ht="14.05" customHeight="1">
      <c r="A128" t="s" s="107">
        <v>111</v>
      </c>
      <c r="B128" t="s" s="108">
        <v>112</v>
      </c>
      <c r="C128" t="s" s="32">
        <v>89</v>
      </c>
      <c r="D128" s="60">
        <v>1</v>
      </c>
      <c r="E128" s="34"/>
      <c r="F128" s="35"/>
      <c r="G128" s="36">
        <f>E128*F128</f>
        <v>0</v>
      </c>
      <c r="H128" s="68"/>
    </row>
    <row r="129" ht="14.05" customHeight="1">
      <c r="A129" s="38"/>
      <c r="B129" s="39"/>
      <c r="C129" s="40"/>
      <c r="D129" s="40"/>
      <c r="E129" s="39"/>
      <c r="F129" s="39"/>
      <c r="G129" s="39"/>
      <c r="H129" s="43"/>
    </row>
    <row r="130" ht="14.05" customHeight="1">
      <c r="A130" s="44"/>
      <c r="B130" s="84"/>
      <c r="C130" s="46"/>
      <c r="D130" s="46"/>
      <c r="E130" s="46"/>
      <c r="F130" s="46"/>
      <c r="G130" t="s" s="48">
        <v>113</v>
      </c>
      <c r="H130" s="49">
        <f>SUM(G103:G128)</f>
        <v>0</v>
      </c>
    </row>
    <row r="131" ht="14.05" customHeight="1">
      <c r="A131" s="69"/>
      <c r="B131" s="70"/>
      <c r="C131" s="52"/>
      <c r="D131" s="52"/>
      <c r="E131" s="52"/>
      <c r="F131" s="55"/>
      <c r="G131" s="55"/>
      <c r="H131" s="56"/>
    </row>
    <row r="132" ht="14.05" customHeight="1">
      <c r="A132" t="s" s="23">
        <v>114</v>
      </c>
      <c r="B132" t="s" s="29">
        <v>115</v>
      </c>
      <c r="C132" s="25"/>
      <c r="D132" s="57"/>
      <c r="E132" s="25"/>
      <c r="F132" s="27"/>
      <c r="G132" s="27"/>
      <c r="H132" s="28"/>
    </row>
    <row r="133" ht="14.05" customHeight="1">
      <c r="A133" t="s" s="30">
        <v>116</v>
      </c>
      <c r="B133" t="s" s="85">
        <v>117</v>
      </c>
      <c r="C133" s="86"/>
      <c r="D133" s="91"/>
      <c r="E133" s="86"/>
      <c r="F133" s="88"/>
      <c r="G133" s="89"/>
      <c r="H133" s="90"/>
    </row>
    <row r="134" ht="14.05" customHeight="1">
      <c r="A134" s="62"/>
      <c r="B134" t="s" s="31">
        <v>118</v>
      </c>
      <c r="C134" t="s" s="32">
        <v>28</v>
      </c>
      <c r="D134" s="60">
        <v>19</v>
      </c>
      <c r="E134" s="34"/>
      <c r="F134" s="35"/>
      <c r="G134" s="36">
        <f>E134*F134</f>
        <v>0</v>
      </c>
      <c r="H134" s="64"/>
    </row>
    <row r="135" ht="14.05" customHeight="1">
      <c r="A135" s="65"/>
      <c r="B135" t="s" s="31">
        <v>119</v>
      </c>
      <c r="C135" t="s" s="32">
        <v>28</v>
      </c>
      <c r="D135" s="60">
        <v>11</v>
      </c>
      <c r="E135" s="34"/>
      <c r="F135" s="35"/>
      <c r="G135" s="36">
        <f>E135*F135</f>
        <v>0</v>
      </c>
      <c r="H135" s="66"/>
    </row>
    <row r="136" ht="14.05" customHeight="1">
      <c r="A136" s="65"/>
      <c r="B136" t="s" s="31">
        <v>120</v>
      </c>
      <c r="C136" t="s" s="32">
        <v>28</v>
      </c>
      <c r="D136" s="60">
        <v>8</v>
      </c>
      <c r="E136" s="34"/>
      <c r="F136" s="35"/>
      <c r="G136" s="36">
        <f>E136*F136</f>
        <v>0</v>
      </c>
      <c r="H136" s="66"/>
    </row>
    <row r="137" ht="14.05" customHeight="1">
      <c r="A137" s="65"/>
      <c r="B137" t="s" s="31">
        <v>121</v>
      </c>
      <c r="C137" t="s" s="32">
        <v>28</v>
      </c>
      <c r="D137" s="60">
        <v>19</v>
      </c>
      <c r="E137" s="34"/>
      <c r="F137" s="35"/>
      <c r="G137" s="36">
        <f>E137*F137</f>
        <v>0</v>
      </c>
      <c r="H137" s="66"/>
    </row>
    <row r="138" ht="14.05" customHeight="1">
      <c r="A138" s="67"/>
      <c r="B138" t="s" s="31">
        <v>122</v>
      </c>
      <c r="C138" t="s" s="32">
        <v>6</v>
      </c>
      <c r="D138" s="60">
        <v>4</v>
      </c>
      <c r="E138" s="34"/>
      <c r="F138" s="35"/>
      <c r="G138" s="36">
        <f>E138*F138</f>
        <v>0</v>
      </c>
      <c r="H138" s="66"/>
    </row>
    <row r="139" ht="14.05" customHeight="1">
      <c r="A139" t="s" s="30">
        <v>123</v>
      </c>
      <c r="B139" t="s" s="31">
        <v>124</v>
      </c>
      <c r="C139" t="s" s="32">
        <v>89</v>
      </c>
      <c r="D139" s="60">
        <v>1</v>
      </c>
      <c r="E139" s="34"/>
      <c r="F139" s="35"/>
      <c r="G139" s="36">
        <f>E139*F139</f>
        <v>0</v>
      </c>
      <c r="H139" s="66"/>
    </row>
    <row r="140" ht="14.05" customHeight="1">
      <c r="A140" t="s" s="30">
        <v>125</v>
      </c>
      <c r="B140" t="s" s="31">
        <v>126</v>
      </c>
      <c r="C140" t="s" s="32">
        <v>15</v>
      </c>
      <c r="D140" s="60">
        <v>1</v>
      </c>
      <c r="E140" s="34"/>
      <c r="F140" s="35"/>
      <c r="G140" s="36">
        <f>E140*F140</f>
        <v>0</v>
      </c>
      <c r="H140" s="66"/>
    </row>
    <row r="141" ht="14.05" customHeight="1">
      <c r="A141" t="s" s="30">
        <v>127</v>
      </c>
      <c r="B141" t="s" s="31">
        <v>128</v>
      </c>
      <c r="C141" t="s" s="32">
        <v>15</v>
      </c>
      <c r="D141" s="60">
        <v>1</v>
      </c>
      <c r="E141" s="34"/>
      <c r="F141" s="35"/>
      <c r="G141" s="36">
        <f>E141*F141</f>
        <v>0</v>
      </c>
      <c r="H141" s="66"/>
    </row>
    <row r="142" ht="14.05" customHeight="1">
      <c r="A142" t="s" s="30">
        <v>129</v>
      </c>
      <c r="B142" t="s" s="31">
        <v>130</v>
      </c>
      <c r="C142" t="s" s="32">
        <v>15</v>
      </c>
      <c r="D142" s="60">
        <v>1</v>
      </c>
      <c r="E142" s="34"/>
      <c r="F142" s="35"/>
      <c r="G142" s="36">
        <f>E142*F142</f>
        <v>0</v>
      </c>
      <c r="H142" s="66"/>
    </row>
    <row r="143" ht="14.05" customHeight="1">
      <c r="A143" t="s" s="30">
        <v>131</v>
      </c>
      <c r="B143" t="s" s="31">
        <v>132</v>
      </c>
      <c r="C143" t="s" s="32">
        <v>15</v>
      </c>
      <c r="D143" s="60">
        <v>1</v>
      </c>
      <c r="E143" s="34"/>
      <c r="F143" s="35"/>
      <c r="G143" s="36">
        <f>E143*F143</f>
        <v>0</v>
      </c>
      <c r="H143" s="66"/>
    </row>
    <row r="144" ht="14.05" customHeight="1">
      <c r="A144" t="s" s="30">
        <v>133</v>
      </c>
      <c r="B144" t="s" s="31">
        <v>134</v>
      </c>
      <c r="C144" t="s" s="32">
        <v>28</v>
      </c>
      <c r="D144" s="60">
        <v>31</v>
      </c>
      <c r="E144" s="34"/>
      <c r="F144" s="35"/>
      <c r="G144" s="36">
        <f>E144*F144</f>
        <v>0</v>
      </c>
      <c r="H144" s="68"/>
    </row>
    <row r="145" ht="14.05" customHeight="1">
      <c r="A145" s="38"/>
      <c r="B145" s="39"/>
      <c r="C145" s="40"/>
      <c r="D145" s="40"/>
      <c r="E145" s="39"/>
      <c r="F145" s="39"/>
      <c r="G145" s="39"/>
      <c r="H145" s="43"/>
    </row>
    <row r="146" ht="14.05" customHeight="1">
      <c r="A146" s="44"/>
      <c r="B146" s="84"/>
      <c r="C146" s="46"/>
      <c r="D146" s="46"/>
      <c r="E146" s="46"/>
      <c r="F146" s="46"/>
      <c r="G146" t="s" s="48">
        <v>135</v>
      </c>
      <c r="H146" s="49">
        <f>SUM(G133:G144)</f>
        <v>0</v>
      </c>
    </row>
    <row r="147" ht="14.05" customHeight="1">
      <c r="A147" s="69"/>
      <c r="B147" s="70"/>
      <c r="C147" s="52"/>
      <c r="D147" s="52"/>
      <c r="E147" s="52"/>
      <c r="F147" s="55"/>
      <c r="G147" s="55"/>
      <c r="H147" s="56"/>
    </row>
    <row r="148" ht="14.05" customHeight="1">
      <c r="A148" t="s" s="23">
        <v>136</v>
      </c>
      <c r="B148" t="s" s="29">
        <v>137</v>
      </c>
      <c r="C148" s="25"/>
      <c r="D148" s="57"/>
      <c r="E148" s="25"/>
      <c r="F148" s="27"/>
      <c r="G148" s="27"/>
      <c r="H148" s="28"/>
    </row>
    <row r="149" ht="14.05" customHeight="1">
      <c r="A149" t="s" s="30">
        <v>138</v>
      </c>
      <c r="B149" t="s" s="31">
        <v>139</v>
      </c>
      <c r="C149" t="s" s="32">
        <v>15</v>
      </c>
      <c r="D149" s="60">
        <v>1</v>
      </c>
      <c r="E149" s="34"/>
      <c r="F149" s="35"/>
      <c r="G149" s="36">
        <f>E149*F149</f>
        <v>0</v>
      </c>
      <c r="H149" s="64"/>
    </row>
    <row r="150" ht="14.05" customHeight="1">
      <c r="A150" t="s" s="30">
        <v>140</v>
      </c>
      <c r="B150" t="s" s="31">
        <v>141</v>
      </c>
      <c r="C150" t="s" s="32">
        <v>28</v>
      </c>
      <c r="D150" s="60">
        <v>128</v>
      </c>
      <c r="E150" s="34"/>
      <c r="F150" s="35"/>
      <c r="G150" s="36">
        <f>E150*F150</f>
        <v>0</v>
      </c>
      <c r="H150" s="68"/>
    </row>
    <row r="151" ht="14.05" customHeight="1">
      <c r="A151" t="s" s="30">
        <v>142</v>
      </c>
      <c r="B151" t="s" s="85">
        <v>143</v>
      </c>
      <c r="C151" s="86"/>
      <c r="D151" s="91"/>
      <c r="E151" s="87"/>
      <c r="F151" s="88"/>
      <c r="G151" s="89"/>
      <c r="H151" s="90"/>
    </row>
    <row r="152" ht="14.05" customHeight="1">
      <c r="A152" s="62"/>
      <c r="B152" t="s" s="31">
        <v>144</v>
      </c>
      <c r="C152" t="s" s="32">
        <v>24</v>
      </c>
      <c r="D152" s="60">
        <v>30</v>
      </c>
      <c r="E152" s="34"/>
      <c r="F152" s="35"/>
      <c r="G152" s="36">
        <f>E152*F152</f>
        <v>0</v>
      </c>
      <c r="H152" s="64"/>
    </row>
    <row r="153" ht="14.05" customHeight="1">
      <c r="A153" s="65"/>
      <c r="B153" t="s" s="31">
        <v>145</v>
      </c>
      <c r="C153" t="s" s="32">
        <v>24</v>
      </c>
      <c r="D153" s="60">
        <v>90</v>
      </c>
      <c r="E153" s="34"/>
      <c r="F153" s="35"/>
      <c r="G153" s="36">
        <f>E153*F153</f>
        <v>0</v>
      </c>
      <c r="H153" s="66"/>
    </row>
    <row r="154" ht="14.05" customHeight="1">
      <c r="A154" s="65"/>
      <c r="B154" t="s" s="31">
        <v>146</v>
      </c>
      <c r="C154" t="s" s="32">
        <v>24</v>
      </c>
      <c r="D154" s="60">
        <v>50</v>
      </c>
      <c r="E154" s="34"/>
      <c r="F154" s="35"/>
      <c r="G154" s="36">
        <f>E154*F154</f>
        <v>0</v>
      </c>
      <c r="H154" s="66"/>
    </row>
    <row r="155" ht="14.05" customHeight="1">
      <c r="A155" s="67"/>
      <c r="B155" t="s" s="31">
        <v>147</v>
      </c>
      <c r="C155" t="s" s="32">
        <v>30</v>
      </c>
      <c r="D155" s="60">
        <v>1</v>
      </c>
      <c r="E155" s="34"/>
      <c r="F155" s="35"/>
      <c r="G155" s="36">
        <f>E155*F155</f>
        <v>0</v>
      </c>
      <c r="H155" s="66"/>
    </row>
    <row r="156" ht="14.05" customHeight="1">
      <c r="A156" t="s" s="30">
        <v>148</v>
      </c>
      <c r="B156" t="s" s="31">
        <v>149</v>
      </c>
      <c r="C156" t="s" s="32">
        <v>15</v>
      </c>
      <c r="D156" s="60">
        <v>1</v>
      </c>
      <c r="E156" s="34"/>
      <c r="F156" s="35"/>
      <c r="G156" s="36">
        <f>E156*F156</f>
        <v>0</v>
      </c>
      <c r="H156" s="66"/>
    </row>
    <row r="157" ht="14.05" customHeight="1">
      <c r="A157" t="s" s="30">
        <v>150</v>
      </c>
      <c r="B157" t="s" s="31">
        <v>151</v>
      </c>
      <c r="C157" t="s" s="32">
        <v>15</v>
      </c>
      <c r="D157" s="60">
        <v>1</v>
      </c>
      <c r="E157" s="34"/>
      <c r="F157" s="35"/>
      <c r="G157" s="36">
        <f>E157*F157</f>
        <v>0</v>
      </c>
      <c r="H157" s="68"/>
    </row>
    <row r="158" ht="14.05" customHeight="1">
      <c r="A158" s="38"/>
      <c r="B158" s="39"/>
      <c r="C158" s="40"/>
      <c r="D158" s="40"/>
      <c r="E158" s="39"/>
      <c r="F158" s="39"/>
      <c r="G158" s="39"/>
      <c r="H158" s="43"/>
    </row>
    <row r="159" ht="14.05" customHeight="1">
      <c r="A159" s="44"/>
      <c r="B159" s="84"/>
      <c r="C159" s="46"/>
      <c r="D159" s="46"/>
      <c r="E159" s="46"/>
      <c r="F159" s="46"/>
      <c r="G159" t="s" s="48">
        <v>152</v>
      </c>
      <c r="H159" s="49">
        <f>SUM(G149:G157)</f>
        <v>0</v>
      </c>
    </row>
    <row r="160" ht="14.05" customHeight="1">
      <c r="A160" s="110"/>
      <c r="B160" s="111"/>
      <c r="C160" s="112"/>
      <c r="D160" s="112"/>
      <c r="E160" s="112"/>
      <c r="F160" s="113"/>
      <c r="G160" s="113"/>
      <c r="H160" s="114"/>
    </row>
    <row r="161" ht="14.05" customHeight="1">
      <c r="A161" t="s" s="115">
        <v>153</v>
      </c>
      <c r="B161" s="116"/>
      <c r="C161" s="117"/>
      <c r="D161" s="117"/>
      <c r="E161" s="117"/>
      <c r="F161" s="117"/>
      <c r="G161" s="117"/>
      <c r="H161" s="118"/>
    </row>
    <row r="162" ht="14.05" customHeight="1">
      <c r="A162" s="119"/>
      <c r="B162" s="120"/>
      <c r="C162" s="84"/>
      <c r="D162" s="121"/>
      <c r="E162" s="121"/>
      <c r="F162" s="46"/>
      <c r="G162" t="s" s="122">
        <f>G10</f>
        <v>154</v>
      </c>
      <c r="H162" s="123">
        <f>H10</f>
        <v>0</v>
      </c>
    </row>
    <row r="163" ht="14.05" customHeight="1">
      <c r="A163" s="119"/>
      <c r="B163" s="120"/>
      <c r="C163" s="84"/>
      <c r="D163" s="121"/>
      <c r="E163" s="121"/>
      <c r="F163" s="46"/>
      <c r="G163" t="s" s="122">
        <f>G15</f>
        <v>155</v>
      </c>
      <c r="H163" s="123">
        <f>H15</f>
        <v>0</v>
      </c>
    </row>
    <row r="164" ht="14.05" customHeight="1">
      <c r="A164" s="119"/>
      <c r="B164" s="120"/>
      <c r="C164" s="84"/>
      <c r="D164" s="121"/>
      <c r="E164" s="121"/>
      <c r="F164" s="46"/>
      <c r="G164" t="s" s="122">
        <f>G24</f>
        <v>156</v>
      </c>
      <c r="H164" s="123">
        <f>H24</f>
        <v>0</v>
      </c>
    </row>
    <row r="165" ht="14.05" customHeight="1">
      <c r="A165" s="119"/>
      <c r="B165" s="120"/>
      <c r="C165" s="84"/>
      <c r="D165" s="121"/>
      <c r="E165" s="121"/>
      <c r="F165" s="46"/>
      <c r="G165" t="s" s="122">
        <f>G29</f>
        <v>157</v>
      </c>
      <c r="H165" s="123">
        <f>H29</f>
        <v>0</v>
      </c>
    </row>
    <row r="166" ht="14.05" customHeight="1">
      <c r="A166" s="119"/>
      <c r="B166" s="120"/>
      <c r="C166" s="84"/>
      <c r="D166" s="121"/>
      <c r="E166" s="121"/>
      <c r="F166" s="46"/>
      <c r="G166" t="s" s="122">
        <f>G35</f>
        <v>158</v>
      </c>
      <c r="H166" s="123">
        <f>H35</f>
        <v>0</v>
      </c>
    </row>
    <row r="167" ht="14.05" customHeight="1">
      <c r="A167" s="119"/>
      <c r="B167" s="120"/>
      <c r="C167" s="84"/>
      <c r="D167" s="121"/>
      <c r="E167" s="121"/>
      <c r="F167" s="46"/>
      <c r="G167" t="s" s="122">
        <f>G43</f>
        <v>159</v>
      </c>
      <c r="H167" s="123">
        <f>H43</f>
        <v>0</v>
      </c>
    </row>
    <row r="168" ht="14.05" customHeight="1">
      <c r="A168" s="119"/>
      <c r="B168" s="120"/>
      <c r="C168" s="84"/>
      <c r="D168" s="121"/>
      <c r="E168" s="121"/>
      <c r="F168" s="46"/>
      <c r="G168" t="s" s="122">
        <f>G63</f>
        <v>160</v>
      </c>
      <c r="H168" s="123">
        <f>H63</f>
        <v>0</v>
      </c>
    </row>
    <row r="169" ht="14.05" customHeight="1">
      <c r="A169" s="119"/>
      <c r="B169" s="120"/>
      <c r="C169" s="84"/>
      <c r="D169" s="121"/>
      <c r="E169" s="121"/>
      <c r="F169" s="46"/>
      <c r="G169" t="s" s="122">
        <f>G68</f>
        <v>161</v>
      </c>
      <c r="H169" s="123">
        <f>H68</f>
        <v>0</v>
      </c>
    </row>
    <row r="170" ht="14.05" customHeight="1">
      <c r="A170" s="119"/>
      <c r="B170" s="120"/>
      <c r="C170" s="84"/>
      <c r="D170" s="121"/>
      <c r="E170" s="121"/>
      <c r="F170" s="46"/>
      <c r="G170" t="s" s="122">
        <f>G90</f>
        <v>162</v>
      </c>
      <c r="H170" s="123">
        <f>H90</f>
        <v>0</v>
      </c>
    </row>
    <row r="171" ht="14.05" customHeight="1">
      <c r="A171" s="119"/>
      <c r="B171" s="120"/>
      <c r="C171" s="84"/>
      <c r="D171" s="121"/>
      <c r="E171" s="121"/>
      <c r="F171" s="46"/>
      <c r="G171" t="s" s="122">
        <f>G99</f>
        <v>163</v>
      </c>
      <c r="H171" s="123">
        <f>H99</f>
        <v>0</v>
      </c>
    </row>
    <row r="172" ht="14.05" customHeight="1">
      <c r="A172" s="119"/>
      <c r="B172" s="120"/>
      <c r="C172" s="84"/>
      <c r="D172" s="121"/>
      <c r="E172" s="121"/>
      <c r="F172" s="46"/>
      <c r="G172" t="s" s="122">
        <f>G130</f>
        <v>164</v>
      </c>
      <c r="H172" s="123">
        <f>H130</f>
        <v>0</v>
      </c>
    </row>
    <row r="173" ht="14.05" customHeight="1">
      <c r="A173" s="119"/>
      <c r="B173" s="120"/>
      <c r="C173" s="84"/>
      <c r="D173" s="121"/>
      <c r="E173" s="121"/>
      <c r="F173" s="46"/>
      <c r="G173" t="s" s="122">
        <f>G146</f>
        <v>165</v>
      </c>
      <c r="H173" s="123">
        <f>H146</f>
        <v>0</v>
      </c>
    </row>
    <row r="174" ht="14.05" customHeight="1">
      <c r="A174" s="124"/>
      <c r="B174" s="125"/>
      <c r="C174" s="111"/>
      <c r="D174" s="126"/>
      <c r="E174" s="126"/>
      <c r="F174" s="127"/>
      <c r="G174" t="s" s="128">
        <f>G159</f>
        <v>166</v>
      </c>
      <c r="H174" s="129">
        <f>H159</f>
        <v>0</v>
      </c>
    </row>
    <row r="175" ht="14.05" customHeight="1">
      <c r="A175" s="130"/>
      <c r="B175" s="131"/>
      <c r="C175" t="s" s="132">
        <v>167</v>
      </c>
      <c r="D175" s="133"/>
      <c r="E175" s="133"/>
      <c r="F175" s="134"/>
      <c r="G175" s="135"/>
      <c r="H175" s="136">
        <f>SUM(H162:H174)</f>
        <v>0</v>
      </c>
    </row>
    <row r="176" ht="14.05" customHeight="1">
      <c r="A176" s="119"/>
      <c r="B176" s="137"/>
      <c r="C176" t="s" s="138">
        <v>168</v>
      </c>
      <c r="D176" s="84"/>
      <c r="E176" s="46"/>
      <c r="F176" s="46"/>
      <c r="G176" s="139"/>
      <c r="H176" s="123">
        <f>PRODUCT(H175*0.2)</f>
        <v>0</v>
      </c>
    </row>
    <row r="177" ht="14.05" customHeight="1">
      <c r="A177" s="124"/>
      <c r="B177" s="140"/>
      <c r="C177" t="s" s="141">
        <v>169</v>
      </c>
      <c r="D177" s="142"/>
      <c r="E177" s="143"/>
      <c r="F177" s="143"/>
      <c r="G177" s="144"/>
      <c r="H177" s="145">
        <f>SUM(H175+H176)</f>
        <v>0</v>
      </c>
    </row>
    <row r="178" ht="14.05" customHeight="1">
      <c r="A178" s="146"/>
      <c r="B178" s="146"/>
      <c r="C178" s="147"/>
      <c r="D178" s="147"/>
      <c r="E178" s="148"/>
      <c r="F178" s="148"/>
      <c r="G178" s="147"/>
      <c r="H178" s="149"/>
    </row>
    <row r="179" ht="14.05" customHeight="1">
      <c r="A179" t="s" s="150">
        <v>170</v>
      </c>
      <c r="B179" s="151"/>
      <c r="C179" s="152"/>
      <c r="D179" s="152"/>
      <c r="E179" s="152"/>
      <c r="F179" s="152"/>
      <c r="G179" s="152"/>
      <c r="H179" s="153"/>
    </row>
    <row r="180" ht="14.05" customHeight="1">
      <c r="A180" t="s" s="23">
        <v>171</v>
      </c>
      <c r="B180" t="s" s="29">
        <v>172</v>
      </c>
      <c r="C180" s="25"/>
      <c r="D180" s="57"/>
      <c r="E180" s="25"/>
      <c r="F180" s="27"/>
      <c r="G180" s="27"/>
      <c r="H180" s="28"/>
    </row>
    <row r="181" ht="14.05" customHeight="1">
      <c r="A181" t="s" s="30">
        <v>173</v>
      </c>
      <c r="B181" t="s" s="85">
        <v>174</v>
      </c>
      <c r="C181" s="86"/>
      <c r="D181" s="91"/>
      <c r="E181" s="86"/>
      <c r="F181" s="88"/>
      <c r="G181" s="89"/>
      <c r="H181" s="90"/>
    </row>
    <row r="182" ht="14.05" customHeight="1">
      <c r="A182" s="62"/>
      <c r="B182" t="s" s="31">
        <v>175</v>
      </c>
      <c r="C182" t="s" s="32">
        <v>24</v>
      </c>
      <c r="D182" s="60">
        <v>13</v>
      </c>
      <c r="E182" s="34"/>
      <c r="F182" s="35"/>
      <c r="G182" s="36">
        <f>D182*F182</f>
        <v>0</v>
      </c>
      <c r="H182" s="64"/>
    </row>
    <row r="183" ht="14.05" customHeight="1">
      <c r="A183" s="65"/>
      <c r="B183" t="s" s="31">
        <v>176</v>
      </c>
      <c r="C183" t="s" s="32">
        <v>24</v>
      </c>
      <c r="D183" s="60">
        <v>150</v>
      </c>
      <c r="E183" s="34"/>
      <c r="F183" s="35"/>
      <c r="G183" s="36">
        <f>D183*F183</f>
        <v>0</v>
      </c>
      <c r="H183" s="66"/>
    </row>
    <row r="184" ht="14.05" customHeight="1">
      <c r="A184" s="67"/>
      <c r="B184" t="s" s="31">
        <v>177</v>
      </c>
      <c r="C184" t="s" s="32">
        <v>24</v>
      </c>
      <c r="D184" s="60">
        <v>45</v>
      </c>
      <c r="E184" s="34"/>
      <c r="F184" s="35"/>
      <c r="G184" s="36">
        <f>D184*F184</f>
        <v>0</v>
      </c>
      <c r="H184" s="68"/>
    </row>
    <row r="185" ht="14.05" customHeight="1">
      <c r="A185" s="38"/>
      <c r="B185" s="39"/>
      <c r="C185" s="40"/>
      <c r="D185" s="40"/>
      <c r="E185" s="39"/>
      <c r="F185" s="39"/>
      <c r="G185" s="39"/>
      <c r="H185" s="43"/>
    </row>
    <row r="186" ht="14.05" customHeight="1">
      <c r="A186" s="44"/>
      <c r="B186" s="84"/>
      <c r="C186" s="46"/>
      <c r="D186" s="46"/>
      <c r="E186" s="46"/>
      <c r="F186" s="46"/>
      <c r="G186" t="s" s="48">
        <v>178</v>
      </c>
      <c r="H186" s="49">
        <f>SUM(G182:G184)</f>
        <v>0</v>
      </c>
    </row>
    <row r="187" ht="14.05" customHeight="1">
      <c r="A187" s="69"/>
      <c r="B187" s="70"/>
      <c r="C187" s="52"/>
      <c r="D187" s="52"/>
      <c r="E187" s="52"/>
      <c r="F187" s="55"/>
      <c r="G187" s="55"/>
      <c r="H187" s="56"/>
    </row>
    <row r="188" ht="14.05" customHeight="1">
      <c r="A188" t="s" s="30">
        <v>179</v>
      </c>
      <c r="B188" t="s" s="85">
        <v>180</v>
      </c>
      <c r="C188" s="86"/>
      <c r="D188" s="91"/>
      <c r="E188" s="86"/>
      <c r="F188" s="88"/>
      <c r="G188" s="89"/>
      <c r="H188" s="90"/>
    </row>
    <row r="189" ht="14.05" customHeight="1">
      <c r="A189" s="62"/>
      <c r="B189" t="s" s="31">
        <v>181</v>
      </c>
      <c r="C189" t="s" s="32">
        <v>24</v>
      </c>
      <c r="D189" s="60">
        <v>80</v>
      </c>
      <c r="E189" s="34"/>
      <c r="F189" s="35"/>
      <c r="G189" s="36">
        <f>D189*F189</f>
        <v>0</v>
      </c>
      <c r="H189" s="64"/>
    </row>
    <row r="190" ht="14.05" customHeight="1">
      <c r="A190" s="65"/>
      <c r="B190" t="s" s="31">
        <v>182</v>
      </c>
      <c r="C190" t="s" s="32">
        <v>24</v>
      </c>
      <c r="D190" s="60">
        <v>60</v>
      </c>
      <c r="E190" s="34"/>
      <c r="F190" s="35"/>
      <c r="G190" s="36">
        <f>D190*F190</f>
        <v>0</v>
      </c>
      <c r="H190" s="66"/>
    </row>
    <row r="191" ht="14.05" customHeight="1">
      <c r="A191" s="67"/>
      <c r="B191" t="s" s="31">
        <v>183</v>
      </c>
      <c r="C191" t="s" s="32">
        <v>24</v>
      </c>
      <c r="D191" s="60">
        <v>150</v>
      </c>
      <c r="E191" s="34"/>
      <c r="F191" s="35"/>
      <c r="G191" s="36">
        <f>D191*F191</f>
        <v>0</v>
      </c>
      <c r="H191" s="68"/>
    </row>
    <row r="192" ht="14.05" customHeight="1">
      <c r="A192" s="38"/>
      <c r="B192" s="39"/>
      <c r="C192" s="40"/>
      <c r="D192" s="40"/>
      <c r="E192" s="39"/>
      <c r="F192" s="39"/>
      <c r="G192" s="39"/>
      <c r="H192" s="43"/>
    </row>
    <row r="193" ht="14.05" customHeight="1">
      <c r="A193" s="44"/>
      <c r="B193" s="84"/>
      <c r="C193" s="46"/>
      <c r="D193" s="46"/>
      <c r="E193" s="46"/>
      <c r="F193" s="46"/>
      <c r="G193" t="s" s="48">
        <v>184</v>
      </c>
      <c r="H193" s="49">
        <f>SUM(G189:G191)</f>
        <v>0</v>
      </c>
    </row>
    <row r="194" ht="14.05" customHeight="1">
      <c r="A194" s="110"/>
      <c r="B194" s="111"/>
      <c r="C194" s="112"/>
      <c r="D194" s="112"/>
      <c r="E194" s="112"/>
      <c r="F194" s="113"/>
      <c r="G194" s="113"/>
      <c r="H194" s="114"/>
    </row>
  </sheetData>
  <mergeCells count="3">
    <mergeCell ref="A1:H1"/>
    <mergeCell ref="A2:H2"/>
    <mergeCell ref="A3:H3"/>
  </mergeCells>
  <pageMargins left="0.277778" right="0.277778" top="0.277778" bottom="0.277778" header="0.277778" footer="0.277778"/>
  <pageSetup firstPageNumber="1" fitToHeight="1" fitToWidth="1" scale="94" useFirstPageNumber="0" orientation="portrait" pageOrder="downThenOver"/>
  <headerFooter>
    <oddFooter>&amp;C&amp;"Arial Narrow,Regular"&amp;7&amp;K000000
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