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DPGF TCE 241120 v6\"/>
    </mc:Choice>
  </mc:AlternateContent>
  <bookViews>
    <workbookView xWindow="0" yWindow="0" windowWidth="28800" windowHeight="12450"/>
  </bookViews>
  <sheets>
    <sheet name="02" sheetId="1" r:id="rId1"/>
  </sheets>
  <externalReferences>
    <externalReference r:id="rId2"/>
    <externalReference r:id="rId3"/>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'02'!$2:$6</definedName>
    <definedName name="page">#REF!</definedName>
    <definedName name="PU" localSheetId="0">#REF!</definedName>
    <definedName name="PU">'[1]05'!#REF!</definedName>
    <definedName name="qqq">#REF!</definedName>
    <definedName name="tot" localSheetId="0">#REF!</definedName>
    <definedName name="tot">#REF!</definedName>
    <definedName name="X">#REF!</definedName>
    <definedName name="xxx">#REF!</definedName>
    <definedName name="_xlnm.Print_Area" localSheetId="0">'02'!$A$1:$G$96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9" i="1" l="1"/>
  <c r="G88" i="1"/>
  <c r="G87" i="1"/>
  <c r="G86" i="1"/>
  <c r="G85" i="1"/>
  <c r="G84" i="1"/>
  <c r="G81" i="1"/>
  <c r="G80" i="1"/>
  <c r="D80" i="1"/>
  <c r="G79" i="1"/>
  <c r="G82" i="1" s="1"/>
  <c r="G78" i="1"/>
  <c r="G77" i="1"/>
  <c r="G75" i="1"/>
  <c r="G71" i="1"/>
  <c r="G70" i="1"/>
  <c r="G69" i="1"/>
  <c r="G68" i="1"/>
  <c r="G67" i="1"/>
  <c r="G66" i="1"/>
  <c r="G65" i="1"/>
  <c r="G64" i="1"/>
  <c r="G63" i="1"/>
  <c r="G62" i="1"/>
  <c r="G61" i="1"/>
  <c r="G60" i="1"/>
  <c r="G59" i="1"/>
  <c r="G58" i="1"/>
  <c r="G57" i="1"/>
  <c r="G56" i="1"/>
  <c r="G55" i="1"/>
  <c r="G76" i="1" s="1"/>
  <c r="G53" i="1"/>
  <c r="G52" i="1"/>
  <c r="G51" i="1"/>
  <c r="G50" i="1"/>
  <c r="G49" i="1"/>
  <c r="G47" i="1"/>
  <c r="G46" i="1"/>
  <c r="G45" i="1"/>
  <c r="G44" i="1"/>
  <c r="G43" i="1"/>
  <c r="G42" i="1"/>
  <c r="G40" i="1"/>
  <c r="D40" i="1"/>
  <c r="G39" i="1"/>
  <c r="D39" i="1"/>
  <c r="G38" i="1"/>
  <c r="D38" i="1"/>
  <c r="G37" i="1"/>
  <c r="D37" i="1"/>
  <c r="G36" i="1"/>
  <c r="G35" i="1"/>
  <c r="G34" i="1"/>
  <c r="G33" i="1"/>
  <c r="G32" i="1"/>
  <c r="G31" i="1"/>
  <c r="G30" i="1"/>
  <c r="D30" i="1"/>
  <c r="G29" i="1"/>
  <c r="G28" i="1"/>
  <c r="G27" i="1"/>
  <c r="G26" i="1"/>
  <c r="G25" i="1"/>
  <c r="G24" i="1"/>
  <c r="G23" i="1"/>
  <c r="D23" i="1"/>
  <c r="G22" i="1"/>
  <c r="G21" i="1"/>
  <c r="G20" i="1"/>
  <c r="G19" i="1"/>
  <c r="G18" i="1"/>
  <c r="G17" i="1"/>
  <c r="G16" i="1"/>
  <c r="G15" i="1"/>
  <c r="G14" i="1"/>
  <c r="G13" i="1"/>
  <c r="G12" i="1"/>
  <c r="G11" i="1"/>
  <c r="G10" i="1"/>
  <c r="G9" i="1"/>
  <c r="G54" i="1" s="1"/>
  <c r="G8" i="1"/>
  <c r="B2" i="1"/>
  <c r="A2" i="1"/>
  <c r="F90" i="1" l="1"/>
  <c r="F93" i="1" l="1"/>
  <c r="F91" i="1"/>
  <c r="F92" i="1" s="1"/>
  <c r="F94" i="1" l="1"/>
  <c r="F95" i="1" s="1"/>
</calcChain>
</file>

<file path=xl/sharedStrings.xml><?xml version="1.0" encoding="utf-8"?>
<sst xmlns="http://schemas.openxmlformats.org/spreadsheetml/2006/main" count="148" uniqueCount="112">
  <si>
    <t>NOVEMBRE 2020</t>
  </si>
  <si>
    <t>Lot</t>
  </si>
  <si>
    <t>02 - TERRAINS DE FOOTBALL / EQUIPEMENTS SPORTIFS</t>
  </si>
  <si>
    <t>DCE</t>
  </si>
  <si>
    <t>N° ART</t>
  </si>
  <si>
    <t>DESIGNATION</t>
  </si>
  <si>
    <t>U</t>
  </si>
  <si>
    <t>Quantités</t>
  </si>
  <si>
    <t>PU HT en €</t>
  </si>
  <si>
    <t>Montant Total en €</t>
  </si>
  <si>
    <t>Proposées</t>
  </si>
  <si>
    <t>Entreprise</t>
  </si>
  <si>
    <t>II</t>
  </si>
  <si>
    <t>DESCRIPTION DES TRAVAUX - TERRAINS DE SPORTS</t>
  </si>
  <si>
    <t>II.1</t>
  </si>
  <si>
    <t>DRAINAGE ET COUCHE DRAINANTE</t>
  </si>
  <si>
    <t>II.1.1</t>
  </si>
  <si>
    <t>DRAINS DE BASE</t>
  </si>
  <si>
    <t>Fourniture et mise en oeuvre d'un système de drainage en épis espacement 10 ml en drain diam. 80mm</t>
  </si>
  <si>
    <t>ml</t>
  </si>
  <si>
    <t>Regard 50x50 de raccordement</t>
  </si>
  <si>
    <t>II.1.2</t>
  </si>
  <si>
    <t>COLLECTEURS DRAINANTS</t>
  </si>
  <si>
    <t>Diam 200</t>
  </si>
  <si>
    <t>II.1.3</t>
  </si>
  <si>
    <t>RACCORDEMENT AU PLUVIAL</t>
  </si>
  <si>
    <t>ens</t>
  </si>
  <si>
    <t>diam 315 mm</t>
  </si>
  <si>
    <t>Fourniture et pose de regards de visite 60*60</t>
  </si>
  <si>
    <t>u</t>
  </si>
  <si>
    <t>Fourniture et pose d'ouvrage maçonnés type tête de pont pour raccordement des collecteurs à l'existant</t>
  </si>
  <si>
    <t>II.1.4</t>
  </si>
  <si>
    <t>COUCHE DRAINANTE</t>
  </si>
  <si>
    <t>m²</t>
  </si>
  <si>
    <t>II.1.5</t>
  </si>
  <si>
    <t>COUCHE D’AVEUGLEMENT</t>
  </si>
  <si>
    <t>II.2</t>
  </si>
  <si>
    <t>ARROSAGE</t>
  </si>
  <si>
    <t>II.2.1</t>
  </si>
  <si>
    <t>RESEAUX D’EAU ET TRANCHEES</t>
  </si>
  <si>
    <t>II.2.2</t>
  </si>
  <si>
    <t>RESEAUX ELECTRIQUES</t>
  </si>
  <si>
    <t>II.2.3</t>
  </si>
  <si>
    <t>ELECTROVANNE 2’’ DANS REGARD</t>
  </si>
  <si>
    <t>II.2.4</t>
  </si>
  <si>
    <t>VANNE DE SECTIONNEMENT</t>
  </si>
  <si>
    <t>II.2.5</t>
  </si>
  <si>
    <t>REGARD POUR ELECTROVANNE</t>
  </si>
  <si>
    <t>II.2.6</t>
  </si>
  <si>
    <t>ARROSEURS A PISTON NORMALISE FFF ET FFR PORTEE 25 M</t>
  </si>
  <si>
    <t>II.2.7</t>
  </si>
  <si>
    <t>RACCORDEMENT</t>
  </si>
  <si>
    <t>II.2.8</t>
  </si>
  <si>
    <t xml:space="preserve">PROGRAMMATEUR MODULAIRE </t>
  </si>
  <si>
    <t>II.3</t>
  </si>
  <si>
    <t>GAZON SYNTHETIQUE</t>
  </si>
  <si>
    <t>II.3.1</t>
  </si>
  <si>
    <t>TERRAIN DE FOOTBALL</t>
  </si>
  <si>
    <t>CARACTERISTIQUES DU GAZON SYNTHETIQUE :</t>
  </si>
  <si>
    <t>CARACTERISTIQUE DE LA COUCHE DE SOUPLESSE :</t>
  </si>
  <si>
    <t>CARACTERISTIQUE DU SABLE :</t>
  </si>
  <si>
    <t>CARACTERISTIQUE DU REMPLISSAGE DE PERFORMANCE: SBR ENCAPSULE VERT</t>
  </si>
  <si>
    <t>II.3.2</t>
  </si>
  <si>
    <t>MISE EN ŒUVRE</t>
  </si>
  <si>
    <t>PM</t>
  </si>
  <si>
    <t>II.3.3</t>
  </si>
  <si>
    <t>CONTROLE DE CONFORMITE</t>
  </si>
  <si>
    <t>II.4</t>
  </si>
  <si>
    <t>LES TRACES</t>
  </si>
  <si>
    <t xml:space="preserve">jeu de foot à 11 de couleur blanche </t>
  </si>
  <si>
    <t xml:space="preserve">jeu de foot à 7 de couleur bleue </t>
  </si>
  <si>
    <t>jeu de foot à 7 de couleur blanche</t>
  </si>
  <si>
    <t>II.5</t>
  </si>
  <si>
    <t>CONTROLES</t>
  </si>
  <si>
    <t>II.5.1</t>
  </si>
  <si>
    <t>CONTROLES DES INFRASTRUCTURES</t>
  </si>
  <si>
    <t>II.5.2</t>
  </si>
  <si>
    <t>CONTROLES DU REVETEMENT</t>
  </si>
  <si>
    <t>II.5.3</t>
  </si>
  <si>
    <t>CONTROLE DES PENTES DU TERRAIN</t>
  </si>
  <si>
    <t>Sous Total - Terrain de sports :</t>
  </si>
  <si>
    <t>III</t>
  </si>
  <si>
    <t>DESCRIPTION DES TRAVAUX - EQUIPEMENTS SPORTIFS</t>
  </si>
  <si>
    <t>III.1</t>
  </si>
  <si>
    <t>PAIRE DE CAGE DE FOOTBALL A 11</t>
  </si>
  <si>
    <t>III.2</t>
  </si>
  <si>
    <t>PAIRES DE CAGE DE FOOTBALL A 7 REPLIABLES</t>
  </si>
  <si>
    <t>III.3</t>
  </si>
  <si>
    <t>PIQUETS DE CORNER ARTICULE POUR FOOTBALL</t>
  </si>
  <si>
    <t>III.4</t>
  </si>
  <si>
    <t>ABRIS DE TOUCHES</t>
  </si>
  <si>
    <t xml:space="preserve">• abris touche 1,50 ml pour les officiels </t>
  </si>
  <si>
    <t xml:space="preserve">• abris touche 3,50 ml pour les joueurs  </t>
  </si>
  <si>
    <t>III.5</t>
  </si>
  <si>
    <t>CONTROLES DES EQUIPEMENTS SPORTIFS</t>
  </si>
  <si>
    <t>III.6</t>
  </si>
  <si>
    <t>GARANTIE</t>
  </si>
  <si>
    <t>inclus</t>
  </si>
  <si>
    <t>III.7</t>
  </si>
  <si>
    <t>ENTRETIEN</t>
  </si>
  <si>
    <t>sans objet</t>
  </si>
  <si>
    <t>Sous Total - Equipements Sportifs :</t>
  </si>
  <si>
    <t>IV</t>
  </si>
  <si>
    <t>PRESTATIONS SUPPLEMENTAIRES EVENTUELLES (PSE)</t>
  </si>
  <si>
    <t>IV.1</t>
  </si>
  <si>
    <t>Sous Total - PSE:</t>
  </si>
  <si>
    <t>MONTANT TOTAL H.T. HORS PSE:</t>
  </si>
  <si>
    <t xml:space="preserve">MONTANT TVA (20 %)   :  </t>
  </si>
  <si>
    <t>TOTAL GENERAL T.T.C.</t>
  </si>
  <si>
    <t>MONTANT TOTAL AVEC PSE H.T. :</t>
  </si>
  <si>
    <t>Les quantités mentionnées dans la présente DPGF n’ont qu’un caractère indicatif et ne sont pas contractuelles. Les entreprises sont tenues de les verifier avant de remettre leurs offres et d'indiquer leurs résultats dans la colonne Entreprise.</t>
  </si>
  <si>
    <t>PSE N°2-1: Plus-value liée au remplissage gazon - par produit biosourcé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</si>
</sst>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F_-;\-* #,##0.00\ _F_-;_-* &quot;-&quot;??\ _F_-;_-@_-"/>
    <numFmt numFmtId="165" formatCode="#,##0\ \ "/>
    <numFmt numFmtId="166" formatCode="#,##0.00\ \ "/>
    <numFmt numFmtId="167" formatCode="_-* #,##0.00\ _€_-;\-* #,##0.00\ _€_-;_-* &quot;-&quot;??\ _€_-;_-@_-"/>
  </numFmts>
  <fonts count="16" x14ac:knownFonts="1">
    <font>
      <sz val="11"/>
      <color theme="1"/>
      <name val="Calibri"/>
      <family val="2"/>
      <scheme val="minor"/>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sz val="10"/>
      <name val="Calibri"/>
      <family val="2"/>
    </font>
    <font>
      <b/>
      <i/>
      <sz val="10"/>
      <name val="Calibri"/>
      <family val="2"/>
      <scheme val="minor"/>
    </font>
    <font>
      <i/>
      <sz val="11"/>
      <name val="Calibri"/>
      <family val="2"/>
      <scheme val="minor"/>
    </font>
    <font>
      <b/>
      <i/>
      <sz val="11"/>
      <name val="Calibri"/>
      <family val="2"/>
      <scheme val="minor"/>
    </font>
    <font>
      <i/>
      <sz val="8"/>
      <name val="Calibri"/>
      <family val="2"/>
      <scheme val="minor"/>
    </font>
    <font>
      <u/>
      <sz val="10"/>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thin">
        <color indexed="8"/>
      </left>
      <right style="thin">
        <color indexed="8"/>
      </right>
      <top style="hair">
        <color indexed="8"/>
      </top>
      <bottom style="hair">
        <color indexed="8"/>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108">
    <xf numFmtId="0" fontId="0" fillId="0" borderId="0" xfId="0"/>
    <xf numFmtId="0" fontId="2" fillId="0" borderId="0" xfId="2" applyFont="1" applyAlignment="1">
      <alignment horizontal="left"/>
    </xf>
    <xf numFmtId="0" fontId="2" fillId="0" borderId="0" xfId="2" applyFont="1"/>
    <xf numFmtId="0" fontId="2" fillId="0" borderId="0" xfId="2" applyFont="1" applyAlignment="1">
      <alignment horizontal="center"/>
    </xf>
    <xf numFmtId="4" fontId="2" fillId="0" borderId="0" xfId="2" applyNumberFormat="1" applyFont="1"/>
    <xf numFmtId="4" fontId="2" fillId="0" borderId="0" xfId="2" applyNumberFormat="1" applyFont="1" applyAlignment="1">
      <alignment horizontal="right"/>
    </xf>
    <xf numFmtId="0" fontId="1" fillId="0" borderId="0" xfId="2"/>
    <xf numFmtId="0" fontId="3" fillId="0" borderId="1" xfId="2" applyFont="1" applyBorder="1" applyAlignment="1">
      <alignment horizontal="center" vertical="center" wrapText="1"/>
    </xf>
    <xf numFmtId="49" fontId="5" fillId="2" borderId="4" xfId="2" applyNumberFormat="1" applyFont="1" applyFill="1" applyBorder="1" applyAlignment="1">
      <alignment horizontal="center" vertical="center"/>
    </xf>
    <xf numFmtId="0" fontId="2" fillId="0" borderId="0" xfId="2" applyFont="1" applyAlignment="1">
      <alignment vertical="center"/>
    </xf>
    <xf numFmtId="164" fontId="2" fillId="0" borderId="0" xfId="2" applyNumberFormat="1" applyFont="1" applyAlignment="1">
      <alignment vertical="center"/>
    </xf>
    <xf numFmtId="0" fontId="4" fillId="0" borderId="5" xfId="2" applyFont="1" applyBorder="1" applyAlignment="1">
      <alignment horizontal="right" vertical="center"/>
    </xf>
    <xf numFmtId="0" fontId="4" fillId="0" borderId="6" xfId="3" applyFont="1" applyFill="1" applyBorder="1" applyAlignment="1">
      <alignment vertical="center"/>
    </xf>
    <xf numFmtId="0" fontId="4" fillId="0" borderId="6" xfId="2" applyFont="1" applyBorder="1" applyAlignment="1">
      <alignment horizontal="left" vertical="center"/>
    </xf>
    <xf numFmtId="4" fontId="4" fillId="0" borderId="6" xfId="2" applyNumberFormat="1" applyFont="1" applyBorder="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4" fontId="4" fillId="0" borderId="8" xfId="2" applyNumberFormat="1" applyFont="1" applyBorder="1" applyAlignment="1">
      <alignment horizontal="center" vertical="center"/>
    </xf>
    <xf numFmtId="0" fontId="2" fillId="0" borderId="9" xfId="2" applyFont="1" applyBorder="1" applyAlignment="1">
      <alignment horizontal="left"/>
    </xf>
    <xf numFmtId="0" fontId="2" fillId="0" borderId="9" xfId="2" applyFont="1" applyBorder="1" applyAlignment="1">
      <alignment horizontal="center"/>
    </xf>
    <xf numFmtId="4" fontId="2" fillId="0" borderId="9" xfId="2" applyNumberFormat="1" applyFont="1" applyBorder="1"/>
    <xf numFmtId="4" fontId="2" fillId="0" borderId="9" xfId="2" applyNumberFormat="1" applyFont="1" applyBorder="1" applyAlignment="1">
      <alignment horizontal="right"/>
    </xf>
    <xf numFmtId="0" fontId="8" fillId="0" borderId="17" xfId="2" applyFont="1" applyBorder="1" applyAlignment="1">
      <alignment horizontal="center" vertical="center"/>
    </xf>
    <xf numFmtId="0" fontId="8" fillId="0" borderId="15" xfId="2" applyFont="1" applyBorder="1" applyAlignment="1">
      <alignment horizontal="center" vertical="center"/>
    </xf>
    <xf numFmtId="0" fontId="6" fillId="0" borderId="19" xfId="2" applyFont="1" applyBorder="1" applyAlignment="1">
      <alignment horizontal="center"/>
    </xf>
    <xf numFmtId="0" fontId="6" fillId="0" borderId="20" xfId="2" applyFont="1" applyBorder="1" applyAlignment="1">
      <alignment horizontal="center"/>
    </xf>
    <xf numFmtId="0" fontId="6" fillId="0" borderId="21" xfId="2" applyFont="1" applyBorder="1" applyAlignment="1">
      <alignment horizontal="center"/>
    </xf>
    <xf numFmtId="4" fontId="6" fillId="0" borderId="20" xfId="2" applyNumberFormat="1" applyFont="1" applyBorder="1" applyAlignment="1">
      <alignment horizontal="center"/>
    </xf>
    <xf numFmtId="4" fontId="6" fillId="0" borderId="22" xfId="2" applyNumberFormat="1" applyFont="1" applyBorder="1" applyAlignment="1">
      <alignment horizontal="center"/>
    </xf>
    <xf numFmtId="4" fontId="7" fillId="0" borderId="22" xfId="2" applyNumberFormat="1" applyFont="1" applyBorder="1" applyAlignment="1">
      <alignment horizontal="center"/>
    </xf>
    <xf numFmtId="4" fontId="7" fillId="0" borderId="23" xfId="2" applyNumberFormat="1" applyFont="1" applyBorder="1" applyAlignment="1">
      <alignment horizontal="right"/>
    </xf>
    <xf numFmtId="0" fontId="6" fillId="0" borderId="24" xfId="2" applyFont="1" applyBorder="1" applyAlignment="1">
      <alignment horizontal="center"/>
    </xf>
    <xf numFmtId="0" fontId="6" fillId="0" borderId="25" xfId="2" applyFont="1" applyBorder="1" applyAlignment="1">
      <alignment horizontal="center"/>
    </xf>
    <xf numFmtId="0" fontId="6" fillId="0" borderId="26" xfId="2" applyFont="1" applyBorder="1" applyAlignment="1">
      <alignment horizontal="center"/>
    </xf>
    <xf numFmtId="4" fontId="6" fillId="0" borderId="25" xfId="2" applyNumberFormat="1" applyFont="1" applyBorder="1" applyAlignment="1">
      <alignment horizontal="center"/>
    </xf>
    <xf numFmtId="4" fontId="6" fillId="0" borderId="27" xfId="2" applyNumberFormat="1" applyFont="1" applyBorder="1" applyAlignment="1">
      <alignment horizontal="center"/>
    </xf>
    <xf numFmtId="4" fontId="7" fillId="0" borderId="27" xfId="2" applyNumberFormat="1" applyFont="1" applyBorder="1" applyAlignment="1">
      <alignment horizontal="center"/>
    </xf>
    <xf numFmtId="164" fontId="7" fillId="0" borderId="28" xfId="1" applyFont="1" applyBorder="1" applyAlignment="1">
      <alignment horizontal="right"/>
    </xf>
    <xf numFmtId="0" fontId="7" fillId="0" borderId="29" xfId="2" applyFont="1" applyBorder="1" applyAlignment="1">
      <alignment horizontal="center" vertical="center" wrapText="1"/>
    </xf>
    <xf numFmtId="0" fontId="7" fillId="0" borderId="30" xfId="2" applyFont="1" applyBorder="1"/>
    <xf numFmtId="0" fontId="7" fillId="0" borderId="31" xfId="2"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9" fillId="0" borderId="29" xfId="2" applyFont="1" applyBorder="1" applyAlignment="1">
      <alignment horizontal="center" vertical="center" wrapText="1"/>
    </xf>
    <xf numFmtId="0" fontId="9" fillId="0" borderId="30" xfId="2" applyFont="1" applyBorder="1"/>
    <xf numFmtId="0" fontId="6" fillId="0" borderId="29" xfId="2" applyFont="1" applyBorder="1" applyAlignment="1">
      <alignment horizontal="center" vertical="center" wrapText="1"/>
    </xf>
    <xf numFmtId="0" fontId="6" fillId="0" borderId="30" xfId="2" applyFont="1" applyBorder="1"/>
    <xf numFmtId="0" fontId="10" fillId="0" borderId="33" xfId="2" applyFont="1" applyBorder="1" applyAlignment="1">
      <alignment vertical="center"/>
    </xf>
    <xf numFmtId="164" fontId="2" fillId="0" borderId="0" xfId="2" applyNumberFormat="1" applyFont="1"/>
    <xf numFmtId="0" fontId="7" fillId="0" borderId="30" xfId="2" applyFont="1" applyBorder="1" applyAlignment="1"/>
    <xf numFmtId="0" fontId="4" fillId="0" borderId="0" xfId="2" applyFont="1"/>
    <xf numFmtId="164" fontId="7" fillId="3" borderId="22" xfId="1" applyFont="1" applyFill="1" applyBorder="1" applyAlignment="1">
      <alignment horizontal="center"/>
    </xf>
    <xf numFmtId="0" fontId="7" fillId="3" borderId="21" xfId="2" applyFont="1" applyFill="1" applyBorder="1" applyAlignment="1">
      <alignment horizontal="center"/>
    </xf>
    <xf numFmtId="164" fontId="7" fillId="3" borderId="20" xfId="1" applyFont="1" applyFill="1" applyBorder="1" applyAlignment="1">
      <alignment horizontal="center"/>
    </xf>
    <xf numFmtId="164" fontId="11" fillId="3" borderId="22" xfId="1" applyFont="1" applyFill="1" applyBorder="1" applyAlignment="1">
      <alignment horizontal="right"/>
    </xf>
    <xf numFmtId="164" fontId="5" fillId="3" borderId="22" xfId="1" applyFont="1" applyFill="1" applyBorder="1" applyAlignment="1">
      <alignment horizontal="center"/>
    </xf>
    <xf numFmtId="0" fontId="7" fillId="0" borderId="0" xfId="2" applyFont="1"/>
    <xf numFmtId="0" fontId="6" fillId="0" borderId="34" xfId="2"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5"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6" xfId="2" applyFont="1" applyBorder="1" applyAlignment="1">
      <alignment horizontal="center" vertical="center"/>
    </xf>
    <xf numFmtId="0" fontId="4" fillId="0" borderId="37" xfId="2" applyFont="1" applyFill="1" applyBorder="1" applyAlignment="1">
      <alignment horizontal="right" vertical="center"/>
    </xf>
    <xf numFmtId="0" fontId="4" fillId="0" borderId="37" xfId="2" applyFont="1" applyBorder="1" applyAlignment="1">
      <alignment horizontal="right" vertical="center"/>
    </xf>
    <xf numFmtId="0" fontId="12" fillId="0" borderId="40" xfId="2" applyFont="1" applyBorder="1" applyAlignment="1">
      <alignment horizontal="center" vertical="center"/>
    </xf>
    <xf numFmtId="0" fontId="13" fillId="0" borderId="41" xfId="2" applyFont="1" applyFill="1" applyBorder="1" applyAlignment="1">
      <alignment horizontal="right" vertical="center"/>
    </xf>
    <xf numFmtId="0" fontId="5" fillId="0" borderId="41" xfId="2" applyFont="1" applyBorder="1" applyAlignment="1">
      <alignment horizontal="right" vertical="center"/>
    </xf>
    <xf numFmtId="0" fontId="2" fillId="2" borderId="44" xfId="2" applyFont="1" applyFill="1" applyBorder="1" applyAlignment="1">
      <alignment horizontal="center" vertical="center"/>
    </xf>
    <xf numFmtId="0" fontId="2" fillId="2" borderId="9" xfId="2" applyFont="1" applyFill="1" applyBorder="1" applyAlignment="1">
      <alignment horizontal="right" vertical="center"/>
    </xf>
    <xf numFmtId="164" fontId="7" fillId="0" borderId="0" xfId="4" applyFont="1" applyBorder="1" applyAlignment="1">
      <alignment horizontal="right"/>
    </xf>
    <xf numFmtId="4" fontId="2" fillId="0" borderId="0" xfId="2" applyNumberFormat="1" applyFont="1" applyAlignment="1">
      <alignment horizontal="center"/>
    </xf>
    <xf numFmtId="4" fontId="7" fillId="0" borderId="0" xfId="2" applyNumberFormat="1" applyFont="1" applyAlignment="1">
      <alignment horizontal="center"/>
    </xf>
    <xf numFmtId="4" fontId="5" fillId="0" borderId="0" xfId="2" applyNumberFormat="1" applyFont="1" applyAlignment="1">
      <alignment horizontal="center"/>
    </xf>
    <xf numFmtId="4" fontId="15" fillId="0" borderId="0" xfId="2" applyNumberFormat="1" applyFont="1" applyAlignment="1">
      <alignment horizontal="center"/>
    </xf>
    <xf numFmtId="164" fontId="5" fillId="0" borderId="42" xfId="4" applyFont="1" applyBorder="1" applyAlignment="1">
      <alignment horizontal="center" vertical="center"/>
    </xf>
    <xf numFmtId="164" fontId="5" fillId="0" borderId="43" xfId="4" applyFont="1" applyBorder="1" applyAlignment="1">
      <alignment horizontal="center" vertical="center"/>
    </xf>
    <xf numFmtId="0" fontId="4" fillId="2" borderId="9" xfId="2" applyFont="1" applyFill="1" applyBorder="1" applyAlignment="1">
      <alignment horizontal="right" vertical="center"/>
    </xf>
    <xf numFmtId="164" fontId="4" fillId="2" borderId="45" xfId="4" applyFont="1" applyFill="1" applyBorder="1" applyAlignment="1">
      <alignment horizontal="center" vertical="center"/>
    </xf>
    <xf numFmtId="164" fontId="4" fillId="2" borderId="46" xfId="4" applyFont="1" applyFill="1" applyBorder="1" applyAlignment="1">
      <alignment horizontal="center" vertical="center"/>
    </xf>
    <xf numFmtId="0" fontId="14" fillId="0" borderId="0" xfId="2" applyFont="1" applyAlignment="1">
      <alignment horizontal="justify" wrapText="1"/>
    </xf>
    <xf numFmtId="4" fontId="6" fillId="0" borderId="13" xfId="2" applyNumberFormat="1" applyFont="1" applyBorder="1" applyAlignment="1">
      <alignment horizontal="center" vertical="center" wrapText="1"/>
    </xf>
    <xf numFmtId="0" fontId="7" fillId="0" borderId="18" xfId="2" applyFont="1" applyBorder="1" applyAlignment="1">
      <alignment vertical="center" wrapText="1"/>
    </xf>
    <xf numFmtId="164" fontId="4" fillId="0" borderId="38" xfId="1" applyFont="1" applyBorder="1" applyAlignment="1">
      <alignment horizontal="center" vertical="center"/>
    </xf>
    <xf numFmtId="164" fontId="4" fillId="0" borderId="39" xfId="1" applyFont="1" applyBorder="1" applyAlignment="1">
      <alignment horizontal="center" vertical="center"/>
    </xf>
    <xf numFmtId="164" fontId="5" fillId="0" borderId="42" xfId="1" applyFont="1" applyBorder="1" applyAlignment="1">
      <alignment horizontal="center" vertical="center"/>
    </xf>
    <xf numFmtId="164" fontId="5" fillId="0" borderId="43" xfId="1" applyFont="1" applyBorder="1" applyAlignment="1">
      <alignment horizontal="center" vertical="center"/>
    </xf>
    <xf numFmtId="164" fontId="4" fillId="2" borderId="45" xfId="1" applyFont="1" applyFill="1" applyBorder="1" applyAlignment="1">
      <alignment horizontal="center" vertical="center"/>
    </xf>
    <xf numFmtId="164" fontId="4" fillId="2" borderId="46" xfId="1" applyFont="1" applyFill="1" applyBorder="1" applyAlignment="1">
      <alignment horizontal="center" vertical="center"/>
    </xf>
    <xf numFmtId="167" fontId="4" fillId="0" borderId="38" xfId="4" applyNumberFormat="1" applyFont="1" applyBorder="1" applyAlignment="1">
      <alignment horizontal="center" vertical="center"/>
    </xf>
    <xf numFmtId="164" fontId="4" fillId="0" borderId="39" xfId="4" applyFont="1" applyBorder="1" applyAlignment="1">
      <alignment horizontal="center" vertical="center"/>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6" fillId="0" borderId="10" xfId="2" applyFont="1" applyBorder="1" applyAlignment="1">
      <alignment horizontal="center" vertical="center" wrapText="1"/>
    </xf>
    <xf numFmtId="0" fontId="7" fillId="0" borderId="14" xfId="2" applyFont="1" applyBorder="1" applyAlignment="1">
      <alignment vertical="center" wrapText="1"/>
    </xf>
    <xf numFmtId="0" fontId="6" fillId="0" borderId="11" xfId="2" applyFont="1" applyBorder="1" applyAlignment="1">
      <alignment horizontal="center" vertical="center"/>
    </xf>
    <xf numFmtId="0" fontId="6" fillId="0" borderId="15" xfId="2" applyFont="1" applyBorder="1" applyAlignment="1">
      <alignment horizontal="center" vertical="center"/>
    </xf>
    <xf numFmtId="0" fontId="6" fillId="0" borderId="12" xfId="2" applyFont="1" applyBorder="1" applyAlignment="1">
      <alignment horizontal="center" vertical="center"/>
    </xf>
    <xf numFmtId="0" fontId="6" fillId="0" borderId="16"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4" fontId="6" fillId="0" borderId="11" xfId="2" applyNumberFormat="1" applyFont="1" applyBorder="1" applyAlignment="1">
      <alignment horizontal="center" vertical="center"/>
    </xf>
    <xf numFmtId="4" fontId="6" fillId="0" borderId="15" xfId="2" applyNumberFormat="1" applyFont="1" applyBorder="1" applyAlignment="1">
      <alignment horizontal="center" vertical="center"/>
    </xf>
    <xf numFmtId="0" fontId="6" fillId="0" borderId="30" xfId="2" applyFont="1" applyBorder="1" applyAlignment="1">
      <alignment vertical="center" wrapText="1"/>
    </xf>
    <xf numFmtId="0" fontId="7" fillId="0" borderId="31" xfId="2" applyFont="1" applyFill="1" applyBorder="1" applyAlignment="1">
      <alignment horizontal="center" vertical="center"/>
    </xf>
    <xf numFmtId="165" fontId="7" fillId="0" borderId="32" xfId="1" applyNumberFormat="1" applyFont="1" applyBorder="1" applyAlignment="1">
      <alignment horizontal="right" vertical="center"/>
    </xf>
    <xf numFmtId="166" fontId="7" fillId="0" borderId="30" xfId="1" applyNumberFormat="1" applyFont="1" applyFill="1" applyBorder="1" applyAlignment="1">
      <alignment horizontal="right" vertical="center"/>
    </xf>
    <xf numFmtId="164" fontId="7" fillId="0" borderId="28" xfId="1" applyFont="1" applyBorder="1" applyAlignment="1">
      <alignment horizontal="right" vertical="center"/>
    </xf>
  </cellXfs>
  <cellStyles count="5">
    <cellStyle name="Milliers" xfId="1" builtinId="3"/>
    <cellStyle name="Milliers 2" xfId="4"/>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89</xdr:row>
      <xdr:rowOff>0</xdr:rowOff>
    </xdr:from>
    <xdr:to>
      <xdr:col>3</xdr:col>
      <xdr:colOff>28575</xdr:colOff>
      <xdr:row>89</xdr:row>
      <xdr:rowOff>0</xdr:rowOff>
    </xdr:to>
    <xdr:sp macro="" textlink="">
      <xdr:nvSpPr>
        <xdr:cNvPr id="2" name="Line 2"/>
        <xdr:cNvSpPr>
          <a:spLocks noChangeShapeType="1"/>
        </xdr:cNvSpPr>
      </xdr:nvSpPr>
      <xdr:spPr bwMode="auto">
        <a:xfrm>
          <a:off x="5616575" y="15900400"/>
          <a:ext cx="0" cy="0"/>
        </a:xfrm>
        <a:prstGeom prst="line">
          <a:avLst/>
        </a:prstGeom>
        <a:noFill/>
        <a:ln w="9525">
          <a:solidFill>
            <a:srgbClr val="000000"/>
          </a:solidFill>
          <a:round/>
          <a:headEnd/>
          <a:tailEnd/>
        </a:ln>
      </xdr:spPr>
    </xdr:sp>
    <xdr:clientData/>
  </xdr:twoCellAnchor>
  <xdr:twoCellAnchor>
    <xdr:from>
      <xdr:col>3</xdr:col>
      <xdr:colOff>28575</xdr:colOff>
      <xdr:row>93</xdr:row>
      <xdr:rowOff>0</xdr:rowOff>
    </xdr:from>
    <xdr:to>
      <xdr:col>3</xdr:col>
      <xdr:colOff>28575</xdr:colOff>
      <xdr:row>93</xdr:row>
      <xdr:rowOff>0</xdr:rowOff>
    </xdr:to>
    <xdr:sp macro="" textlink="">
      <xdr:nvSpPr>
        <xdr:cNvPr id="3" name="Line 2"/>
        <xdr:cNvSpPr>
          <a:spLocks noChangeShapeType="1"/>
        </xdr:cNvSpPr>
      </xdr:nvSpPr>
      <xdr:spPr bwMode="auto">
        <a:xfrm>
          <a:off x="5616575" y="16910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FAIRES-B/MAP180018-MARSEILLE-STADE%20ST%20HENRI/15-PRO-EXE-DCE/3-DCE/02-Pi&#232;ces%20&#233;crites/DPGF%20-%20Estimations/MAP180018%20-%20DCE%20-%20DPGF%20TCE%20241120%20v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marseille\affaires-b\Users\s.ameeuw\AppData\Local\Microsoft\Windows\INetCache\Content.Outlook\WCTZGGWQ\MAP180018%20-%20PRO%20-%20Trame%20Estimation%20VRD%20et%2002Sport%20DU%200505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ap"/>
      <sheetName val="01"/>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105"/>
  <sheetViews>
    <sheetView tabSelected="1" view="pageBreakPreview" topLeftCell="A68" zoomScale="115" zoomScaleNormal="71" zoomScaleSheetLayoutView="115" workbookViewId="0">
      <selection activeCell="B72" sqref="B72"/>
    </sheetView>
  </sheetViews>
  <sheetFormatPr baseColWidth="10" defaultColWidth="11.453125" defaultRowHeight="12.5" x14ac:dyDescent="0.25"/>
  <cols>
    <col min="1" max="1" width="6.7265625" style="6" customWidth="1"/>
    <col min="2" max="2" width="66.81640625" style="6" customWidth="1"/>
    <col min="3" max="3" width="6.453125" style="6" customWidth="1"/>
    <col min="4" max="5" width="9.7265625" style="6" customWidth="1"/>
    <col min="6" max="6" width="10.7265625" style="6" customWidth="1"/>
    <col min="7" max="7" width="13.7265625" style="6" customWidth="1"/>
    <col min="8" max="8" width="13.26953125" style="6" bestFit="1" customWidth="1"/>
    <col min="9" max="9" width="13.1796875" style="6" bestFit="1" customWidth="1"/>
    <col min="10" max="16384" width="11.453125" style="6"/>
  </cols>
  <sheetData>
    <row r="1" spans="1:9" ht="122" customHeight="1" thickBot="1" x14ac:dyDescent="0.4">
      <c r="A1" s="1"/>
      <c r="B1" s="2"/>
      <c r="C1" s="3"/>
      <c r="D1" s="3"/>
      <c r="E1" s="3"/>
      <c r="F1" s="4"/>
      <c r="G1" s="5"/>
    </row>
    <row r="2" spans="1:9" s="9" customFormat="1" ht="20.149999999999999" customHeight="1" x14ac:dyDescent="0.35">
      <c r="A2" s="7" t="str">
        <f>+[2]Recap!A2</f>
        <v>MAP 180018</v>
      </c>
      <c r="B2" s="91" t="str">
        <f>+[2]Recap!B2</f>
        <v>Modernisation du stade Saint-Henri - MARSEILLE (13016)</v>
      </c>
      <c r="C2" s="91"/>
      <c r="D2" s="91"/>
      <c r="E2" s="91"/>
      <c r="F2" s="92"/>
      <c r="G2" s="8" t="s">
        <v>0</v>
      </c>
      <c r="I2" s="10"/>
    </row>
    <row r="3" spans="1:9" s="9" customFormat="1" ht="20.149999999999999" customHeight="1" thickBot="1" x14ac:dyDescent="0.4">
      <c r="A3" s="11" t="s">
        <v>1</v>
      </c>
      <c r="B3" s="12" t="s">
        <v>2</v>
      </c>
      <c r="C3" s="13"/>
      <c r="D3" s="14"/>
      <c r="E3" s="15"/>
      <c r="F3" s="16"/>
      <c r="G3" s="17" t="s">
        <v>3</v>
      </c>
    </row>
    <row r="4" spans="1:9" ht="12.75" customHeight="1" thickBot="1" x14ac:dyDescent="0.4">
      <c r="A4" s="18"/>
      <c r="B4" s="2"/>
      <c r="C4" s="3"/>
      <c r="D4" s="19"/>
      <c r="E4" s="19"/>
      <c r="F4" s="20"/>
      <c r="G4" s="21"/>
    </row>
    <row r="5" spans="1:9" ht="16" customHeight="1" x14ac:dyDescent="0.25">
      <c r="A5" s="93" t="s">
        <v>4</v>
      </c>
      <c r="B5" s="95" t="s">
        <v>5</v>
      </c>
      <c r="C5" s="97" t="s">
        <v>6</v>
      </c>
      <c r="D5" s="99" t="s">
        <v>7</v>
      </c>
      <c r="E5" s="100"/>
      <c r="F5" s="101" t="s">
        <v>8</v>
      </c>
      <c r="G5" s="81" t="s">
        <v>9</v>
      </c>
    </row>
    <row r="6" spans="1:9" ht="16" customHeight="1" x14ac:dyDescent="0.25">
      <c r="A6" s="94"/>
      <c r="B6" s="96"/>
      <c r="C6" s="98"/>
      <c r="D6" s="22" t="s">
        <v>10</v>
      </c>
      <c r="E6" s="23" t="s">
        <v>11</v>
      </c>
      <c r="F6" s="102"/>
      <c r="G6" s="82"/>
    </row>
    <row r="7" spans="1:9" ht="0.75" customHeight="1" x14ac:dyDescent="0.3">
      <c r="A7" s="24"/>
      <c r="B7" s="25"/>
      <c r="C7" s="26"/>
      <c r="D7" s="27"/>
      <c r="E7" s="28"/>
      <c r="F7" s="29"/>
      <c r="G7" s="30"/>
    </row>
    <row r="8" spans="1:9" ht="12.75" customHeight="1" x14ac:dyDescent="0.3">
      <c r="A8" s="31"/>
      <c r="B8" s="32"/>
      <c r="C8" s="33"/>
      <c r="D8" s="34"/>
      <c r="E8" s="35"/>
      <c r="F8" s="36"/>
      <c r="G8" s="37" t="str">
        <f>+IF(F8&gt;0,+D8*F8,"")</f>
        <v/>
      </c>
    </row>
    <row r="9" spans="1:9" s="2" customFormat="1" ht="12.75" customHeight="1" x14ac:dyDescent="0.35">
      <c r="A9" s="38"/>
      <c r="B9" s="39"/>
      <c r="C9" s="40"/>
      <c r="D9" s="41"/>
      <c r="E9" s="42"/>
      <c r="F9" s="42"/>
      <c r="G9" s="37" t="str">
        <f t="shared" ref="G9:G53" si="0">+IF(F9&gt;0,+D9*F9,"")</f>
        <v/>
      </c>
    </row>
    <row r="10" spans="1:9" s="2" customFormat="1" ht="12.75" customHeight="1" x14ac:dyDescent="0.35">
      <c r="A10" s="43" t="s">
        <v>12</v>
      </c>
      <c r="B10" s="44" t="s">
        <v>13</v>
      </c>
      <c r="C10" s="40"/>
      <c r="D10" s="41"/>
      <c r="E10" s="42"/>
      <c r="F10" s="42"/>
      <c r="G10" s="37" t="str">
        <f t="shared" si="0"/>
        <v/>
      </c>
    </row>
    <row r="11" spans="1:9" s="2" customFormat="1" ht="12.75" customHeight="1" x14ac:dyDescent="0.35">
      <c r="A11" s="38"/>
      <c r="B11" s="39"/>
      <c r="C11" s="40"/>
      <c r="D11" s="41"/>
      <c r="E11" s="42"/>
      <c r="F11" s="42"/>
      <c r="G11" s="37" t="str">
        <f t="shared" si="0"/>
        <v/>
      </c>
    </row>
    <row r="12" spans="1:9" s="2" customFormat="1" ht="12.75" customHeight="1" x14ac:dyDescent="0.35">
      <c r="A12" s="45" t="s">
        <v>14</v>
      </c>
      <c r="B12" s="46" t="s">
        <v>15</v>
      </c>
      <c r="C12" s="40"/>
      <c r="D12" s="41"/>
      <c r="E12" s="42"/>
      <c r="F12" s="42"/>
      <c r="G12" s="37" t="str">
        <f t="shared" si="0"/>
        <v/>
      </c>
    </row>
    <row r="13" spans="1:9" s="2" customFormat="1" ht="12.75" customHeight="1" x14ac:dyDescent="0.35">
      <c r="A13" s="38" t="s">
        <v>16</v>
      </c>
      <c r="B13" s="39" t="s">
        <v>17</v>
      </c>
      <c r="C13" s="40"/>
      <c r="D13" s="41"/>
      <c r="E13" s="42"/>
      <c r="F13" s="42"/>
      <c r="G13" s="37" t="str">
        <f t="shared" si="0"/>
        <v/>
      </c>
    </row>
    <row r="14" spans="1:9" s="2" customFormat="1" ht="14.5" x14ac:dyDescent="0.35">
      <c r="A14" s="38"/>
      <c r="B14" s="47" t="s">
        <v>18</v>
      </c>
      <c r="C14" s="40" t="s">
        <v>19</v>
      </c>
      <c r="D14" s="41">
        <v>1500</v>
      </c>
      <c r="E14" s="42"/>
      <c r="F14" s="42"/>
      <c r="G14" s="37" t="str">
        <f t="shared" si="0"/>
        <v/>
      </c>
      <c r="H14" s="48"/>
    </row>
    <row r="15" spans="1:9" s="2" customFormat="1" ht="14.5" x14ac:dyDescent="0.35">
      <c r="A15" s="38"/>
      <c r="B15" s="47" t="s">
        <v>20</v>
      </c>
      <c r="C15" s="40" t="s">
        <v>6</v>
      </c>
      <c r="D15" s="41">
        <v>45</v>
      </c>
      <c r="E15" s="42"/>
      <c r="F15" s="42"/>
      <c r="G15" s="37" t="str">
        <f t="shared" si="0"/>
        <v/>
      </c>
    </row>
    <row r="16" spans="1:9" s="2" customFormat="1" ht="12.75" customHeight="1" x14ac:dyDescent="0.35">
      <c r="A16" s="38" t="s">
        <v>21</v>
      </c>
      <c r="B16" s="49" t="s">
        <v>22</v>
      </c>
      <c r="C16" s="40"/>
      <c r="D16" s="41"/>
      <c r="E16" s="42"/>
      <c r="F16" s="42"/>
      <c r="G16" s="37" t="str">
        <f t="shared" si="0"/>
        <v/>
      </c>
    </row>
    <row r="17" spans="1:8" s="2" customFormat="1" ht="12.75" customHeight="1" x14ac:dyDescent="0.35">
      <c r="A17" s="38"/>
      <c r="B17" s="47" t="s">
        <v>23</v>
      </c>
      <c r="C17" s="40" t="s">
        <v>19</v>
      </c>
      <c r="D17" s="41">
        <v>400</v>
      </c>
      <c r="E17" s="42"/>
      <c r="F17" s="42"/>
      <c r="G17" s="37" t="str">
        <f t="shared" si="0"/>
        <v/>
      </c>
    </row>
    <row r="18" spans="1:8" s="2" customFormat="1" ht="12.75" customHeight="1" x14ac:dyDescent="0.35">
      <c r="A18" s="38" t="s">
        <v>24</v>
      </c>
      <c r="B18" s="49" t="s">
        <v>25</v>
      </c>
      <c r="C18" s="40" t="s">
        <v>26</v>
      </c>
      <c r="D18" s="41"/>
      <c r="E18" s="42"/>
      <c r="F18" s="42"/>
      <c r="G18" s="37" t="str">
        <f t="shared" si="0"/>
        <v/>
      </c>
    </row>
    <row r="19" spans="1:8" s="2" customFormat="1" ht="12.75" customHeight="1" x14ac:dyDescent="0.35">
      <c r="A19" s="38"/>
      <c r="B19" s="49" t="s">
        <v>27</v>
      </c>
      <c r="C19" s="40" t="s">
        <v>19</v>
      </c>
      <c r="D19" s="41">
        <v>200</v>
      </c>
      <c r="E19" s="42"/>
      <c r="F19" s="42"/>
      <c r="G19" s="37" t="str">
        <f t="shared" si="0"/>
        <v/>
      </c>
    </row>
    <row r="20" spans="1:8" s="2" customFormat="1" ht="12.75" customHeight="1" x14ac:dyDescent="0.35">
      <c r="A20" s="38"/>
      <c r="B20" s="49" t="s">
        <v>28</v>
      </c>
      <c r="C20" s="40" t="s">
        <v>29</v>
      </c>
      <c r="D20" s="41">
        <v>8</v>
      </c>
      <c r="E20" s="42"/>
      <c r="F20" s="42"/>
      <c r="G20" s="37" t="str">
        <f t="shared" si="0"/>
        <v/>
      </c>
    </row>
    <row r="21" spans="1:8" s="2" customFormat="1" ht="12.75" customHeight="1" x14ac:dyDescent="0.35">
      <c r="A21" s="38"/>
      <c r="B21" s="49" t="s">
        <v>30</v>
      </c>
      <c r="C21" s="40" t="s">
        <v>26</v>
      </c>
      <c r="D21" s="41">
        <v>4</v>
      </c>
      <c r="E21" s="42"/>
      <c r="F21" s="42"/>
      <c r="G21" s="37" t="str">
        <f t="shared" si="0"/>
        <v/>
      </c>
    </row>
    <row r="22" spans="1:8" s="2" customFormat="1" ht="12.75" customHeight="1" x14ac:dyDescent="0.35">
      <c r="A22" s="38" t="s">
        <v>31</v>
      </c>
      <c r="B22" s="49" t="s">
        <v>32</v>
      </c>
      <c r="C22" s="40" t="s">
        <v>33</v>
      </c>
      <c r="D22" s="41">
        <v>7635</v>
      </c>
      <c r="E22" s="42"/>
      <c r="F22" s="42"/>
      <c r="G22" s="37" t="str">
        <f t="shared" si="0"/>
        <v/>
      </c>
    </row>
    <row r="23" spans="1:8" s="2" customFormat="1" ht="12.75" customHeight="1" x14ac:dyDescent="0.35">
      <c r="A23" s="38" t="s">
        <v>34</v>
      </c>
      <c r="B23" s="39" t="s">
        <v>35</v>
      </c>
      <c r="C23" s="40" t="s">
        <v>33</v>
      </c>
      <c r="D23" s="41">
        <f>$D$22</f>
        <v>7635</v>
      </c>
      <c r="E23" s="42"/>
      <c r="F23" s="42"/>
      <c r="G23" s="37" t="str">
        <f t="shared" si="0"/>
        <v/>
      </c>
    </row>
    <row r="24" spans="1:8" s="2" customFormat="1" ht="12.75" customHeight="1" x14ac:dyDescent="0.35">
      <c r="A24" s="38"/>
      <c r="B24" s="39"/>
      <c r="C24" s="40"/>
      <c r="D24" s="41"/>
      <c r="E24" s="42"/>
      <c r="F24" s="42"/>
      <c r="G24" s="37" t="str">
        <f t="shared" si="0"/>
        <v/>
      </c>
    </row>
    <row r="25" spans="1:8" s="2" customFormat="1" ht="12.75" customHeight="1" x14ac:dyDescent="0.35">
      <c r="A25" s="45" t="s">
        <v>36</v>
      </c>
      <c r="B25" s="46" t="s">
        <v>37</v>
      </c>
      <c r="C25" s="40"/>
      <c r="D25" s="41"/>
      <c r="E25" s="42"/>
      <c r="F25" s="42"/>
      <c r="G25" s="37" t="str">
        <f t="shared" si="0"/>
        <v/>
      </c>
    </row>
    <row r="26" spans="1:8" s="2" customFormat="1" ht="12.75" customHeight="1" x14ac:dyDescent="0.35">
      <c r="A26" s="38" t="s">
        <v>38</v>
      </c>
      <c r="B26" s="39" t="s">
        <v>39</v>
      </c>
      <c r="C26" s="40" t="s">
        <v>19</v>
      </c>
      <c r="D26" s="41">
        <v>280</v>
      </c>
      <c r="E26" s="42"/>
      <c r="F26" s="42"/>
      <c r="G26" s="37" t="str">
        <f t="shared" si="0"/>
        <v/>
      </c>
      <c r="H26" s="48"/>
    </row>
    <row r="27" spans="1:8" s="2" customFormat="1" ht="12.75" customHeight="1" x14ac:dyDescent="0.35">
      <c r="A27" s="38" t="s">
        <v>40</v>
      </c>
      <c r="B27" s="39" t="s">
        <v>41</v>
      </c>
      <c r="C27" s="40" t="s">
        <v>26</v>
      </c>
      <c r="D27" s="41">
        <v>1</v>
      </c>
      <c r="E27" s="42"/>
      <c r="F27" s="42"/>
      <c r="G27" s="37" t="str">
        <f t="shared" si="0"/>
        <v/>
      </c>
    </row>
    <row r="28" spans="1:8" s="2" customFormat="1" ht="12.75" customHeight="1" x14ac:dyDescent="0.35">
      <c r="A28" s="38" t="s">
        <v>42</v>
      </c>
      <c r="B28" s="39" t="s">
        <v>43</v>
      </c>
      <c r="C28" s="40" t="s">
        <v>29</v>
      </c>
      <c r="D28" s="41">
        <v>6</v>
      </c>
      <c r="E28" s="42"/>
      <c r="F28" s="42"/>
      <c r="G28" s="37" t="str">
        <f t="shared" si="0"/>
        <v/>
      </c>
    </row>
    <row r="29" spans="1:8" s="2" customFormat="1" ht="12.75" customHeight="1" x14ac:dyDescent="0.35">
      <c r="A29" s="38" t="s">
        <v>44</v>
      </c>
      <c r="B29" s="39" t="s">
        <v>45</v>
      </c>
      <c r="C29" s="40" t="s">
        <v>29</v>
      </c>
      <c r="D29" s="41">
        <v>8</v>
      </c>
      <c r="E29" s="42"/>
      <c r="F29" s="42"/>
      <c r="G29" s="37" t="str">
        <f t="shared" si="0"/>
        <v/>
      </c>
    </row>
    <row r="30" spans="1:8" s="2" customFormat="1" ht="12.75" customHeight="1" x14ac:dyDescent="0.35">
      <c r="A30" s="38" t="s">
        <v>46</v>
      </c>
      <c r="B30" s="39" t="s">
        <v>47</v>
      </c>
      <c r="C30" s="40" t="s">
        <v>29</v>
      </c>
      <c r="D30" s="41">
        <f>D28</f>
        <v>6</v>
      </c>
      <c r="E30" s="42"/>
      <c r="F30" s="42"/>
      <c r="G30" s="37" t="str">
        <f t="shared" si="0"/>
        <v/>
      </c>
    </row>
    <row r="31" spans="1:8" s="2" customFormat="1" ht="12.75" customHeight="1" x14ac:dyDescent="0.35">
      <c r="A31" s="38" t="s">
        <v>48</v>
      </c>
      <c r="B31" s="39" t="s">
        <v>49</v>
      </c>
      <c r="C31" s="40" t="s">
        <v>29</v>
      </c>
      <c r="D31" s="41">
        <v>20</v>
      </c>
      <c r="E31" s="42"/>
      <c r="F31" s="42"/>
      <c r="G31" s="37" t="str">
        <f t="shared" si="0"/>
        <v/>
      </c>
    </row>
    <row r="32" spans="1:8" s="2" customFormat="1" ht="12.75" customHeight="1" x14ac:dyDescent="0.35">
      <c r="A32" s="38" t="s">
        <v>50</v>
      </c>
      <c r="B32" s="39" t="s">
        <v>51</v>
      </c>
      <c r="C32" s="40" t="s">
        <v>26</v>
      </c>
      <c r="D32" s="41">
        <v>1</v>
      </c>
      <c r="E32" s="42"/>
      <c r="F32" s="42"/>
      <c r="G32" s="37" t="str">
        <f t="shared" si="0"/>
        <v/>
      </c>
    </row>
    <row r="33" spans="1:10" s="2" customFormat="1" ht="12.75" customHeight="1" x14ac:dyDescent="0.35">
      <c r="A33" s="38" t="s">
        <v>52</v>
      </c>
      <c r="B33" s="39" t="s">
        <v>53</v>
      </c>
      <c r="C33" s="40" t="s">
        <v>26</v>
      </c>
      <c r="D33" s="41">
        <v>1</v>
      </c>
      <c r="E33" s="42"/>
      <c r="F33" s="42"/>
      <c r="G33" s="37" t="str">
        <f t="shared" si="0"/>
        <v/>
      </c>
    </row>
    <row r="34" spans="1:10" s="2" customFormat="1" ht="12.75" customHeight="1" x14ac:dyDescent="0.35">
      <c r="A34" s="38"/>
      <c r="B34" s="39"/>
      <c r="C34" s="40"/>
      <c r="D34" s="41"/>
      <c r="E34" s="42"/>
      <c r="F34" s="42"/>
      <c r="G34" s="37" t="str">
        <f t="shared" si="0"/>
        <v/>
      </c>
    </row>
    <row r="35" spans="1:10" s="2" customFormat="1" ht="12.75" customHeight="1" x14ac:dyDescent="0.35">
      <c r="A35" s="45" t="s">
        <v>54</v>
      </c>
      <c r="B35" s="46" t="s">
        <v>55</v>
      </c>
      <c r="C35" s="40"/>
      <c r="D35" s="41"/>
      <c r="E35" s="42"/>
      <c r="F35" s="42"/>
      <c r="G35" s="37" t="str">
        <f t="shared" si="0"/>
        <v/>
      </c>
    </row>
    <row r="36" spans="1:10" s="2" customFormat="1" ht="12.75" customHeight="1" x14ac:dyDescent="0.35">
      <c r="A36" s="38" t="s">
        <v>56</v>
      </c>
      <c r="B36" s="39" t="s">
        <v>57</v>
      </c>
      <c r="C36" s="40"/>
      <c r="D36" s="41"/>
      <c r="E36" s="42"/>
      <c r="F36" s="42"/>
      <c r="G36" s="37" t="str">
        <f t="shared" si="0"/>
        <v/>
      </c>
    </row>
    <row r="37" spans="1:10" s="2" customFormat="1" ht="12.75" customHeight="1" x14ac:dyDescent="0.35">
      <c r="A37" s="38"/>
      <c r="B37" s="39" t="s">
        <v>58</v>
      </c>
      <c r="C37" s="40" t="s">
        <v>33</v>
      </c>
      <c r="D37" s="41">
        <f>$D$22</f>
        <v>7635</v>
      </c>
      <c r="E37" s="42"/>
      <c r="F37" s="42"/>
      <c r="G37" s="37" t="str">
        <f t="shared" si="0"/>
        <v/>
      </c>
      <c r="H37" s="48"/>
    </row>
    <row r="38" spans="1:10" s="2" customFormat="1" ht="12.75" customHeight="1" x14ac:dyDescent="0.35">
      <c r="A38" s="38"/>
      <c r="B38" s="39" t="s">
        <v>59</v>
      </c>
      <c r="C38" s="40" t="s">
        <v>33</v>
      </c>
      <c r="D38" s="41">
        <f>$D$22</f>
        <v>7635</v>
      </c>
      <c r="E38" s="42"/>
      <c r="F38" s="42"/>
      <c r="G38" s="37" t="str">
        <f t="shared" si="0"/>
        <v/>
      </c>
    </row>
    <row r="39" spans="1:10" s="2" customFormat="1" ht="12.75" customHeight="1" x14ac:dyDescent="0.35">
      <c r="A39" s="38"/>
      <c r="B39" s="39" t="s">
        <v>60</v>
      </c>
      <c r="C39" s="40" t="s">
        <v>33</v>
      </c>
      <c r="D39" s="41">
        <f>$D$22</f>
        <v>7635</v>
      </c>
      <c r="E39" s="42"/>
      <c r="F39" s="42"/>
      <c r="G39" s="37" t="str">
        <f t="shared" si="0"/>
        <v/>
      </c>
    </row>
    <row r="40" spans="1:10" s="2" customFormat="1" ht="12.75" customHeight="1" x14ac:dyDescent="0.35">
      <c r="A40" s="38"/>
      <c r="B40" s="39" t="s">
        <v>61</v>
      </c>
      <c r="C40" s="40" t="s">
        <v>33</v>
      </c>
      <c r="D40" s="41">
        <f>$D$22</f>
        <v>7635</v>
      </c>
      <c r="E40" s="42"/>
      <c r="F40" s="42"/>
      <c r="G40" s="37" t="str">
        <f t="shared" si="0"/>
        <v/>
      </c>
    </row>
    <row r="41" spans="1:10" s="2" customFormat="1" ht="12.75" customHeight="1" x14ac:dyDescent="0.35">
      <c r="A41" s="38" t="s">
        <v>62</v>
      </c>
      <c r="B41" s="39" t="s">
        <v>63</v>
      </c>
      <c r="C41" s="40" t="s">
        <v>26</v>
      </c>
      <c r="D41" s="41"/>
      <c r="E41" s="42"/>
      <c r="F41" s="42" t="s">
        <v>64</v>
      </c>
      <c r="G41" s="37"/>
      <c r="J41" s="50"/>
    </row>
    <row r="42" spans="1:10" s="2" customFormat="1" ht="12.75" customHeight="1" x14ac:dyDescent="0.35">
      <c r="A42" s="38" t="s">
        <v>65</v>
      </c>
      <c r="B42" s="39" t="s">
        <v>66</v>
      </c>
      <c r="C42" s="40" t="s">
        <v>26</v>
      </c>
      <c r="D42" s="41">
        <v>1</v>
      </c>
      <c r="E42" s="42"/>
      <c r="F42" s="42"/>
      <c r="G42" s="37" t="str">
        <f t="shared" si="0"/>
        <v/>
      </c>
    </row>
    <row r="43" spans="1:10" s="2" customFormat="1" ht="12.75" customHeight="1" x14ac:dyDescent="0.35">
      <c r="A43" s="38"/>
      <c r="B43" s="39"/>
      <c r="C43" s="40"/>
      <c r="D43" s="41"/>
      <c r="E43" s="42"/>
      <c r="F43" s="42"/>
      <c r="G43" s="37" t="str">
        <f t="shared" si="0"/>
        <v/>
      </c>
    </row>
    <row r="44" spans="1:10" s="2" customFormat="1" ht="12.75" customHeight="1" x14ac:dyDescent="0.35">
      <c r="A44" s="45" t="s">
        <v>67</v>
      </c>
      <c r="B44" s="46" t="s">
        <v>68</v>
      </c>
      <c r="C44" s="40"/>
      <c r="D44" s="41"/>
      <c r="E44" s="42"/>
      <c r="F44" s="42"/>
      <c r="G44" s="37" t="str">
        <f t="shared" si="0"/>
        <v/>
      </c>
      <c r="H44" s="48"/>
    </row>
    <row r="45" spans="1:10" s="2" customFormat="1" ht="12.75" customHeight="1" x14ac:dyDescent="0.35">
      <c r="A45" s="45"/>
      <c r="B45" s="39" t="s">
        <v>69</v>
      </c>
      <c r="C45" s="40" t="s">
        <v>26</v>
      </c>
      <c r="D45" s="41">
        <v>1</v>
      </c>
      <c r="E45" s="42"/>
      <c r="F45" s="42"/>
      <c r="G45" s="37" t="str">
        <f t="shared" si="0"/>
        <v/>
      </c>
    </row>
    <row r="46" spans="1:10" s="2" customFormat="1" ht="12.75" customHeight="1" x14ac:dyDescent="0.35">
      <c r="A46" s="45"/>
      <c r="B46" s="39" t="s">
        <v>70</v>
      </c>
      <c r="C46" s="40" t="s">
        <v>26</v>
      </c>
      <c r="D46" s="41">
        <v>2</v>
      </c>
      <c r="E46" s="42"/>
      <c r="F46" s="42"/>
      <c r="G46" s="37" t="str">
        <f t="shared" si="0"/>
        <v/>
      </c>
    </row>
    <row r="47" spans="1:10" s="2" customFormat="1" ht="12.75" customHeight="1" x14ac:dyDescent="0.35">
      <c r="A47" s="45"/>
      <c r="B47" s="39" t="s">
        <v>71</v>
      </c>
      <c r="C47" s="40" t="s">
        <v>26</v>
      </c>
      <c r="D47" s="41">
        <v>1</v>
      </c>
      <c r="E47" s="42"/>
      <c r="F47" s="42"/>
      <c r="G47" s="37" t="str">
        <f t="shared" si="0"/>
        <v/>
      </c>
    </row>
    <row r="48" spans="1:10" s="2" customFormat="1" ht="12.75" customHeight="1" x14ac:dyDescent="0.35">
      <c r="A48" s="45"/>
      <c r="B48" s="39"/>
      <c r="C48" s="40"/>
      <c r="D48" s="41"/>
      <c r="E48" s="42"/>
      <c r="F48" s="42"/>
      <c r="G48" s="37"/>
    </row>
    <row r="49" spans="1:8" s="2" customFormat="1" ht="12.75" customHeight="1" x14ac:dyDescent="0.35">
      <c r="A49" s="45" t="s">
        <v>72</v>
      </c>
      <c r="B49" s="46" t="s">
        <v>73</v>
      </c>
      <c r="C49" s="40"/>
      <c r="D49" s="41"/>
      <c r="E49" s="42"/>
      <c r="F49" s="42"/>
      <c r="G49" s="37" t="str">
        <f t="shared" si="0"/>
        <v/>
      </c>
      <c r="H49" s="48"/>
    </row>
    <row r="50" spans="1:8" s="2" customFormat="1" ht="12.75" customHeight="1" x14ac:dyDescent="0.35">
      <c r="A50" s="38" t="s">
        <v>74</v>
      </c>
      <c r="B50" s="39" t="s">
        <v>75</v>
      </c>
      <c r="C50" s="40" t="s">
        <v>26</v>
      </c>
      <c r="D50" s="41">
        <v>1</v>
      </c>
      <c r="E50" s="42"/>
      <c r="F50" s="42"/>
      <c r="G50" s="37" t="str">
        <f t="shared" si="0"/>
        <v/>
      </c>
      <c r="H50" s="48"/>
    </row>
    <row r="51" spans="1:8" s="2" customFormat="1" ht="12.75" customHeight="1" x14ac:dyDescent="0.35">
      <c r="A51" s="38" t="s">
        <v>76</v>
      </c>
      <c r="B51" s="39" t="s">
        <v>77</v>
      </c>
      <c r="C51" s="40" t="s">
        <v>26</v>
      </c>
      <c r="D51" s="41">
        <v>1</v>
      </c>
      <c r="E51" s="42"/>
      <c r="F51" s="42"/>
      <c r="G51" s="37" t="str">
        <f t="shared" si="0"/>
        <v/>
      </c>
    </row>
    <row r="52" spans="1:8" s="2" customFormat="1" ht="12.75" customHeight="1" x14ac:dyDescent="0.35">
      <c r="A52" s="38" t="s">
        <v>78</v>
      </c>
      <c r="B52" s="39" t="s">
        <v>79</v>
      </c>
      <c r="C52" s="40" t="s">
        <v>26</v>
      </c>
      <c r="D52" s="41">
        <v>1</v>
      </c>
      <c r="E52" s="42"/>
      <c r="F52" s="42"/>
      <c r="G52" s="37" t="str">
        <f t="shared" si="0"/>
        <v/>
      </c>
    </row>
    <row r="53" spans="1:8" s="2" customFormat="1" ht="12.75" customHeight="1" x14ac:dyDescent="0.35">
      <c r="A53" s="38"/>
      <c r="B53" s="39"/>
      <c r="C53" s="40"/>
      <c r="D53" s="41"/>
      <c r="E53" s="42"/>
      <c r="F53" s="42"/>
      <c r="G53" s="37" t="str">
        <f t="shared" si="0"/>
        <v/>
      </c>
    </row>
    <row r="54" spans="1:8" s="56" customFormat="1" ht="13" x14ac:dyDescent="0.3">
      <c r="A54" s="31"/>
      <c r="B54" s="51"/>
      <c r="C54" s="52"/>
      <c r="D54" s="53"/>
      <c r="E54" s="51"/>
      <c r="F54" s="54" t="s">
        <v>80</v>
      </c>
      <c r="G54" s="55">
        <f>+SUM(G8:G53)</f>
        <v>0</v>
      </c>
    </row>
    <row r="55" spans="1:8" s="2" customFormat="1" ht="12.75" customHeight="1" x14ac:dyDescent="0.35">
      <c r="A55" s="38"/>
      <c r="B55" s="39"/>
      <c r="C55" s="40"/>
      <c r="D55" s="41"/>
      <c r="E55" s="42"/>
      <c r="F55" s="42"/>
      <c r="G55" s="37" t="str">
        <f t="shared" ref="G55:G71" si="1">+IF(F55&gt;0,+D55*F55,"")</f>
        <v/>
      </c>
    </row>
    <row r="56" spans="1:8" s="2" customFormat="1" ht="12.75" customHeight="1" x14ac:dyDescent="0.35">
      <c r="A56" s="38"/>
      <c r="B56" s="39"/>
      <c r="C56" s="40"/>
      <c r="D56" s="41"/>
      <c r="E56" s="42"/>
      <c r="F56" s="42"/>
      <c r="G56" s="37" t="str">
        <f t="shared" si="1"/>
        <v/>
      </c>
    </row>
    <row r="57" spans="1:8" s="2" customFormat="1" ht="12.75" customHeight="1" x14ac:dyDescent="0.35">
      <c r="A57" s="43" t="s">
        <v>81</v>
      </c>
      <c r="B57" s="44" t="s">
        <v>82</v>
      </c>
      <c r="C57" s="40"/>
      <c r="D57" s="41"/>
      <c r="E57" s="42"/>
      <c r="F57" s="42"/>
      <c r="G57" s="37" t="str">
        <f t="shared" si="1"/>
        <v/>
      </c>
    </row>
    <row r="58" spans="1:8" s="2" customFormat="1" ht="12.75" customHeight="1" x14ac:dyDescent="0.35">
      <c r="A58" s="38"/>
      <c r="B58" s="39"/>
      <c r="C58" s="40"/>
      <c r="D58" s="41"/>
      <c r="E58" s="42"/>
      <c r="F58" s="42"/>
      <c r="G58" s="37" t="str">
        <f t="shared" si="1"/>
        <v/>
      </c>
    </row>
    <row r="59" spans="1:8" s="2" customFormat="1" ht="12.75" customHeight="1" x14ac:dyDescent="0.35">
      <c r="A59" s="45" t="s">
        <v>83</v>
      </c>
      <c r="B59" s="46" t="s">
        <v>84</v>
      </c>
      <c r="C59" s="40" t="s">
        <v>26</v>
      </c>
      <c r="D59" s="41">
        <v>1</v>
      </c>
      <c r="E59" s="42"/>
      <c r="F59" s="42"/>
      <c r="G59" s="37" t="str">
        <f t="shared" si="1"/>
        <v/>
      </c>
    </row>
    <row r="60" spans="1:8" s="2" customFormat="1" ht="12.75" customHeight="1" x14ac:dyDescent="0.35">
      <c r="A60" s="38"/>
      <c r="B60" s="39"/>
      <c r="C60" s="40"/>
      <c r="D60" s="41"/>
      <c r="E60" s="42"/>
      <c r="F60" s="42"/>
      <c r="G60" s="37" t="str">
        <f t="shared" si="1"/>
        <v/>
      </c>
    </row>
    <row r="61" spans="1:8" s="2" customFormat="1" ht="12.75" customHeight="1" x14ac:dyDescent="0.35">
      <c r="A61" s="45" t="s">
        <v>85</v>
      </c>
      <c r="B61" s="46" t="s">
        <v>86</v>
      </c>
      <c r="C61" s="40" t="s">
        <v>26</v>
      </c>
      <c r="D61" s="41">
        <v>3</v>
      </c>
      <c r="E61" s="42"/>
      <c r="F61" s="42"/>
      <c r="G61" s="37" t="str">
        <f t="shared" si="1"/>
        <v/>
      </c>
    </row>
    <row r="62" spans="1:8" s="2" customFormat="1" ht="12.75" customHeight="1" x14ac:dyDescent="0.35">
      <c r="A62" s="38"/>
      <c r="B62" s="39"/>
      <c r="C62" s="40"/>
      <c r="D62" s="41"/>
      <c r="E62" s="42"/>
      <c r="F62" s="42"/>
      <c r="G62" s="37" t="str">
        <f t="shared" si="1"/>
        <v/>
      </c>
    </row>
    <row r="63" spans="1:8" s="2" customFormat="1" ht="12.75" customHeight="1" x14ac:dyDescent="0.35">
      <c r="A63" s="45" t="s">
        <v>87</v>
      </c>
      <c r="B63" s="46" t="s">
        <v>88</v>
      </c>
      <c r="C63" s="40" t="s">
        <v>29</v>
      </c>
      <c r="D63" s="41">
        <v>8</v>
      </c>
      <c r="E63" s="42"/>
      <c r="F63" s="42"/>
      <c r="G63" s="37" t="str">
        <f t="shared" si="1"/>
        <v/>
      </c>
    </row>
    <row r="64" spans="1:8" s="2" customFormat="1" ht="12.75" customHeight="1" x14ac:dyDescent="0.35">
      <c r="A64" s="38"/>
      <c r="B64" s="39"/>
      <c r="C64" s="40"/>
      <c r="D64" s="41"/>
      <c r="E64" s="42"/>
      <c r="F64" s="42"/>
      <c r="G64" s="37" t="str">
        <f t="shared" si="1"/>
        <v/>
      </c>
    </row>
    <row r="65" spans="1:7" s="2" customFormat="1" ht="12.75" customHeight="1" x14ac:dyDescent="0.35">
      <c r="A65" s="45" t="s">
        <v>89</v>
      </c>
      <c r="B65" s="46" t="s">
        <v>90</v>
      </c>
      <c r="C65" s="40"/>
      <c r="D65" s="41"/>
      <c r="E65" s="42"/>
      <c r="F65" s="42"/>
      <c r="G65" s="37" t="str">
        <f t="shared" si="1"/>
        <v/>
      </c>
    </row>
    <row r="66" spans="1:7" s="2" customFormat="1" ht="12.75" customHeight="1" x14ac:dyDescent="0.35">
      <c r="A66" s="45"/>
      <c r="B66" s="39" t="s">
        <v>91</v>
      </c>
      <c r="C66" s="40" t="s">
        <v>29</v>
      </c>
      <c r="D66" s="41">
        <v>1</v>
      </c>
      <c r="E66" s="42"/>
      <c r="F66" s="42"/>
      <c r="G66" s="37" t="str">
        <f t="shared" si="1"/>
        <v/>
      </c>
    </row>
    <row r="67" spans="1:7" s="2" customFormat="1" ht="12.75" customHeight="1" x14ac:dyDescent="0.35">
      <c r="A67" s="38"/>
      <c r="B67" s="39" t="s">
        <v>92</v>
      </c>
      <c r="C67" s="40" t="s">
        <v>29</v>
      </c>
      <c r="D67" s="41">
        <v>2</v>
      </c>
      <c r="E67" s="42"/>
      <c r="F67" s="42"/>
      <c r="G67" s="37" t="str">
        <f t="shared" si="1"/>
        <v/>
      </c>
    </row>
    <row r="68" spans="1:7" s="2" customFormat="1" ht="12.75" customHeight="1" x14ac:dyDescent="0.35">
      <c r="A68" s="38"/>
      <c r="B68" s="39"/>
      <c r="C68" s="40"/>
      <c r="D68" s="41"/>
      <c r="E68" s="42"/>
      <c r="F68" s="42"/>
      <c r="G68" s="37" t="str">
        <f t="shared" si="1"/>
        <v/>
      </c>
    </row>
    <row r="69" spans="1:7" s="2" customFormat="1" ht="12.75" customHeight="1" x14ac:dyDescent="0.35">
      <c r="A69" s="45" t="s">
        <v>93</v>
      </c>
      <c r="B69" s="46" t="s">
        <v>94</v>
      </c>
      <c r="C69" s="40" t="s">
        <v>26</v>
      </c>
      <c r="D69" s="41">
        <v>1</v>
      </c>
      <c r="E69" s="42"/>
      <c r="F69" s="42"/>
      <c r="G69" s="37" t="str">
        <f t="shared" si="1"/>
        <v/>
      </c>
    </row>
    <row r="70" spans="1:7" s="2" customFormat="1" ht="12.75" customHeight="1" x14ac:dyDescent="0.35">
      <c r="A70" s="38"/>
      <c r="B70" s="39"/>
      <c r="C70" s="40"/>
      <c r="D70" s="41"/>
      <c r="E70" s="42"/>
      <c r="F70" s="42"/>
      <c r="G70" s="37" t="str">
        <f t="shared" si="1"/>
        <v/>
      </c>
    </row>
    <row r="71" spans="1:7" s="2" customFormat="1" ht="12.75" customHeight="1" x14ac:dyDescent="0.35">
      <c r="A71" s="38"/>
      <c r="B71" s="39"/>
      <c r="C71" s="40"/>
      <c r="D71" s="41"/>
      <c r="E71" s="42"/>
      <c r="F71" s="42"/>
      <c r="G71" s="37" t="str">
        <f t="shared" si="1"/>
        <v/>
      </c>
    </row>
    <row r="72" spans="1:7" s="2" customFormat="1" ht="12.75" customHeight="1" x14ac:dyDescent="0.35">
      <c r="A72" s="45" t="s">
        <v>95</v>
      </c>
      <c r="B72" s="46" t="s">
        <v>96</v>
      </c>
      <c r="C72" s="40" t="s">
        <v>26</v>
      </c>
      <c r="D72" s="41">
        <v>1</v>
      </c>
      <c r="E72" s="42"/>
      <c r="F72" s="42" t="s">
        <v>97</v>
      </c>
      <c r="G72" s="37"/>
    </row>
    <row r="73" spans="1:7" s="2" customFormat="1" ht="12.75" customHeight="1" x14ac:dyDescent="0.35">
      <c r="A73" s="38"/>
      <c r="B73" s="39"/>
      <c r="C73" s="40"/>
      <c r="D73" s="41"/>
      <c r="E73" s="42"/>
      <c r="F73" s="42"/>
      <c r="G73" s="37"/>
    </row>
    <row r="74" spans="1:7" s="2" customFormat="1" ht="12.75" customHeight="1" x14ac:dyDescent="0.35">
      <c r="A74" s="45" t="s">
        <v>98</v>
      </c>
      <c r="B74" s="46" t="s">
        <v>99</v>
      </c>
      <c r="C74" s="40" t="s">
        <v>26</v>
      </c>
      <c r="D74" s="41"/>
      <c r="E74" s="42"/>
      <c r="F74" s="42" t="s">
        <v>100</v>
      </c>
      <c r="G74" s="37"/>
    </row>
    <row r="75" spans="1:7" s="2" customFormat="1" ht="12.75" customHeight="1" x14ac:dyDescent="0.35">
      <c r="A75" s="38"/>
      <c r="B75" s="39"/>
      <c r="C75" s="40"/>
      <c r="D75" s="41"/>
      <c r="E75" s="42"/>
      <c r="F75" s="42"/>
      <c r="G75" s="37" t="str">
        <f>+IF(F75&gt;0,+D75*F75,"")</f>
        <v/>
      </c>
    </row>
    <row r="76" spans="1:7" s="56" customFormat="1" ht="13" x14ac:dyDescent="0.3">
      <c r="A76" s="31"/>
      <c r="B76" s="51"/>
      <c r="C76" s="52"/>
      <c r="D76" s="53"/>
      <c r="E76" s="51"/>
      <c r="F76" s="54" t="s">
        <v>101</v>
      </c>
      <c r="G76" s="55">
        <f>+SUM(G55:G75)</f>
        <v>0</v>
      </c>
    </row>
    <row r="77" spans="1:7" s="2" customFormat="1" ht="12" customHeight="1" x14ac:dyDescent="0.35">
      <c r="A77" s="38"/>
      <c r="B77" s="39"/>
      <c r="C77" s="40"/>
      <c r="D77" s="41"/>
      <c r="E77" s="42"/>
      <c r="F77" s="42"/>
      <c r="G77" s="37" t="str">
        <f t="shared" ref="G77:G88" si="2">+IF(F77&gt;0,+D77*F77,"")</f>
        <v/>
      </c>
    </row>
    <row r="78" spans="1:7" s="2" customFormat="1" ht="12.75" customHeight="1" x14ac:dyDescent="0.35">
      <c r="A78" s="43" t="s">
        <v>102</v>
      </c>
      <c r="B78" s="44" t="s">
        <v>103</v>
      </c>
      <c r="C78" s="40"/>
      <c r="D78" s="41"/>
      <c r="E78" s="42"/>
      <c r="F78" s="42"/>
      <c r="G78" s="37" t="str">
        <f t="shared" si="2"/>
        <v/>
      </c>
    </row>
    <row r="79" spans="1:7" s="2" customFormat="1" ht="12.75" customHeight="1" x14ac:dyDescent="0.35">
      <c r="A79" s="38"/>
      <c r="B79" s="39"/>
      <c r="C79" s="40"/>
      <c r="D79" s="41"/>
      <c r="E79" s="42"/>
      <c r="F79" s="42"/>
      <c r="G79" s="37" t="str">
        <f t="shared" si="2"/>
        <v/>
      </c>
    </row>
    <row r="80" spans="1:7" s="9" customFormat="1" ht="27.65" customHeight="1" x14ac:dyDescent="0.35">
      <c r="A80" s="45" t="s">
        <v>104</v>
      </c>
      <c r="B80" s="103" t="s">
        <v>111</v>
      </c>
      <c r="C80" s="104" t="s">
        <v>33</v>
      </c>
      <c r="D80" s="105">
        <f>$D$22</f>
        <v>7635</v>
      </c>
      <c r="E80" s="106"/>
      <c r="F80" s="106"/>
      <c r="G80" s="107" t="str">
        <f t="shared" si="2"/>
        <v/>
      </c>
    </row>
    <row r="81" spans="1:8" s="2" customFormat="1" ht="12.75" customHeight="1" x14ac:dyDescent="0.35">
      <c r="A81" s="38"/>
      <c r="B81" s="39"/>
      <c r="C81" s="40"/>
      <c r="D81" s="41"/>
      <c r="E81" s="42"/>
      <c r="F81" s="42"/>
      <c r="G81" s="37" t="str">
        <f t="shared" si="2"/>
        <v/>
      </c>
    </row>
    <row r="82" spans="1:8" s="56" customFormat="1" ht="13" x14ac:dyDescent="0.3">
      <c r="A82" s="31"/>
      <c r="B82" s="51"/>
      <c r="C82" s="52"/>
      <c r="D82" s="53"/>
      <c r="E82" s="51"/>
      <c r="F82" s="54" t="s">
        <v>105</v>
      </c>
      <c r="G82" s="55">
        <f>+SUM(G79:G81)</f>
        <v>0</v>
      </c>
    </row>
    <row r="83" spans="1:8" s="2" customFormat="1" ht="12.75" customHeight="1" x14ac:dyDescent="0.35">
      <c r="A83" s="45"/>
      <c r="B83" s="46"/>
      <c r="C83" s="40"/>
      <c r="D83" s="41"/>
      <c r="E83" s="42"/>
      <c r="F83" s="42"/>
      <c r="G83" s="37"/>
    </row>
    <row r="84" spans="1:8" s="2" customFormat="1" ht="12.75" customHeight="1" x14ac:dyDescent="0.35">
      <c r="A84" s="38"/>
      <c r="B84" s="39"/>
      <c r="C84" s="40"/>
      <c r="D84" s="41"/>
      <c r="E84" s="42"/>
      <c r="F84" s="42"/>
      <c r="G84" s="37" t="str">
        <f t="shared" si="2"/>
        <v/>
      </c>
    </row>
    <row r="85" spans="1:8" s="2" customFormat="1" ht="12.75" customHeight="1" x14ac:dyDescent="0.35">
      <c r="A85" s="38"/>
      <c r="B85" s="39"/>
      <c r="C85" s="40"/>
      <c r="D85" s="41"/>
      <c r="E85" s="42"/>
      <c r="F85" s="42"/>
      <c r="G85" s="37" t="str">
        <f t="shared" si="2"/>
        <v/>
      </c>
    </row>
    <row r="86" spans="1:8" s="2" customFormat="1" ht="12.75" customHeight="1" x14ac:dyDescent="0.35">
      <c r="A86" s="38"/>
      <c r="B86" s="39"/>
      <c r="C86" s="40"/>
      <c r="D86" s="41"/>
      <c r="E86" s="42"/>
      <c r="F86" s="42"/>
      <c r="G86" s="37" t="str">
        <f t="shared" si="2"/>
        <v/>
      </c>
    </row>
    <row r="87" spans="1:8" s="2" customFormat="1" ht="12.75" customHeight="1" x14ac:dyDescent="0.35">
      <c r="A87" s="38"/>
      <c r="B87" s="39"/>
      <c r="C87" s="40"/>
      <c r="D87" s="41"/>
      <c r="E87" s="42"/>
      <c r="F87" s="42"/>
      <c r="G87" s="37" t="str">
        <f t="shared" si="2"/>
        <v/>
      </c>
    </row>
    <row r="88" spans="1:8" s="2" customFormat="1" ht="12.75" customHeight="1" x14ac:dyDescent="0.35">
      <c r="A88" s="38"/>
      <c r="B88" s="39"/>
      <c r="C88" s="40"/>
      <c r="D88" s="41"/>
      <c r="E88" s="42"/>
      <c r="F88" s="42"/>
      <c r="G88" s="37" t="str">
        <f t="shared" si="2"/>
        <v/>
      </c>
    </row>
    <row r="89" spans="1:8" ht="12.75" customHeight="1" thickBot="1" x14ac:dyDescent="0.35">
      <c r="A89" s="57"/>
      <c r="B89" s="58"/>
      <c r="C89" s="59"/>
      <c r="D89" s="60"/>
      <c r="E89" s="58"/>
      <c r="F89" s="61"/>
      <c r="G89" s="37" t="str">
        <f>+IF(F89&gt;0,+E89*F89,"")</f>
        <v/>
      </c>
    </row>
    <row r="90" spans="1:8" ht="25" customHeight="1" x14ac:dyDescent="0.25">
      <c r="A90" s="62"/>
      <c r="B90" s="63"/>
      <c r="C90" s="63"/>
      <c r="D90" s="63"/>
      <c r="E90" s="64" t="s">
        <v>106</v>
      </c>
      <c r="F90" s="83">
        <f>+G76+G54</f>
        <v>0</v>
      </c>
      <c r="G90" s="84"/>
    </row>
    <row r="91" spans="1:8" ht="15" customHeight="1" thickBot="1" x14ac:dyDescent="0.3">
      <c r="A91" s="65"/>
      <c r="B91" s="66"/>
      <c r="C91" s="66"/>
      <c r="D91" s="66"/>
      <c r="E91" s="67" t="s">
        <v>107</v>
      </c>
      <c r="F91" s="85">
        <f>F90*20/100</f>
        <v>0</v>
      </c>
      <c r="G91" s="86"/>
    </row>
    <row r="92" spans="1:8" ht="25" customHeight="1" thickBot="1" x14ac:dyDescent="0.3">
      <c r="A92" s="68"/>
      <c r="B92" s="77" t="s">
        <v>108</v>
      </c>
      <c r="C92" s="77"/>
      <c r="D92" s="77"/>
      <c r="E92" s="69"/>
      <c r="F92" s="87">
        <f>+SUM(F90:G91)</f>
        <v>0</v>
      </c>
      <c r="G92" s="88"/>
    </row>
    <row r="93" spans="1:8" ht="14.5" customHeight="1" x14ac:dyDescent="0.3">
      <c r="A93" s="62"/>
      <c r="B93" s="63"/>
      <c r="C93" s="63"/>
      <c r="D93" s="63"/>
      <c r="E93" s="64" t="s">
        <v>109</v>
      </c>
      <c r="F93" s="89">
        <f>+F90+G82</f>
        <v>0</v>
      </c>
      <c r="G93" s="90"/>
      <c r="H93" s="70"/>
    </row>
    <row r="94" spans="1:8" ht="14.5" customHeight="1" thickBot="1" x14ac:dyDescent="0.35">
      <c r="A94" s="65"/>
      <c r="B94" s="66"/>
      <c r="C94" s="66"/>
      <c r="D94" s="66"/>
      <c r="E94" s="67" t="s">
        <v>107</v>
      </c>
      <c r="F94" s="75">
        <f>F93*20/100</f>
        <v>0</v>
      </c>
      <c r="G94" s="76"/>
      <c r="H94" s="70"/>
    </row>
    <row r="95" spans="1:8" ht="25" customHeight="1" thickBot="1" x14ac:dyDescent="0.35">
      <c r="A95" s="68"/>
      <c r="B95" s="77" t="s">
        <v>108</v>
      </c>
      <c r="C95" s="77"/>
      <c r="D95" s="77"/>
      <c r="E95" s="69"/>
      <c r="F95" s="78">
        <f>+SUM(F93:G94)</f>
        <v>0</v>
      </c>
      <c r="G95" s="79"/>
      <c r="H95" s="70"/>
    </row>
    <row r="96" spans="1:8" ht="30" customHeight="1" x14ac:dyDescent="0.25">
      <c r="A96" s="80" t="s">
        <v>110</v>
      </c>
      <c r="B96" s="80"/>
      <c r="C96" s="80"/>
      <c r="D96" s="80"/>
      <c r="E96" s="80"/>
      <c r="F96" s="80"/>
      <c r="G96" s="80"/>
    </row>
    <row r="97" spans="1:7" ht="12" customHeight="1" x14ac:dyDescent="0.35">
      <c r="A97" s="1"/>
      <c r="B97" s="2"/>
      <c r="C97" s="3"/>
      <c r="D97" s="71"/>
      <c r="E97" s="71"/>
      <c r="F97" s="71"/>
      <c r="G97" s="5"/>
    </row>
    <row r="98" spans="1:7" ht="12" customHeight="1" x14ac:dyDescent="0.35">
      <c r="A98" s="1"/>
      <c r="B98" s="2"/>
      <c r="C98" s="3"/>
      <c r="D98" s="71"/>
      <c r="E98" s="71"/>
      <c r="F98" s="72"/>
      <c r="G98" s="5"/>
    </row>
    <row r="99" spans="1:7" ht="12" customHeight="1" x14ac:dyDescent="0.35">
      <c r="A99" s="1"/>
      <c r="B99" s="2"/>
      <c r="C99" s="3"/>
      <c r="D99" s="71"/>
      <c r="E99" s="71"/>
      <c r="F99" s="73"/>
      <c r="G99" s="5"/>
    </row>
    <row r="100" spans="1:7" ht="6" customHeight="1" x14ac:dyDescent="0.35">
      <c r="A100" s="1"/>
      <c r="B100" s="2"/>
      <c r="C100" s="3"/>
      <c r="D100" s="71"/>
      <c r="E100" s="71"/>
      <c r="F100" s="72"/>
      <c r="G100" s="5"/>
    </row>
    <row r="101" spans="1:7" ht="14.5" x14ac:dyDescent="0.35">
      <c r="A101" s="1"/>
      <c r="B101" s="2"/>
      <c r="C101" s="3"/>
      <c r="D101" s="71"/>
      <c r="E101" s="71"/>
      <c r="F101" s="74"/>
      <c r="G101" s="5"/>
    </row>
    <row r="102" spans="1:7" ht="14.5" x14ac:dyDescent="0.35">
      <c r="A102" s="1"/>
      <c r="B102" s="2"/>
      <c r="C102" s="3"/>
      <c r="D102" s="71"/>
      <c r="E102" s="71"/>
      <c r="F102" s="4"/>
      <c r="G102" s="5"/>
    </row>
    <row r="103" spans="1:7" ht="14.5" x14ac:dyDescent="0.35">
      <c r="A103" s="1"/>
      <c r="B103" s="2"/>
      <c r="C103" s="3"/>
      <c r="D103" s="71"/>
      <c r="E103" s="71"/>
      <c r="F103" s="4"/>
      <c r="G103" s="5"/>
    </row>
    <row r="104" spans="1:7" ht="14.5" x14ac:dyDescent="0.35">
      <c r="A104" s="1"/>
      <c r="B104" s="2"/>
      <c r="C104" s="3"/>
      <c r="D104" s="3"/>
      <c r="E104" s="3"/>
      <c r="F104" s="4"/>
      <c r="G104" s="5"/>
    </row>
    <row r="105" spans="1:7" ht="14.5" x14ac:dyDescent="0.35">
      <c r="A105" s="1"/>
      <c r="B105" s="2"/>
      <c r="C105" s="3"/>
      <c r="D105" s="3"/>
      <c r="E105" s="3"/>
      <c r="F105" s="4"/>
      <c r="G105" s="5"/>
    </row>
  </sheetData>
  <mergeCells count="16">
    <mergeCell ref="B2:F2"/>
    <mergeCell ref="A5:A6"/>
    <mergeCell ref="B5:B6"/>
    <mergeCell ref="C5:C6"/>
    <mergeCell ref="D5:E5"/>
    <mergeCell ref="F5:F6"/>
    <mergeCell ref="F94:G94"/>
    <mergeCell ref="B95:D95"/>
    <mergeCell ref="F95:G95"/>
    <mergeCell ref="A96:G96"/>
    <mergeCell ref="G5:G6"/>
    <mergeCell ref="F90:G90"/>
    <mergeCell ref="F91:G91"/>
    <mergeCell ref="B92:D92"/>
    <mergeCell ref="F92:G92"/>
    <mergeCell ref="F93:G93"/>
  </mergeCells>
  <printOptions horizontalCentered="1"/>
  <pageMargins left="0.23622047244094491" right="0.23622047244094491" top="0.59055118110236227" bottom="0.39370078740157483" header="0.19685039370078741" footer="0.19685039370078741"/>
  <pageSetup paperSize="9" scale="80" fitToHeight="0" orientation="portrait" r:id="rId1"/>
  <headerFooter alignWithMargins="0">
    <oddHeader>&amp;CN° de Consultation 2020_50001_0044
Décomposition du Prix Global et Forfaitaire</oddHeader>
    <oddFooter>&amp;R&amp;P/&amp;N</oddFooter>
  </headerFooter>
  <rowBreaks count="1" manualBreakCount="1">
    <brk id="9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02</vt:lpstr>
      <vt:lpstr>'02'!Impression_des_titres</vt:lpstr>
      <vt:lpstr>'02'!Zone_d_impression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2020-11-24T08:39:03Z</dcterms:created>
  <dcterms:modified xsi:type="dcterms:W3CDTF">2020-12-01T18:05:06Z</dcterms:modified>
</cp:coreProperties>
</file>