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rv-marseille\bat\AFFAIRES-B\MAP180018-MARSEILLE-STADE ST HENRI\15-PRO-EXE-DCE\3-DCE\02-Pièces écrites\DPGF - Estimations\DPGF TCE 241120 v6\"/>
    </mc:Choice>
  </mc:AlternateContent>
  <bookViews>
    <workbookView xWindow="0" yWindow="0" windowWidth="28800" windowHeight="12450"/>
  </bookViews>
  <sheets>
    <sheet name="09" sheetId="1" r:id="rId1"/>
  </sheets>
  <externalReferences>
    <externalReference r:id="rId2"/>
    <externalReference r:id="rId3"/>
  </externalReferences>
  <definedNames>
    <definedName name="____tot1" localSheetId="0">#REF!</definedName>
    <definedName name="____tot1">#REF!</definedName>
    <definedName name="____tot2" localSheetId="0">#REF!</definedName>
    <definedName name="____tot2">#REF!</definedName>
    <definedName name="___tot1" localSheetId="0">#REF!</definedName>
    <definedName name="___tot1">#REF!</definedName>
    <definedName name="___tot2" localSheetId="0">#REF!</definedName>
    <definedName name="___tot2">#REF!</definedName>
    <definedName name="__tot1" localSheetId="0">#REF!</definedName>
    <definedName name="__tot1">#REF!</definedName>
    <definedName name="__tot2" localSheetId="0">#REF!</definedName>
    <definedName name="__tot2">#REF!</definedName>
    <definedName name="_Toc141850771" localSheetId="0">'09'!#REF!</definedName>
    <definedName name="_Toc142893335" localSheetId="0">'09'!#REF!</definedName>
    <definedName name="_Toc142893337" localSheetId="0">'09'!#REF!</definedName>
    <definedName name="_Toc142893338" localSheetId="0">'09'!#REF!</definedName>
    <definedName name="_Toc142893339" localSheetId="0">'09'!#REF!</definedName>
    <definedName name="_Toc142893340" localSheetId="0">'09'!#REF!</definedName>
    <definedName name="_Toc142893341" localSheetId="0">'09'!#REF!</definedName>
    <definedName name="_Toc142964595" localSheetId="0">'09'!#REF!</definedName>
    <definedName name="_Toc142964596" localSheetId="0">'09'!#REF!</definedName>
    <definedName name="_Toc142964597" localSheetId="0">'09'!#REF!</definedName>
    <definedName name="_Toc142964598" localSheetId="0">'09'!#REF!</definedName>
    <definedName name="_Toc142964599" localSheetId="0">'09'!#REF!</definedName>
    <definedName name="_Toc142964600" localSheetId="0">'09'!#REF!</definedName>
    <definedName name="_Toc142964602" localSheetId="0">'09'!#REF!</definedName>
    <definedName name="_Toc142964605" localSheetId="0">'09'!#REF!</definedName>
    <definedName name="_Toc142964609" localSheetId="0">'09'!#REF!</definedName>
    <definedName name="_Toc144785945" localSheetId="0">'09'!#REF!</definedName>
    <definedName name="_Toc144785946" localSheetId="0">'09'!#REF!</definedName>
    <definedName name="_Toc146597314" localSheetId="0">'09'!#REF!</definedName>
    <definedName name="_Toc148853575" localSheetId="0">'09'!#REF!</definedName>
    <definedName name="_Toc148853576" localSheetId="0">'09'!#REF!</definedName>
    <definedName name="_Toc150073936" localSheetId="0">'09'!#REF!</definedName>
    <definedName name="_Toc169586684" localSheetId="0">'09'!#REF!</definedName>
    <definedName name="_Toc203539292" localSheetId="0">'09'!#REF!</definedName>
    <definedName name="_Toc248299395" localSheetId="0">'09'!#REF!</definedName>
    <definedName name="_tot1" localSheetId="0">#REF!</definedName>
    <definedName name="_tot1">#REF!</definedName>
    <definedName name="_tot2" localSheetId="0">#REF!</definedName>
    <definedName name="_tot2">#REF!</definedName>
    <definedName name="aaa" localSheetId="0">#REF!</definedName>
    <definedName name="aaa">#REF!</definedName>
    <definedName name="_xlnm.Database" localSheetId="0">#REF!</definedName>
    <definedName name="_xlnm.Database">#REF!</definedName>
    <definedName name="DPGF" localSheetId="0">#REF!</definedName>
    <definedName name="DPGF">#REF!</definedName>
    <definedName name="_xlnm.Extract" localSheetId="0">#REF!</definedName>
    <definedName name="_xlnm.Extract">#REF!</definedName>
    <definedName name="_xlnm.Print_Titles" localSheetId="0">'09'!$1:$6</definedName>
    <definedName name="page" localSheetId="0">#REF!</definedName>
    <definedName name="page">#REF!</definedName>
    <definedName name="PU" localSheetId="0">'[1]05'!#REF!</definedName>
    <definedName name="PU">'[2]05'!#REF!</definedName>
    <definedName name="qqq" localSheetId="0">#REF!</definedName>
    <definedName name="qqq">#REF!</definedName>
    <definedName name="tot" localSheetId="0">#REF!</definedName>
    <definedName name="tot">#REF!</definedName>
    <definedName name="X" localSheetId="0">#REF!</definedName>
    <definedName name="X">#REF!</definedName>
    <definedName name="xxx" localSheetId="0">#REF!</definedName>
    <definedName name="xxx">#REF!</definedName>
    <definedName name="_xlnm.Print_Area" localSheetId="0">'09'!$A$1:$G$122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9" i="1" l="1"/>
  <c r="G115" i="1"/>
  <c r="G114" i="1"/>
  <c r="G113" i="1"/>
  <c r="G112" i="1"/>
  <c r="G105" i="1"/>
  <c r="G104" i="1"/>
  <c r="G103" i="1"/>
  <c r="G100" i="1"/>
  <c r="G102" i="1" s="1"/>
  <c r="G99" i="1"/>
  <c r="G98"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5" i="1"/>
  <c r="G54" i="1"/>
  <c r="G53" i="1"/>
  <c r="G52" i="1"/>
  <c r="G51" i="1"/>
  <c r="G50" i="1"/>
  <c r="G49" i="1"/>
  <c r="G48" i="1"/>
  <c r="G47" i="1"/>
  <c r="G97" i="1" s="1"/>
  <c r="F116" i="1" s="1"/>
  <c r="G46" i="1"/>
  <c r="G45" i="1"/>
  <c r="G44" i="1"/>
  <c r="G43" i="1"/>
  <c r="G42" i="1"/>
  <c r="G41" i="1"/>
  <c r="G39" i="1"/>
  <c r="G38" i="1"/>
  <c r="G37" i="1"/>
  <c r="G36" i="1"/>
  <c r="G35" i="1"/>
  <c r="G34" i="1"/>
  <c r="G33" i="1"/>
  <c r="G32" i="1"/>
  <c r="G31" i="1"/>
  <c r="G30" i="1"/>
  <c r="G29" i="1"/>
  <c r="G28" i="1"/>
  <c r="G27" i="1"/>
  <c r="G26" i="1"/>
  <c r="G25" i="1"/>
  <c r="G24" i="1"/>
  <c r="G23" i="1"/>
  <c r="G40" i="1" s="1"/>
  <c r="G22" i="1"/>
  <c r="G21" i="1"/>
  <c r="G20" i="1"/>
  <c r="G19" i="1"/>
  <c r="G17" i="1"/>
  <c r="G16" i="1"/>
  <c r="G15" i="1"/>
  <c r="G14" i="1"/>
  <c r="G13" i="1"/>
  <c r="G12" i="1"/>
  <c r="G11" i="1"/>
  <c r="G18" i="1" s="1"/>
  <c r="G10" i="1"/>
  <c r="G9" i="1"/>
  <c r="G8" i="1"/>
  <c r="G7" i="1"/>
  <c r="F117" i="1" l="1"/>
  <c r="F118" i="1" s="1"/>
  <c r="F120" i="1"/>
  <c r="F121" i="1" s="1"/>
</calcChain>
</file>

<file path=xl/sharedStrings.xml><?xml version="1.0" encoding="utf-8"?>
<sst xmlns="http://schemas.openxmlformats.org/spreadsheetml/2006/main" count="229" uniqueCount="174">
  <si>
    <t>MAP
180018</t>
  </si>
  <si>
    <t xml:space="preserve">MODERNISATION DU STADE SAINT HENRI - 13016 MARSEILLE
</t>
  </si>
  <si>
    <t>NOVEMBRE 2020</t>
  </si>
  <si>
    <t>Lot</t>
  </si>
  <si>
    <t>09 : CHAUFFAGE / VENTILATION / PLOMBERIE SANITAIRES</t>
  </si>
  <si>
    <t>DCE</t>
  </si>
  <si>
    <t>N° ART</t>
  </si>
  <si>
    <t>DESIGNATION</t>
  </si>
  <si>
    <t>U</t>
  </si>
  <si>
    <t>Quantités</t>
  </si>
  <si>
    <t>PU HT en €</t>
  </si>
  <si>
    <t>Montant Total en €</t>
  </si>
  <si>
    <t>Proposées</t>
  </si>
  <si>
    <t>Entreprise</t>
  </si>
  <si>
    <t>II -</t>
  </si>
  <si>
    <t>CHAUFFAGE ELECTRIQUE</t>
  </si>
  <si>
    <t>II.1 -</t>
  </si>
  <si>
    <t>TERMINAUX DE CHAUFFAGE ELECTRIQUE</t>
  </si>
  <si>
    <t>II.1.1 -</t>
  </si>
  <si>
    <t>Convecteur électrique antivandalisme</t>
  </si>
  <si>
    <t>u</t>
  </si>
  <si>
    <t>II.1.2 -</t>
  </si>
  <si>
    <t>Cassette rayonnante électrique basse temp</t>
  </si>
  <si>
    <t>II.1.3 -</t>
  </si>
  <si>
    <t>Régulation des terminaux électriques</t>
  </si>
  <si>
    <t>ens</t>
  </si>
  <si>
    <t>II.2 -</t>
  </si>
  <si>
    <t>ESSAIS – MISE EN SERVICE CH ELECTRIQUE</t>
  </si>
  <si>
    <t>TOTAL CHAUFFAGE ELECTRIQUE</t>
  </si>
  <si>
    <t>III -</t>
  </si>
  <si>
    <t>VENTILATION – TRAITEMENT D’AIR</t>
  </si>
  <si>
    <t>III.1 -</t>
  </si>
  <si>
    <t>MATERIEL DE VENTILATION ET TRAITEMENT D’AIR</t>
  </si>
  <si>
    <t>III.1.1 -</t>
  </si>
  <si>
    <t>Centrale double flux - vest 01+02</t>
  </si>
  <si>
    <t>III.1.2 -</t>
  </si>
  <si>
    <t>Centrale double flux - vest 03+04</t>
  </si>
  <si>
    <t>III.1.3-</t>
  </si>
  <si>
    <t>Caisson d'extraction - salle convivialité</t>
  </si>
  <si>
    <t>III.2 -</t>
  </si>
  <si>
    <t>RESEAUX AERAULIQUES DE DISTRIBUTION</t>
  </si>
  <si>
    <t>III.2.1 -</t>
  </si>
  <si>
    <t>Conduits métalliques circ ou rectang rigides</t>
  </si>
  <si>
    <t>ml</t>
  </si>
  <si>
    <t>III.2.2 -</t>
  </si>
  <si>
    <t>Isolant externe des conduits aérauliques</t>
  </si>
  <si>
    <t>III.2.3 -</t>
  </si>
  <si>
    <t>Pièges à sons</t>
  </si>
  <si>
    <t>III.2.4 -</t>
  </si>
  <si>
    <t>Clapets coupe-feu 2h auto-commandées</t>
  </si>
  <si>
    <t>III.3 -</t>
  </si>
  <si>
    <t>TERMINAUX DE DISTRIBUTION D’AIR</t>
  </si>
  <si>
    <t>III.3.1 -</t>
  </si>
  <si>
    <t>Bouches d’extraction auto réglables</t>
  </si>
  <si>
    <t>III.3.2 -</t>
  </si>
  <si>
    <t>Grilles soufflage / reprise pour conduits</t>
  </si>
  <si>
    <t>III.3.3 -</t>
  </si>
  <si>
    <t>Entrées d'air autoréglables acoustiques</t>
  </si>
  <si>
    <t>III.4 -</t>
  </si>
  <si>
    <t>ESSAIS – MISE EN SERVICE VENTILATION</t>
  </si>
  <si>
    <t>TOTAL VENTILATION – TRAITEMENT D’AIR</t>
  </si>
  <si>
    <t>IV -</t>
  </si>
  <si>
    <t>PLOMBERIE - SANITAIRES</t>
  </si>
  <si>
    <t>IV.1 -</t>
  </si>
  <si>
    <t>INSTALLATIONS CENTRALES</t>
  </si>
  <si>
    <t>IV.1.1 -</t>
  </si>
  <si>
    <t>Raccordement général eau froide</t>
  </si>
  <si>
    <t>IV.1.2 -</t>
  </si>
  <si>
    <t>Compteur divisionnaire EF</t>
  </si>
  <si>
    <t>IV.2 -</t>
  </si>
  <si>
    <t>PRODUCTION D’EAU CHAUDE SANITAIRE</t>
  </si>
  <si>
    <t>IV.2.1 -</t>
  </si>
  <si>
    <t>Ballon ECS collective</t>
  </si>
  <si>
    <t>IV.2.2 -</t>
  </si>
  <si>
    <t>Chauffe-eau électrique 100L</t>
  </si>
  <si>
    <t>IV.2.3 -</t>
  </si>
  <si>
    <t>Alimentation en EF des ballons ECS collective</t>
  </si>
  <si>
    <t>IV.2.4 -</t>
  </si>
  <si>
    <t>Circulateur bouclage ECS collective</t>
  </si>
  <si>
    <t>IV.2.5 -</t>
  </si>
  <si>
    <t>Réchauffeur de boucle ECS collective</t>
  </si>
  <si>
    <t>IV.2.6 -</t>
  </si>
  <si>
    <t>Armoire électrique et régulation ECS - LT</t>
  </si>
  <si>
    <t>IV.2.7 -</t>
  </si>
  <si>
    <t>Extincteur</t>
  </si>
  <si>
    <t>IV.2.8 -</t>
  </si>
  <si>
    <t>Ventilation haute et basse – local technique</t>
  </si>
  <si>
    <t>PM</t>
  </si>
  <si>
    <t>IV.3 -</t>
  </si>
  <si>
    <t>DISTRIBUTION D’EAU</t>
  </si>
  <si>
    <t>IV.3.1 -</t>
  </si>
  <si>
    <t>Canalisations ef/ecs/bouclage en mc pré-isolé</t>
  </si>
  <si>
    <t>IV.3.2 -</t>
  </si>
  <si>
    <t>Mitigeur centralisé 35°C</t>
  </si>
  <si>
    <t>IV.3.3 -</t>
  </si>
  <si>
    <t>Rinçage et analyse d’eau</t>
  </si>
  <si>
    <t>IV.4 -</t>
  </si>
  <si>
    <t>APPAREILS SANITAIRES</t>
  </si>
  <si>
    <t>IV.4.1 -</t>
  </si>
  <si>
    <t>Lavabo autoportant pmr</t>
  </si>
  <si>
    <t>IV.4.2 -</t>
  </si>
  <si>
    <t>Lavabo collectif 910 mm</t>
  </si>
  <si>
    <t>IV.4.3 -</t>
  </si>
  <si>
    <t>Lavabo collectif 1200 mm</t>
  </si>
  <si>
    <t>IV.4.4 -</t>
  </si>
  <si>
    <t>Cuvette WC sur pied + robinet temporisé</t>
  </si>
  <si>
    <t>IV.4.5 -</t>
  </si>
  <si>
    <t>Cuvette WC PMR sur pied + robinet temporisé</t>
  </si>
  <si>
    <t>IV.4.6 -</t>
  </si>
  <si>
    <t>Cuvette WC au sol en inox + rob temporisé</t>
  </si>
  <si>
    <t>IV.4.7 -</t>
  </si>
  <si>
    <t>Cuvette WC PMR au sol en inox + rob tempor</t>
  </si>
  <si>
    <t>IV.4.8 -</t>
  </si>
  <si>
    <t>Urinoir à effet d’eau + rob temporisé + sépar</t>
  </si>
  <si>
    <t>IV.4.9 -</t>
  </si>
  <si>
    <t>Kitchenette complète</t>
  </si>
  <si>
    <t>IV.4.10 -</t>
  </si>
  <si>
    <t>Vidoir mural</t>
  </si>
  <si>
    <t>IV.5 -</t>
  </si>
  <si>
    <t>ROBINETTERIE</t>
  </si>
  <si>
    <t>IV.5.1 -</t>
  </si>
  <si>
    <t>Robinet mitigeur temporisé pour lavabo</t>
  </si>
  <si>
    <t>IV.5.2 -</t>
  </si>
  <si>
    <t>Robinet simple temporisé pour lavabo</t>
  </si>
  <si>
    <t>IV.5.3 -</t>
  </si>
  <si>
    <t>Panneau de douche temporisé</t>
  </si>
  <si>
    <t>IV.5.4 -</t>
  </si>
  <si>
    <t>Mitigeur mural pour vidoir</t>
  </si>
  <si>
    <t>IV.5.5 -</t>
  </si>
  <si>
    <t>Points d’eau avec robinets de puisage</t>
  </si>
  <si>
    <t>IV.6 -</t>
  </si>
  <si>
    <t>ACCESSOIRES SANITAIRES</t>
  </si>
  <si>
    <t>IV.6.1 -</t>
  </si>
  <si>
    <t>Miroir</t>
  </si>
  <si>
    <t>IV.6.2 -</t>
  </si>
  <si>
    <t>Barre de relèvement</t>
  </si>
  <si>
    <t>IV.6.3 -</t>
  </si>
  <si>
    <t>Siège de douche relevable</t>
  </si>
  <si>
    <t>IV.7 -</t>
  </si>
  <si>
    <t>EVACUATIONS EU / EV / EP</t>
  </si>
  <si>
    <t>IV.7.1 -</t>
  </si>
  <si>
    <t>Raccordement des appareils aux collecteurs</t>
  </si>
  <si>
    <t>IV.7.2 -</t>
  </si>
  <si>
    <t>Collecteurs d’évacuation EU-EV en PVC</t>
  </si>
  <si>
    <t>IV.7.3 -</t>
  </si>
  <si>
    <t>Siphon de sol en inox</t>
  </si>
  <si>
    <t>IV.7.4 -</t>
  </si>
  <si>
    <t>Caniveau de douche en inox</t>
  </si>
  <si>
    <t>IV.7.5 -</t>
  </si>
  <si>
    <t>Ventilations primaires</t>
  </si>
  <si>
    <t>IV.7.6 -</t>
  </si>
  <si>
    <t>Descentes EP en FONTE</t>
  </si>
  <si>
    <t>IV.8 -</t>
  </si>
  <si>
    <t>ESSAIS – MISE EN SERVICE PLOMBERIE</t>
  </si>
  <si>
    <t>TOTAL PLOMBERIE - SANITAIRES</t>
  </si>
  <si>
    <t>V -</t>
  </si>
  <si>
    <t>MOYENS DE SECOURS</t>
  </si>
  <si>
    <t>V.1 -</t>
  </si>
  <si>
    <t>EXTINCTEURS PORTATIFS</t>
  </si>
  <si>
    <t>TOTAL MOYENS DE SECOURS</t>
  </si>
  <si>
    <t>VI -</t>
  </si>
  <si>
    <t>PSE</t>
  </si>
  <si>
    <t>VI.1 -</t>
  </si>
  <si>
    <t>VI.1.1 -</t>
  </si>
  <si>
    <t>Climatiseur monosplit</t>
  </si>
  <si>
    <t>VI.2 -</t>
  </si>
  <si>
    <t>VI.2.1 -</t>
  </si>
  <si>
    <t>MONTANT TOTAL H.T. HORS PSE:</t>
  </si>
  <si>
    <t xml:space="preserve">MONTANT TVA (20 %)   :  </t>
  </si>
  <si>
    <t>TOTAL GENERAL T.T.C.</t>
  </si>
  <si>
    <t>MONTANT TOTAL AVEC PSE H.T. :</t>
  </si>
  <si>
    <t>Les quantités mentionnées dans la présente DPGF n’ont qu’un caractère indicatif et ne sont pas contractuelles. Les entreprises sont tenues de les verifier avant de remettre leurs offres et d'indiquer leurs résultats dans la colonne Entreprise.</t>
  </si>
  <si>
    <t>PSE 9.1: CLIMATISATION DU BUREAU DU GARDIEN</t>
  </si>
  <si>
    <t>PSE 9.2: CLIMATISATION DE LA SALLE DE CONVIVIALITE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</si>
</sst>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F_-;\-* #,##0.00\ _F_-;_-* &quot;-&quot;??\ _F_-;_-@_-"/>
    <numFmt numFmtId="165" formatCode="#,##0\ \ "/>
    <numFmt numFmtId="166" formatCode="#,##0.00\ \ "/>
  </numFmts>
  <fonts count="14" x14ac:knownFonts="1">
    <font>
      <sz val="10"/>
      <name val="Arial"/>
    </font>
    <font>
      <sz val="11"/>
      <color theme="1"/>
      <name val="Calibri"/>
      <family val="2"/>
      <scheme val="minor"/>
    </font>
    <font>
      <sz val="10"/>
      <name val="Arial"/>
      <family val="2"/>
    </font>
    <font>
      <sz val="11"/>
      <name val="Calibri"/>
      <family val="2"/>
      <scheme val="minor"/>
    </font>
    <font>
      <sz val="6"/>
      <name val="Calibri"/>
      <family val="2"/>
      <scheme val="minor"/>
    </font>
    <font>
      <b/>
      <sz val="11"/>
      <name val="Calibri"/>
      <family val="2"/>
      <scheme val="minor"/>
    </font>
    <font>
      <i/>
      <sz val="10"/>
      <name val="Calibri"/>
      <family val="2"/>
      <scheme val="minor"/>
    </font>
    <font>
      <b/>
      <sz val="10"/>
      <name val="Calibri"/>
      <family val="2"/>
      <scheme val="minor"/>
    </font>
    <font>
      <sz val="10"/>
      <name val="Calibri"/>
      <family val="2"/>
      <scheme val="minor"/>
    </font>
    <font>
      <sz val="10"/>
      <color rgb="FF0070C0"/>
      <name val="Calibri"/>
      <family val="2"/>
      <scheme val="minor"/>
    </font>
    <font>
      <u/>
      <sz val="10"/>
      <name val="Calibri"/>
      <family val="2"/>
      <scheme val="minor"/>
    </font>
    <font>
      <i/>
      <sz val="11"/>
      <name val="Calibri"/>
      <family val="2"/>
      <scheme val="minor"/>
    </font>
    <font>
      <b/>
      <i/>
      <sz val="11"/>
      <name val="Calibri"/>
      <family val="2"/>
      <scheme val="minor"/>
    </font>
    <font>
      <i/>
      <sz val="8"/>
      <name val="Calibri"/>
      <family val="2"/>
      <scheme val="minor"/>
    </font>
  </fonts>
  <fills count="5">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rgb="FFFFFF00"/>
        <bgColor indexed="64"/>
      </patternFill>
    </fill>
  </fills>
  <borders count="41">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auto="1"/>
      </right>
      <top style="hair">
        <color auto="1"/>
      </top>
      <bottom style="hair">
        <color auto="1"/>
      </bottom>
      <diagonal/>
    </border>
    <border>
      <left style="thin">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top style="medium">
        <color indexed="64"/>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4">
    <xf numFmtId="0" fontId="0" fillId="0" borderId="0"/>
    <xf numFmtId="0" fontId="2" fillId="0" borderId="0"/>
    <xf numFmtId="164" fontId="2" fillId="0" borderId="0" applyFont="0" applyFill="0" applyBorder="0" applyAlignment="0" applyProtection="0"/>
    <xf numFmtId="0" fontId="1" fillId="0" borderId="0"/>
  </cellStyleXfs>
  <cellXfs count="102">
    <xf numFmtId="0" fontId="0" fillId="0" borderId="0" xfId="0"/>
    <xf numFmtId="0" fontId="3" fillId="0" borderId="0" xfId="1" applyFont="1" applyAlignment="1">
      <alignment horizontal="left"/>
    </xf>
    <xf numFmtId="0" fontId="3" fillId="0" borderId="0" xfId="1" applyFont="1"/>
    <xf numFmtId="0" fontId="3" fillId="0" borderId="0" xfId="1" applyFont="1" applyAlignment="1">
      <alignment horizontal="center"/>
    </xf>
    <xf numFmtId="4" fontId="3" fillId="0" borderId="0" xfId="1" applyNumberFormat="1" applyFont="1"/>
    <xf numFmtId="4" fontId="3" fillId="0" borderId="0" xfId="1" applyNumberFormat="1" applyFont="1" applyAlignment="1">
      <alignment horizontal="right"/>
    </xf>
    <xf numFmtId="0" fontId="2" fillId="0" borderId="0" xfId="1"/>
    <xf numFmtId="0" fontId="4" fillId="0" borderId="1" xfId="1" applyFont="1" applyBorder="1" applyAlignment="1">
      <alignment horizontal="center" vertical="center" wrapText="1"/>
    </xf>
    <xf numFmtId="49" fontId="6" fillId="2" borderId="4" xfId="1" applyNumberFormat="1" applyFont="1" applyFill="1" applyBorder="1" applyAlignment="1">
      <alignment horizontal="center" vertical="center"/>
    </xf>
    <xf numFmtId="0" fontId="3" fillId="0" borderId="0" xfId="1" applyFont="1" applyAlignment="1">
      <alignment vertical="center"/>
    </xf>
    <xf numFmtId="0" fontId="5" fillId="0" borderId="5" xfId="1" applyFont="1" applyBorder="1" applyAlignment="1">
      <alignment horizontal="right" vertical="center"/>
    </xf>
    <xf numFmtId="0" fontId="5" fillId="0" borderId="6" xfId="1" applyFont="1" applyBorder="1" applyAlignment="1">
      <alignment horizontal="left" vertical="center"/>
    </xf>
    <xf numFmtId="4" fontId="5" fillId="0" borderId="6" xfId="1" applyNumberFormat="1" applyFont="1" applyBorder="1" applyAlignment="1">
      <alignment horizontal="left" vertical="center"/>
    </xf>
    <xf numFmtId="0" fontId="3" fillId="0" borderId="6" xfId="1" applyFont="1" applyBorder="1" applyAlignment="1">
      <alignment horizontal="left" vertical="center"/>
    </xf>
    <xf numFmtId="0" fontId="3" fillId="0" borderId="7" xfId="1" applyFont="1" applyBorder="1" applyAlignment="1">
      <alignment horizontal="left" vertical="center"/>
    </xf>
    <xf numFmtId="4" fontId="5" fillId="0" borderId="8" xfId="1" applyNumberFormat="1" applyFont="1" applyBorder="1" applyAlignment="1">
      <alignment horizontal="center" vertical="center"/>
    </xf>
    <xf numFmtId="0" fontId="3" fillId="0" borderId="9" xfId="1" applyFont="1" applyBorder="1" applyAlignment="1">
      <alignment horizontal="left"/>
    </xf>
    <xf numFmtId="0" fontId="3" fillId="0" borderId="9" xfId="1" applyFont="1" applyBorder="1" applyAlignment="1">
      <alignment horizontal="center"/>
    </xf>
    <xf numFmtId="4" fontId="3" fillId="0" borderId="9" xfId="1" applyNumberFormat="1" applyFont="1" applyBorder="1"/>
    <xf numFmtId="4" fontId="3" fillId="0" borderId="9" xfId="1" applyNumberFormat="1" applyFont="1" applyBorder="1" applyAlignment="1">
      <alignment horizontal="right"/>
    </xf>
    <xf numFmtId="0" fontId="9" fillId="0" borderId="17" xfId="1" applyFont="1" applyBorder="1" applyAlignment="1">
      <alignment horizontal="center" vertical="center"/>
    </xf>
    <xf numFmtId="0" fontId="9" fillId="0" borderId="15" xfId="1" applyFont="1" applyBorder="1" applyAlignment="1">
      <alignment horizontal="center" vertical="center"/>
    </xf>
    <xf numFmtId="0" fontId="8" fillId="0" borderId="19" xfId="1" applyFont="1" applyFill="1" applyBorder="1" applyAlignment="1">
      <alignment horizontal="center"/>
    </xf>
    <xf numFmtId="0" fontId="8" fillId="0" borderId="20" xfId="1" applyFont="1" applyFill="1" applyBorder="1" applyAlignment="1"/>
    <xf numFmtId="0" fontId="8" fillId="0" borderId="21" xfId="1" applyFont="1" applyFill="1" applyBorder="1" applyAlignment="1">
      <alignment horizontal="center"/>
    </xf>
    <xf numFmtId="165" fontId="8" fillId="0" borderId="22" xfId="2" applyNumberFormat="1" applyFont="1" applyFill="1" applyBorder="1" applyAlignment="1">
      <alignment horizontal="right"/>
    </xf>
    <xf numFmtId="165" fontId="8" fillId="0" borderId="23" xfId="2" applyNumberFormat="1" applyFont="1" applyFill="1" applyBorder="1" applyAlignment="1">
      <alignment horizontal="right"/>
    </xf>
    <xf numFmtId="164" fontId="8" fillId="0" borderId="24" xfId="2" applyFont="1" applyBorder="1" applyAlignment="1">
      <alignment horizontal="right"/>
    </xf>
    <xf numFmtId="0" fontId="8" fillId="0" borderId="0" xfId="1" applyFont="1"/>
    <xf numFmtId="0" fontId="10" fillId="0" borderId="25" xfId="0" applyFont="1" applyFill="1" applyBorder="1" applyAlignment="1">
      <alignment horizontal="center"/>
    </xf>
    <xf numFmtId="0" fontId="10" fillId="0" borderId="20" xfId="0" applyFont="1" applyFill="1" applyBorder="1" applyAlignment="1"/>
    <xf numFmtId="0" fontId="7" fillId="0" borderId="26" xfId="0" applyFont="1" applyBorder="1" applyAlignment="1">
      <alignment horizontal="center" vertical="center"/>
    </xf>
    <xf numFmtId="0" fontId="7" fillId="0" borderId="0" xfId="0" applyFont="1" applyAlignment="1">
      <alignment horizontal="center" vertical="center"/>
    </xf>
    <xf numFmtId="0" fontId="8" fillId="3" borderId="21" xfId="1" applyFont="1" applyFill="1" applyBorder="1" applyAlignment="1">
      <alignment horizontal="center"/>
    </xf>
    <xf numFmtId="165" fontId="8" fillId="3" borderId="22" xfId="2" applyNumberFormat="1" applyFont="1" applyFill="1" applyBorder="1" applyAlignment="1">
      <alignment horizontal="right"/>
    </xf>
    <xf numFmtId="165" fontId="8" fillId="3" borderId="23" xfId="2" applyNumberFormat="1" applyFont="1" applyFill="1" applyBorder="1" applyAlignment="1">
      <alignment horizontal="right"/>
    </xf>
    <xf numFmtId="0" fontId="8" fillId="0" borderId="26" xfId="0" applyFont="1" applyBorder="1" applyAlignment="1">
      <alignment vertical="center"/>
    </xf>
    <xf numFmtId="0" fontId="8" fillId="0" borderId="0" xfId="0" applyFont="1" applyAlignment="1">
      <alignment vertical="center"/>
    </xf>
    <xf numFmtId="0" fontId="7" fillId="0" borderId="26" xfId="0" applyFont="1" applyBorder="1" applyAlignment="1">
      <alignment vertical="center"/>
    </xf>
    <xf numFmtId="0" fontId="7" fillId="0" borderId="0" xfId="0" applyFont="1" applyAlignment="1">
      <alignment vertical="center"/>
    </xf>
    <xf numFmtId="0" fontId="8" fillId="0" borderId="26" xfId="0" applyFont="1" applyBorder="1" applyAlignment="1">
      <alignment horizontal="right" vertical="center"/>
    </xf>
    <xf numFmtId="0" fontId="6" fillId="0" borderId="26" xfId="0" applyFont="1" applyBorder="1" applyAlignment="1">
      <alignment vertical="center"/>
    </xf>
    <xf numFmtId="0" fontId="6" fillId="4" borderId="0" xfId="0" applyFont="1" applyFill="1" applyAlignment="1">
      <alignment horizontal="right" vertical="center"/>
    </xf>
    <xf numFmtId="0" fontId="6" fillId="4" borderId="21" xfId="1" applyFont="1" applyFill="1" applyBorder="1" applyAlignment="1">
      <alignment horizontal="center"/>
    </xf>
    <xf numFmtId="165" fontId="6" fillId="4" borderId="22" xfId="2" applyNumberFormat="1" applyFont="1" applyFill="1" applyBorder="1" applyAlignment="1">
      <alignment horizontal="right"/>
    </xf>
    <xf numFmtId="165" fontId="6" fillId="4" borderId="23" xfId="2" applyNumberFormat="1" applyFont="1" applyFill="1" applyBorder="1" applyAlignment="1">
      <alignment horizontal="right"/>
    </xf>
    <xf numFmtId="164" fontId="6" fillId="4" borderId="27" xfId="2" applyFont="1" applyFill="1" applyBorder="1" applyAlignment="1">
      <alignment horizontal="center" vertical="center"/>
    </xf>
    <xf numFmtId="0" fontId="7" fillId="0" borderId="26" xfId="0" applyFont="1" applyBorder="1" applyAlignment="1">
      <alignment horizontal="right" vertical="center" indent="2"/>
    </xf>
    <xf numFmtId="0" fontId="8" fillId="0" borderId="26" xfId="0" applyFont="1" applyBorder="1" applyAlignment="1">
      <alignment horizontal="right" vertical="center" indent="2"/>
    </xf>
    <xf numFmtId="0" fontId="8" fillId="0" borderId="0" xfId="0" applyFont="1" applyAlignment="1">
      <alignment horizontal="left" vertical="center" indent="2"/>
    </xf>
    <xf numFmtId="0" fontId="6" fillId="0" borderId="26" xfId="0" applyFont="1" applyBorder="1" applyAlignment="1">
      <alignment horizontal="right" vertical="center" indent="2"/>
    </xf>
    <xf numFmtId="0" fontId="8" fillId="0" borderId="26" xfId="0" applyFont="1" applyBorder="1" applyAlignment="1">
      <alignment horizontal="center" vertical="center"/>
    </xf>
    <xf numFmtId="0" fontId="8" fillId="0" borderId="26" xfId="0" applyFont="1" applyBorder="1" applyAlignment="1">
      <alignment horizontal="left" vertical="center" indent="2"/>
    </xf>
    <xf numFmtId="0" fontId="6" fillId="0" borderId="26" xfId="0" applyFont="1" applyBorder="1" applyAlignment="1">
      <alignment horizontal="left" vertical="center" indent="2"/>
    </xf>
    <xf numFmtId="0" fontId="8" fillId="0" borderId="0" xfId="0" applyFont="1" applyAlignment="1">
      <alignment horizontal="right" vertical="center"/>
    </xf>
    <xf numFmtId="0" fontId="8" fillId="3" borderId="25" xfId="0" applyFont="1" applyFill="1" applyBorder="1" applyAlignment="1">
      <alignment horizontal="center"/>
    </xf>
    <xf numFmtId="0" fontId="8" fillId="3" borderId="20" xfId="0" applyFont="1" applyFill="1" applyBorder="1" applyAlignment="1"/>
    <xf numFmtId="0" fontId="8" fillId="0" borderId="28" xfId="1" applyFont="1" applyBorder="1" applyAlignment="1">
      <alignment horizontal="center" vertical="center" wrapText="1"/>
    </xf>
    <xf numFmtId="0" fontId="8" fillId="0" borderId="23" xfId="1" applyFont="1" applyBorder="1"/>
    <xf numFmtId="0" fontId="8" fillId="0" borderId="29" xfId="1" applyFont="1" applyFill="1" applyBorder="1" applyAlignment="1">
      <alignment horizontal="center"/>
    </xf>
    <xf numFmtId="165" fontId="8" fillId="0" borderId="22" xfId="2" applyNumberFormat="1" applyFont="1" applyBorder="1" applyAlignment="1">
      <alignment horizontal="right"/>
    </xf>
    <xf numFmtId="166" fontId="8" fillId="0" borderId="23" xfId="2" applyNumberFormat="1" applyFont="1" applyFill="1" applyBorder="1" applyAlignment="1">
      <alignment horizontal="right"/>
    </xf>
    <xf numFmtId="0" fontId="3" fillId="3" borderId="28" xfId="3" applyFont="1" applyFill="1" applyBorder="1" applyAlignment="1">
      <alignment horizontal="center"/>
    </xf>
    <xf numFmtId="0" fontId="3" fillId="3" borderId="25" xfId="3" applyFont="1" applyFill="1" applyBorder="1" applyAlignment="1"/>
    <xf numFmtId="0" fontId="3" fillId="3" borderId="21" xfId="1" applyFont="1" applyFill="1" applyBorder="1" applyAlignment="1">
      <alignment horizontal="center"/>
    </xf>
    <xf numFmtId="165" fontId="3" fillId="3" borderId="22" xfId="2" applyNumberFormat="1" applyFont="1" applyFill="1" applyBorder="1" applyAlignment="1">
      <alignment horizontal="right"/>
    </xf>
    <xf numFmtId="165" fontId="3" fillId="3" borderId="23" xfId="2" applyNumberFormat="1" applyFont="1" applyFill="1" applyBorder="1" applyAlignment="1">
      <alignment horizontal="right"/>
    </xf>
    <xf numFmtId="0" fontId="5" fillId="0" borderId="30" xfId="1" applyFont="1" applyBorder="1" applyAlignment="1">
      <alignment horizontal="center" vertical="center"/>
    </xf>
    <xf numFmtId="0" fontId="5" fillId="0" borderId="31" xfId="1" applyFont="1" applyFill="1" applyBorder="1" applyAlignment="1">
      <alignment horizontal="right" vertical="center"/>
    </xf>
    <xf numFmtId="0" fontId="5" fillId="0" borderId="31" xfId="1" applyFont="1" applyBorder="1" applyAlignment="1">
      <alignment horizontal="right" vertical="center"/>
    </xf>
    <xf numFmtId="0" fontId="11" fillId="0" borderId="33" xfId="1" applyFont="1" applyBorder="1" applyAlignment="1">
      <alignment horizontal="center" vertical="center"/>
    </xf>
    <xf numFmtId="0" fontId="12" fillId="0" borderId="34" xfId="1" applyFont="1" applyFill="1" applyBorder="1" applyAlignment="1">
      <alignment horizontal="right" vertical="center"/>
    </xf>
    <xf numFmtId="0" fontId="6" fillId="0" borderId="34" xfId="1" applyFont="1" applyBorder="1" applyAlignment="1">
      <alignment horizontal="right" vertical="center"/>
    </xf>
    <xf numFmtId="0" fontId="3" fillId="2" borderId="37" xfId="1" applyFont="1" applyFill="1" applyBorder="1" applyAlignment="1">
      <alignment horizontal="center" vertical="center"/>
    </xf>
    <xf numFmtId="0" fontId="3" fillId="2" borderId="9" xfId="1" applyFont="1" applyFill="1" applyBorder="1" applyAlignment="1">
      <alignment horizontal="right" vertical="center"/>
    </xf>
    <xf numFmtId="4" fontId="3" fillId="0" borderId="0" xfId="1" applyNumberFormat="1" applyFont="1" applyAlignment="1">
      <alignment horizontal="center"/>
    </xf>
    <xf numFmtId="4" fontId="8" fillId="0" borderId="0" xfId="1" applyNumberFormat="1" applyFont="1" applyAlignment="1">
      <alignment horizontal="center"/>
    </xf>
    <xf numFmtId="4" fontId="6" fillId="0" borderId="0" xfId="1" applyNumberFormat="1" applyFont="1" applyAlignment="1">
      <alignment horizontal="center"/>
    </xf>
    <xf numFmtId="4" fontId="10" fillId="0" borderId="0" xfId="1" applyNumberFormat="1" applyFont="1" applyAlignment="1">
      <alignment horizontal="center"/>
    </xf>
    <xf numFmtId="164" fontId="6" fillId="0" borderId="35" xfId="2" applyFont="1" applyBorder="1" applyAlignment="1">
      <alignment horizontal="center" vertical="center"/>
    </xf>
    <xf numFmtId="164" fontId="6" fillId="0" borderId="36" xfId="2" applyFont="1" applyBorder="1" applyAlignment="1">
      <alignment horizontal="center" vertical="center"/>
    </xf>
    <xf numFmtId="0" fontId="5" fillId="2" borderId="9" xfId="1" applyFont="1" applyFill="1" applyBorder="1" applyAlignment="1">
      <alignment horizontal="right" vertical="center"/>
    </xf>
    <xf numFmtId="164" fontId="5" fillId="2" borderId="38" xfId="2" applyFont="1" applyFill="1" applyBorder="1" applyAlignment="1">
      <alignment horizontal="center" vertical="center"/>
    </xf>
    <xf numFmtId="164" fontId="5" fillId="2" borderId="39" xfId="2" applyFont="1" applyFill="1" applyBorder="1" applyAlignment="1">
      <alignment horizontal="center" vertical="center"/>
    </xf>
    <xf numFmtId="0" fontId="13" fillId="0" borderId="40" xfId="1" applyFont="1" applyBorder="1" applyAlignment="1">
      <alignment horizontal="left" wrapText="1"/>
    </xf>
    <xf numFmtId="4" fontId="7" fillId="0" borderId="13" xfId="1" applyNumberFormat="1" applyFont="1" applyBorder="1" applyAlignment="1">
      <alignment horizontal="center" vertical="center" wrapText="1"/>
    </xf>
    <xf numFmtId="0" fontId="8" fillId="0" borderId="18" xfId="1" applyFont="1" applyBorder="1" applyAlignment="1">
      <alignment vertical="center" wrapText="1"/>
    </xf>
    <xf numFmtId="164" fontId="5" fillId="0" borderId="27" xfId="2" applyFont="1" applyBorder="1" applyAlignment="1">
      <alignment horizontal="center" vertical="center"/>
    </xf>
    <xf numFmtId="164" fontId="5" fillId="0" borderId="32" xfId="2" applyFont="1" applyBorder="1" applyAlignment="1">
      <alignment horizontal="center" vertical="center"/>
    </xf>
    <xf numFmtId="0" fontId="5" fillId="0" borderId="2" xfId="1" applyFont="1" applyBorder="1" applyAlignment="1">
      <alignment horizontal="left" vertical="top" wrapText="1"/>
    </xf>
    <xf numFmtId="0" fontId="5" fillId="0" borderId="2" xfId="1" applyFont="1" applyBorder="1" applyAlignment="1">
      <alignment horizontal="left" vertical="top"/>
    </xf>
    <xf numFmtId="0" fontId="5" fillId="0" borderId="3" xfId="1" applyFont="1" applyBorder="1" applyAlignment="1">
      <alignment horizontal="left" vertical="top"/>
    </xf>
    <xf numFmtId="0" fontId="7" fillId="0" borderId="10" xfId="1" applyFont="1" applyBorder="1" applyAlignment="1">
      <alignment horizontal="center" vertical="center" wrapText="1"/>
    </xf>
    <xf numFmtId="0" fontId="8" fillId="0" borderId="14" xfId="1" applyFont="1" applyBorder="1" applyAlignment="1">
      <alignment vertical="center" wrapText="1"/>
    </xf>
    <xf numFmtId="0" fontId="7" fillId="0" borderId="11" xfId="1" applyFont="1" applyBorder="1" applyAlignment="1">
      <alignment horizontal="center" vertical="center"/>
    </xf>
    <xf numFmtId="0" fontId="7" fillId="0" borderId="15" xfId="1" applyFont="1" applyBorder="1" applyAlignment="1">
      <alignment horizontal="center" vertical="center"/>
    </xf>
    <xf numFmtId="0" fontId="7" fillId="0" borderId="12" xfId="1" applyFont="1" applyBorder="1" applyAlignment="1">
      <alignment horizontal="center" vertical="center"/>
    </xf>
    <xf numFmtId="0" fontId="7" fillId="0" borderId="16" xfId="1" applyFont="1" applyBorder="1" applyAlignment="1">
      <alignment horizontal="center" vertical="center"/>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4" fontId="7" fillId="0" borderId="11" xfId="1" applyNumberFormat="1" applyFont="1" applyBorder="1" applyAlignment="1">
      <alignment horizontal="center" vertical="center"/>
    </xf>
    <xf numFmtId="4" fontId="7" fillId="0" borderId="15" xfId="1" applyNumberFormat="1" applyFont="1" applyBorder="1" applyAlignment="1">
      <alignment horizontal="center" vertical="center"/>
    </xf>
  </cellXfs>
  <cellStyles count="4">
    <cellStyle name="Milliers 2" xfId="2"/>
    <cellStyle name="Normal" xfId="0" builtinId="0"/>
    <cellStyle name="Normal 2 2" xfId="1"/>
    <cellStyle name="Normal 9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28575</xdr:colOff>
      <xdr:row>116</xdr:row>
      <xdr:rowOff>0</xdr:rowOff>
    </xdr:from>
    <xdr:to>
      <xdr:col>3</xdr:col>
      <xdr:colOff>28575</xdr:colOff>
      <xdr:row>116</xdr:row>
      <xdr:rowOff>0</xdr:rowOff>
    </xdr:to>
    <xdr:sp macro="" textlink="">
      <xdr:nvSpPr>
        <xdr:cNvPr id="2" name="Line 2"/>
        <xdr:cNvSpPr>
          <a:spLocks noChangeShapeType="1"/>
        </xdr:cNvSpPr>
      </xdr:nvSpPr>
      <xdr:spPr bwMode="auto">
        <a:xfrm>
          <a:off x="3870325" y="20154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28575</xdr:colOff>
      <xdr:row>115</xdr:row>
      <xdr:rowOff>0</xdr:rowOff>
    </xdr:from>
    <xdr:to>
      <xdr:col>3</xdr:col>
      <xdr:colOff>28575</xdr:colOff>
      <xdr:row>115</xdr:row>
      <xdr:rowOff>0</xdr:rowOff>
    </xdr:to>
    <xdr:sp macro="" textlink="">
      <xdr:nvSpPr>
        <xdr:cNvPr id="3" name="Line 2"/>
        <xdr:cNvSpPr>
          <a:spLocks noChangeShapeType="1"/>
        </xdr:cNvSpPr>
      </xdr:nvSpPr>
      <xdr:spPr bwMode="auto">
        <a:xfrm>
          <a:off x="3870325" y="19970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28575</xdr:colOff>
      <xdr:row>119</xdr:row>
      <xdr:rowOff>0</xdr:rowOff>
    </xdr:from>
    <xdr:to>
      <xdr:col>3</xdr:col>
      <xdr:colOff>28575</xdr:colOff>
      <xdr:row>119</xdr:row>
      <xdr:rowOff>0</xdr:rowOff>
    </xdr:to>
    <xdr:sp macro="" textlink="">
      <xdr:nvSpPr>
        <xdr:cNvPr id="4" name="Line 2"/>
        <xdr:cNvSpPr>
          <a:spLocks noChangeShapeType="1"/>
        </xdr:cNvSpPr>
      </xdr:nvSpPr>
      <xdr:spPr bwMode="auto">
        <a:xfrm>
          <a:off x="3870325" y="208470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134472</xdr:colOff>
      <xdr:row>0</xdr:row>
      <xdr:rowOff>179293</xdr:rowOff>
    </xdr:from>
    <xdr:to>
      <xdr:col>1</xdr:col>
      <xdr:colOff>730625</xdr:colOff>
      <xdr:row>0</xdr:row>
      <xdr:rowOff>1396999</xdr:rowOff>
    </xdr:to>
    <xdr:pic>
      <xdr:nvPicPr>
        <xdr:cNvPr id="5" name="Image 4"/>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472" y="179293"/>
          <a:ext cx="1142253" cy="1217706"/>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marseille\affaires-b\Users\s.ameeuw\AppData\Local\Microsoft\Windows\INetCache\Content.Outlook\WCTZGGWQ\MAP180018%20-%20PRO%20-%20Estimation%20TCE_04mai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FFAIRES-B/MAP180018-MARSEILLE-STADE%20ST%20HENRI/15-PRO-EXE-DCE/3-DCE/02-Pi&#232;ces%20&#233;crites/DPGF%20-%20Estimations/MAP180018%20-%20DCE%20-%20DPGF%20TCE%20241120%20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ap"/>
      <sheetName val="01"/>
      <sheetName val="02"/>
      <sheetName val="03"/>
      <sheetName val="04"/>
      <sheetName val="05"/>
      <sheetName val="06"/>
      <sheetName val="07"/>
      <sheetName val="08"/>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
      <sheetName val="02"/>
      <sheetName val="03"/>
      <sheetName val="04"/>
      <sheetName val="05"/>
      <sheetName val="06"/>
      <sheetName val="07"/>
      <sheetName val="08"/>
      <sheetName val="09"/>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127"/>
  <sheetViews>
    <sheetView tabSelected="1" view="pageBreakPreview" topLeftCell="A85" zoomScale="85" zoomScaleNormal="100" zoomScaleSheetLayoutView="85" workbookViewId="0">
      <selection activeCell="B110" sqref="B110"/>
    </sheetView>
  </sheetViews>
  <sheetFormatPr baseColWidth="10" defaultColWidth="11.453125" defaultRowHeight="12.5" x14ac:dyDescent="0.25"/>
  <cols>
    <col min="1" max="1" width="7.81640625" style="6" customWidth="1"/>
    <col min="2" max="2" width="40.7265625" style="6" customWidth="1"/>
    <col min="3" max="3" width="6.453125" style="6" customWidth="1"/>
    <col min="4" max="5" width="9.7265625" style="6" customWidth="1"/>
    <col min="6" max="6" width="10.7265625" style="6" customWidth="1"/>
    <col min="7" max="7" width="13.7265625" style="6" customWidth="1"/>
    <col min="8" max="16384" width="11.453125" style="6"/>
  </cols>
  <sheetData>
    <row r="1" spans="1:7" ht="122" customHeight="1" thickBot="1" x14ac:dyDescent="0.4">
      <c r="A1" s="1"/>
      <c r="B1" s="2"/>
      <c r="C1" s="3"/>
      <c r="D1" s="3"/>
      <c r="E1" s="3"/>
      <c r="F1" s="4"/>
      <c r="G1" s="5"/>
    </row>
    <row r="2" spans="1:7" s="9" customFormat="1" ht="20.149999999999999" customHeight="1" x14ac:dyDescent="0.25">
      <c r="A2" s="7" t="s">
        <v>0</v>
      </c>
      <c r="B2" s="89" t="s">
        <v>1</v>
      </c>
      <c r="C2" s="90"/>
      <c r="D2" s="90"/>
      <c r="E2" s="90"/>
      <c r="F2" s="91"/>
      <c r="G2" s="8" t="s">
        <v>2</v>
      </c>
    </row>
    <row r="3" spans="1:7" s="9" customFormat="1" ht="20.149999999999999" customHeight="1" thickBot="1" x14ac:dyDescent="0.3">
      <c r="A3" s="10" t="s">
        <v>3</v>
      </c>
      <c r="B3" s="11" t="s">
        <v>4</v>
      </c>
      <c r="C3" s="11"/>
      <c r="D3" s="12"/>
      <c r="E3" s="13"/>
      <c r="F3" s="14"/>
      <c r="G3" s="15" t="s">
        <v>5</v>
      </c>
    </row>
    <row r="4" spans="1:7" s="2" customFormat="1" ht="13.15" customHeight="1" thickBot="1" x14ac:dyDescent="0.4">
      <c r="A4" s="16"/>
      <c r="C4" s="3"/>
      <c r="D4" s="17"/>
      <c r="E4" s="17"/>
      <c r="F4" s="18"/>
      <c r="G4" s="19"/>
    </row>
    <row r="5" spans="1:7" s="2" customFormat="1" ht="16" customHeight="1" x14ac:dyDescent="0.35">
      <c r="A5" s="92" t="s">
        <v>6</v>
      </c>
      <c r="B5" s="94" t="s">
        <v>7</v>
      </c>
      <c r="C5" s="96" t="s">
        <v>8</v>
      </c>
      <c r="D5" s="98" t="s">
        <v>9</v>
      </c>
      <c r="E5" s="99"/>
      <c r="F5" s="100" t="s">
        <v>10</v>
      </c>
      <c r="G5" s="85" t="s">
        <v>11</v>
      </c>
    </row>
    <row r="6" spans="1:7" s="2" customFormat="1" ht="16" customHeight="1" x14ac:dyDescent="0.35">
      <c r="A6" s="93"/>
      <c r="B6" s="95"/>
      <c r="C6" s="97"/>
      <c r="D6" s="20" t="s">
        <v>12</v>
      </c>
      <c r="E6" s="21" t="s">
        <v>13</v>
      </c>
      <c r="F6" s="101"/>
      <c r="G6" s="86"/>
    </row>
    <row r="7" spans="1:7" s="28" customFormat="1" ht="12.75" customHeight="1" x14ac:dyDescent="0.3">
      <c r="A7" s="22"/>
      <c r="B7" s="23"/>
      <c r="C7" s="24"/>
      <c r="D7" s="25"/>
      <c r="E7" s="25"/>
      <c r="F7" s="26"/>
      <c r="G7" s="27" t="str">
        <f t="shared" ref="G7:G72" si="0">+IF(F7&gt;0,+D7*F7,"")</f>
        <v/>
      </c>
    </row>
    <row r="8" spans="1:7" s="28" customFormat="1" ht="13" x14ac:dyDescent="0.3">
      <c r="A8" s="29"/>
      <c r="B8" s="30"/>
      <c r="C8" s="24"/>
      <c r="D8" s="25"/>
      <c r="E8" s="25"/>
      <c r="F8" s="26"/>
      <c r="G8" s="27" t="str">
        <f t="shared" si="0"/>
        <v/>
      </c>
    </row>
    <row r="9" spans="1:7" s="28" customFormat="1" ht="13" x14ac:dyDescent="0.3">
      <c r="A9" s="31" t="s">
        <v>14</v>
      </c>
      <c r="B9" s="32" t="s">
        <v>15</v>
      </c>
      <c r="C9" s="33"/>
      <c r="D9" s="34"/>
      <c r="E9" s="34"/>
      <c r="F9" s="35"/>
      <c r="G9" s="27" t="str">
        <f t="shared" si="0"/>
        <v/>
      </c>
    </row>
    <row r="10" spans="1:7" s="2" customFormat="1" ht="12.75" customHeight="1" x14ac:dyDescent="0.35">
      <c r="A10" s="36"/>
      <c r="B10" s="37"/>
      <c r="C10" s="33"/>
      <c r="D10" s="34"/>
      <c r="E10" s="34"/>
      <c r="F10" s="35"/>
      <c r="G10" s="27" t="str">
        <f t="shared" si="0"/>
        <v/>
      </c>
    </row>
    <row r="11" spans="1:7" s="2" customFormat="1" ht="12.75" customHeight="1" x14ac:dyDescent="0.35">
      <c r="A11" s="38" t="s">
        <v>16</v>
      </c>
      <c r="B11" s="39" t="s">
        <v>17</v>
      </c>
      <c r="C11" s="33"/>
      <c r="D11" s="34"/>
      <c r="E11" s="34"/>
      <c r="F11" s="35"/>
      <c r="G11" s="27" t="str">
        <f t="shared" si="0"/>
        <v/>
      </c>
    </row>
    <row r="12" spans="1:7" s="2" customFormat="1" ht="12.75" customHeight="1" x14ac:dyDescent="0.35">
      <c r="A12" s="40" t="s">
        <v>18</v>
      </c>
      <c r="B12" s="37" t="s">
        <v>19</v>
      </c>
      <c r="C12" s="33" t="s">
        <v>20</v>
      </c>
      <c r="D12" s="34">
        <v>11</v>
      </c>
      <c r="E12" s="34"/>
      <c r="F12" s="35"/>
      <c r="G12" s="27" t="str">
        <f t="shared" si="0"/>
        <v/>
      </c>
    </row>
    <row r="13" spans="1:7" s="2" customFormat="1" ht="12.75" customHeight="1" x14ac:dyDescent="0.35">
      <c r="A13" s="40" t="s">
        <v>21</v>
      </c>
      <c r="B13" s="37" t="s">
        <v>22</v>
      </c>
      <c r="C13" s="33" t="s">
        <v>20</v>
      </c>
      <c r="D13" s="34">
        <v>5</v>
      </c>
      <c r="E13" s="34"/>
      <c r="F13" s="35"/>
      <c r="G13" s="27" t="str">
        <f t="shared" si="0"/>
        <v/>
      </c>
    </row>
    <row r="14" spans="1:7" s="2" customFormat="1" ht="12.75" customHeight="1" x14ac:dyDescent="0.35">
      <c r="A14" s="40" t="s">
        <v>23</v>
      </c>
      <c r="B14" s="37" t="s">
        <v>24</v>
      </c>
      <c r="C14" s="33" t="s">
        <v>25</v>
      </c>
      <c r="D14" s="34">
        <v>1</v>
      </c>
      <c r="E14" s="34"/>
      <c r="F14" s="35"/>
      <c r="G14" s="27" t="str">
        <f t="shared" si="0"/>
        <v/>
      </c>
    </row>
    <row r="15" spans="1:7" s="2" customFormat="1" ht="12.75" customHeight="1" x14ac:dyDescent="0.35">
      <c r="A15" s="36"/>
      <c r="B15" s="37"/>
      <c r="C15" s="33"/>
      <c r="D15" s="34"/>
      <c r="E15" s="34"/>
      <c r="F15" s="35"/>
      <c r="G15" s="27" t="str">
        <f t="shared" si="0"/>
        <v/>
      </c>
    </row>
    <row r="16" spans="1:7" s="2" customFormat="1" ht="12.75" customHeight="1" x14ac:dyDescent="0.35">
      <c r="A16" s="38" t="s">
        <v>26</v>
      </c>
      <c r="B16" s="39" t="s">
        <v>27</v>
      </c>
      <c r="C16" s="33" t="s">
        <v>25</v>
      </c>
      <c r="D16" s="34">
        <v>1</v>
      </c>
      <c r="E16" s="34"/>
      <c r="F16" s="35"/>
      <c r="G16" s="27" t="str">
        <f t="shared" si="0"/>
        <v/>
      </c>
    </row>
    <row r="17" spans="1:7" s="2" customFormat="1" ht="12.75" customHeight="1" thickBot="1" x14ac:dyDescent="0.4">
      <c r="A17" s="36"/>
      <c r="B17" s="37"/>
      <c r="C17" s="33"/>
      <c r="D17" s="34"/>
      <c r="E17" s="34"/>
      <c r="F17" s="35"/>
      <c r="G17" s="27" t="str">
        <f t="shared" si="0"/>
        <v/>
      </c>
    </row>
    <row r="18" spans="1:7" s="28" customFormat="1" ht="13" x14ac:dyDescent="0.3">
      <c r="A18" s="41"/>
      <c r="B18" s="42" t="s">
        <v>28</v>
      </c>
      <c r="C18" s="43"/>
      <c r="D18" s="44"/>
      <c r="E18" s="44"/>
      <c r="F18" s="45"/>
      <c r="G18" s="46">
        <f>+SUM(G11:G16)</f>
        <v>0</v>
      </c>
    </row>
    <row r="19" spans="1:7" s="2" customFormat="1" ht="12.75" customHeight="1" x14ac:dyDescent="0.35">
      <c r="A19" s="36"/>
      <c r="B19" s="37"/>
      <c r="C19" s="33"/>
      <c r="D19" s="34"/>
      <c r="E19" s="34"/>
      <c r="F19" s="35"/>
      <c r="G19" s="27" t="str">
        <f t="shared" si="0"/>
        <v/>
      </c>
    </row>
    <row r="20" spans="1:7" s="2" customFormat="1" ht="12.75" customHeight="1" x14ac:dyDescent="0.35">
      <c r="A20" s="31" t="s">
        <v>29</v>
      </c>
      <c r="B20" s="32" t="s">
        <v>30</v>
      </c>
      <c r="C20" s="33"/>
      <c r="D20" s="34"/>
      <c r="E20" s="34"/>
      <c r="F20" s="35"/>
      <c r="G20" s="27" t="str">
        <f t="shared" si="0"/>
        <v/>
      </c>
    </row>
    <row r="21" spans="1:7" s="2" customFormat="1" ht="12.75" customHeight="1" x14ac:dyDescent="0.35">
      <c r="A21" s="40"/>
      <c r="B21" s="37"/>
      <c r="C21" s="33"/>
      <c r="D21" s="34"/>
      <c r="E21" s="34"/>
      <c r="F21" s="35"/>
      <c r="G21" s="27" t="str">
        <f t="shared" si="0"/>
        <v/>
      </c>
    </row>
    <row r="22" spans="1:7" s="2" customFormat="1" ht="12.75" customHeight="1" x14ac:dyDescent="0.35">
      <c r="A22" s="47" t="s">
        <v>31</v>
      </c>
      <c r="B22" s="39" t="s">
        <v>32</v>
      </c>
      <c r="C22" s="33"/>
      <c r="D22" s="34"/>
      <c r="E22" s="34"/>
      <c r="F22" s="35"/>
      <c r="G22" s="27" t="str">
        <f t="shared" si="0"/>
        <v/>
      </c>
    </row>
    <row r="23" spans="1:7" s="2" customFormat="1" ht="12.75" customHeight="1" x14ac:dyDescent="0.35">
      <c r="A23" s="40" t="s">
        <v>33</v>
      </c>
      <c r="B23" s="37" t="s">
        <v>34</v>
      </c>
      <c r="C23" s="33" t="s">
        <v>20</v>
      </c>
      <c r="D23" s="34">
        <v>1</v>
      </c>
      <c r="E23" s="34"/>
      <c r="F23" s="35"/>
      <c r="G23" s="27" t="str">
        <f t="shared" si="0"/>
        <v/>
      </c>
    </row>
    <row r="24" spans="1:7" s="2" customFormat="1" ht="12.75" customHeight="1" x14ac:dyDescent="0.35">
      <c r="A24" s="40" t="s">
        <v>35</v>
      </c>
      <c r="B24" s="37" t="s">
        <v>36</v>
      </c>
      <c r="C24" s="33" t="s">
        <v>20</v>
      </c>
      <c r="D24" s="34">
        <v>1</v>
      </c>
      <c r="E24" s="34"/>
      <c r="F24" s="35"/>
      <c r="G24" s="27" t="str">
        <f t="shared" si="0"/>
        <v/>
      </c>
    </row>
    <row r="25" spans="1:7" s="2" customFormat="1" ht="12.75" customHeight="1" x14ac:dyDescent="0.35">
      <c r="A25" s="40" t="s">
        <v>37</v>
      </c>
      <c r="B25" s="37" t="s">
        <v>38</v>
      </c>
      <c r="C25" s="33" t="s">
        <v>20</v>
      </c>
      <c r="D25" s="34">
        <v>1</v>
      </c>
      <c r="E25" s="34"/>
      <c r="F25" s="35"/>
      <c r="G25" s="27" t="str">
        <f t="shared" si="0"/>
        <v/>
      </c>
    </row>
    <row r="26" spans="1:7" s="2" customFormat="1" ht="12.75" customHeight="1" x14ac:dyDescent="0.35">
      <c r="A26" s="40"/>
      <c r="B26" s="37"/>
      <c r="C26" s="33"/>
      <c r="D26" s="34"/>
      <c r="E26" s="34"/>
      <c r="F26" s="35"/>
      <c r="G26" s="27" t="str">
        <f t="shared" si="0"/>
        <v/>
      </c>
    </row>
    <row r="27" spans="1:7" s="2" customFormat="1" ht="12.75" customHeight="1" x14ac:dyDescent="0.35">
      <c r="A27" s="47" t="s">
        <v>39</v>
      </c>
      <c r="B27" s="39" t="s">
        <v>40</v>
      </c>
      <c r="C27" s="33"/>
      <c r="D27" s="34"/>
      <c r="E27" s="34"/>
      <c r="F27" s="35"/>
      <c r="G27" s="27" t="str">
        <f t="shared" si="0"/>
        <v/>
      </c>
    </row>
    <row r="28" spans="1:7" s="2" customFormat="1" ht="12.75" customHeight="1" x14ac:dyDescent="0.35">
      <c r="A28" s="40" t="s">
        <v>41</v>
      </c>
      <c r="B28" s="37" t="s">
        <v>42</v>
      </c>
      <c r="C28" s="33" t="s">
        <v>43</v>
      </c>
      <c r="D28" s="34">
        <v>200</v>
      </c>
      <c r="E28" s="34"/>
      <c r="F28" s="35"/>
      <c r="G28" s="27" t="str">
        <f t="shared" si="0"/>
        <v/>
      </c>
    </row>
    <row r="29" spans="1:7" s="2" customFormat="1" ht="12.75" customHeight="1" x14ac:dyDescent="0.35">
      <c r="A29" s="40" t="s">
        <v>44</v>
      </c>
      <c r="B29" s="37" t="s">
        <v>45</v>
      </c>
      <c r="C29" s="33" t="s">
        <v>43</v>
      </c>
      <c r="D29" s="34">
        <v>20</v>
      </c>
      <c r="E29" s="34"/>
      <c r="F29" s="35"/>
      <c r="G29" s="27" t="str">
        <f t="shared" si="0"/>
        <v/>
      </c>
    </row>
    <row r="30" spans="1:7" s="2" customFormat="1" ht="12.75" customHeight="1" x14ac:dyDescent="0.35">
      <c r="A30" s="40" t="s">
        <v>46</v>
      </c>
      <c r="B30" s="37" t="s">
        <v>47</v>
      </c>
      <c r="C30" s="33" t="s">
        <v>20</v>
      </c>
      <c r="D30" s="34">
        <v>4</v>
      </c>
      <c r="E30" s="34"/>
      <c r="F30" s="35"/>
      <c r="G30" s="27" t="str">
        <f t="shared" si="0"/>
        <v/>
      </c>
    </row>
    <row r="31" spans="1:7" s="2" customFormat="1" ht="12.75" customHeight="1" x14ac:dyDescent="0.35">
      <c r="A31" s="40" t="s">
        <v>48</v>
      </c>
      <c r="B31" s="37" t="s">
        <v>49</v>
      </c>
      <c r="C31" s="33" t="s">
        <v>20</v>
      </c>
      <c r="D31" s="34">
        <v>5</v>
      </c>
      <c r="E31" s="34"/>
      <c r="F31" s="35"/>
      <c r="G31" s="27" t="str">
        <f t="shared" si="0"/>
        <v/>
      </c>
    </row>
    <row r="32" spans="1:7" s="2" customFormat="1" ht="12.75" customHeight="1" x14ac:dyDescent="0.35">
      <c r="A32" s="40"/>
      <c r="B32" s="37"/>
      <c r="C32" s="33"/>
      <c r="D32" s="34"/>
      <c r="E32" s="34"/>
      <c r="F32" s="35"/>
      <c r="G32" s="27" t="str">
        <f t="shared" si="0"/>
        <v/>
      </c>
    </row>
    <row r="33" spans="1:7" s="2" customFormat="1" ht="12.75" customHeight="1" x14ac:dyDescent="0.35">
      <c r="A33" s="47" t="s">
        <v>50</v>
      </c>
      <c r="B33" s="39" t="s">
        <v>51</v>
      </c>
      <c r="C33" s="33"/>
      <c r="D33" s="34"/>
      <c r="E33" s="34"/>
      <c r="F33" s="35"/>
      <c r="G33" s="27" t="str">
        <f t="shared" si="0"/>
        <v/>
      </c>
    </row>
    <row r="34" spans="1:7" s="2" customFormat="1" ht="12.75" customHeight="1" x14ac:dyDescent="0.35">
      <c r="A34" s="40" t="s">
        <v>52</v>
      </c>
      <c r="B34" s="37" t="s">
        <v>53</v>
      </c>
      <c r="C34" s="33" t="s">
        <v>20</v>
      </c>
      <c r="D34" s="34">
        <v>16</v>
      </c>
      <c r="E34" s="34"/>
      <c r="F34" s="35"/>
      <c r="G34" s="27" t="str">
        <f t="shared" si="0"/>
        <v/>
      </c>
    </row>
    <row r="35" spans="1:7" s="2" customFormat="1" ht="12.75" customHeight="1" x14ac:dyDescent="0.35">
      <c r="A35" s="40" t="s">
        <v>54</v>
      </c>
      <c r="B35" s="37" t="s">
        <v>55</v>
      </c>
      <c r="C35" s="33" t="s">
        <v>20</v>
      </c>
      <c r="D35" s="34">
        <v>16</v>
      </c>
      <c r="E35" s="34"/>
      <c r="F35" s="35"/>
      <c r="G35" s="27" t="str">
        <f t="shared" si="0"/>
        <v/>
      </c>
    </row>
    <row r="36" spans="1:7" s="2" customFormat="1" ht="12.75" customHeight="1" x14ac:dyDescent="0.35">
      <c r="A36" s="40" t="s">
        <v>56</v>
      </c>
      <c r="B36" s="37" t="s">
        <v>57</v>
      </c>
      <c r="C36" s="33" t="s">
        <v>20</v>
      </c>
      <c r="D36" s="34">
        <v>12</v>
      </c>
      <c r="E36" s="34"/>
      <c r="F36" s="35"/>
      <c r="G36" s="27" t="str">
        <f t="shared" si="0"/>
        <v/>
      </c>
    </row>
    <row r="37" spans="1:7" s="2" customFormat="1" ht="12.75" customHeight="1" x14ac:dyDescent="0.35">
      <c r="A37" s="40"/>
      <c r="B37" s="37"/>
      <c r="C37" s="33"/>
      <c r="D37" s="34"/>
      <c r="E37" s="34"/>
      <c r="F37" s="35"/>
      <c r="G37" s="27" t="str">
        <f t="shared" si="0"/>
        <v/>
      </c>
    </row>
    <row r="38" spans="1:7" s="2" customFormat="1" ht="12.75" customHeight="1" x14ac:dyDescent="0.35">
      <c r="A38" s="47" t="s">
        <v>58</v>
      </c>
      <c r="B38" s="39" t="s">
        <v>59</v>
      </c>
      <c r="C38" s="33" t="s">
        <v>25</v>
      </c>
      <c r="D38" s="34">
        <v>1</v>
      </c>
      <c r="E38" s="34"/>
      <c r="F38" s="35"/>
      <c r="G38" s="27" t="str">
        <f t="shared" si="0"/>
        <v/>
      </c>
    </row>
    <row r="39" spans="1:7" s="28" customFormat="1" ht="13.5" thickBot="1" x14ac:dyDescent="0.35">
      <c r="A39" s="48"/>
      <c r="B39" s="49"/>
      <c r="C39" s="33"/>
      <c r="D39" s="34"/>
      <c r="E39" s="34"/>
      <c r="F39" s="35"/>
      <c r="G39" s="27" t="str">
        <f t="shared" si="0"/>
        <v/>
      </c>
    </row>
    <row r="40" spans="1:7" s="2" customFormat="1" ht="12.75" customHeight="1" x14ac:dyDescent="0.35">
      <c r="A40" s="50"/>
      <c r="B40" s="42" t="s">
        <v>60</v>
      </c>
      <c r="C40" s="43"/>
      <c r="D40" s="44"/>
      <c r="E40" s="44"/>
      <c r="F40" s="45"/>
      <c r="G40" s="46">
        <f>+SUM(G22:G38)</f>
        <v>0</v>
      </c>
    </row>
    <row r="41" spans="1:7" s="2" customFormat="1" ht="12.75" customHeight="1" x14ac:dyDescent="0.35">
      <c r="A41" s="48"/>
      <c r="B41" s="49"/>
      <c r="C41" s="33"/>
      <c r="D41" s="34"/>
      <c r="E41" s="34"/>
      <c r="F41" s="35"/>
      <c r="G41" s="27" t="str">
        <f t="shared" si="0"/>
        <v/>
      </c>
    </row>
    <row r="42" spans="1:7" s="2" customFormat="1" ht="12.75" customHeight="1" x14ac:dyDescent="0.35">
      <c r="A42" s="31" t="s">
        <v>61</v>
      </c>
      <c r="B42" s="32" t="s">
        <v>62</v>
      </c>
      <c r="C42" s="33"/>
      <c r="D42" s="34"/>
      <c r="E42" s="34"/>
      <c r="F42" s="35"/>
      <c r="G42" s="27" t="str">
        <f t="shared" si="0"/>
        <v/>
      </c>
    </row>
    <row r="43" spans="1:7" s="2" customFormat="1" ht="12.75" customHeight="1" x14ac:dyDescent="0.35">
      <c r="A43" s="36"/>
      <c r="B43" s="37"/>
      <c r="C43" s="33"/>
      <c r="D43" s="34"/>
      <c r="E43" s="34"/>
      <c r="F43" s="35"/>
      <c r="G43" s="27" t="str">
        <f t="shared" si="0"/>
        <v/>
      </c>
    </row>
    <row r="44" spans="1:7" s="2" customFormat="1" ht="12.75" customHeight="1" x14ac:dyDescent="0.35">
      <c r="A44" s="38" t="s">
        <v>63</v>
      </c>
      <c r="B44" s="39" t="s">
        <v>64</v>
      </c>
      <c r="C44" s="33"/>
      <c r="D44" s="34"/>
      <c r="E44" s="34"/>
      <c r="F44" s="35"/>
      <c r="G44" s="27" t="str">
        <f t="shared" si="0"/>
        <v/>
      </c>
    </row>
    <row r="45" spans="1:7" s="2" customFormat="1" ht="12.75" customHeight="1" x14ac:dyDescent="0.35">
      <c r="A45" s="40" t="s">
        <v>65</v>
      </c>
      <c r="B45" s="37" t="s">
        <v>66</v>
      </c>
      <c r="C45" s="33" t="s">
        <v>25</v>
      </c>
      <c r="D45" s="34">
        <v>1</v>
      </c>
      <c r="E45" s="34"/>
      <c r="F45" s="35"/>
      <c r="G45" s="27" t="str">
        <f t="shared" si="0"/>
        <v/>
      </c>
    </row>
    <row r="46" spans="1:7" s="2" customFormat="1" ht="12.75" customHeight="1" x14ac:dyDescent="0.35">
      <c r="A46" s="40" t="s">
        <v>67</v>
      </c>
      <c r="B46" s="37" t="s">
        <v>68</v>
      </c>
      <c r="C46" s="33" t="s">
        <v>20</v>
      </c>
      <c r="D46" s="34">
        <v>2</v>
      </c>
      <c r="E46" s="34"/>
      <c r="F46" s="35"/>
      <c r="G46" s="27" t="str">
        <f t="shared" si="0"/>
        <v/>
      </c>
    </row>
    <row r="47" spans="1:7" s="2" customFormat="1" ht="12.75" customHeight="1" x14ac:dyDescent="0.35">
      <c r="A47" s="40"/>
      <c r="B47" s="37"/>
      <c r="C47" s="33"/>
      <c r="D47" s="34"/>
      <c r="E47" s="34"/>
      <c r="F47" s="35"/>
      <c r="G47" s="27" t="str">
        <f t="shared" si="0"/>
        <v/>
      </c>
    </row>
    <row r="48" spans="1:7" s="2" customFormat="1" ht="12.75" customHeight="1" x14ac:dyDescent="0.35">
      <c r="A48" s="47" t="s">
        <v>69</v>
      </c>
      <c r="B48" s="39" t="s">
        <v>70</v>
      </c>
      <c r="C48" s="33"/>
      <c r="D48" s="34"/>
      <c r="E48" s="34"/>
      <c r="F48" s="35"/>
      <c r="G48" s="27" t="str">
        <f t="shared" si="0"/>
        <v/>
      </c>
    </row>
    <row r="49" spans="1:7" s="2" customFormat="1" ht="12.75" customHeight="1" x14ac:dyDescent="0.35">
      <c r="A49" s="40" t="s">
        <v>71</v>
      </c>
      <c r="B49" s="37" t="s">
        <v>72</v>
      </c>
      <c r="C49" s="33" t="s">
        <v>20</v>
      </c>
      <c r="D49" s="34">
        <v>2</v>
      </c>
      <c r="E49" s="34"/>
      <c r="F49" s="35"/>
      <c r="G49" s="27" t="str">
        <f t="shared" si="0"/>
        <v/>
      </c>
    </row>
    <row r="50" spans="1:7" s="2" customFormat="1" ht="12.75" customHeight="1" x14ac:dyDescent="0.35">
      <c r="A50" s="40" t="s">
        <v>73</v>
      </c>
      <c r="B50" s="37" t="s">
        <v>74</v>
      </c>
      <c r="C50" s="33" t="s">
        <v>20</v>
      </c>
      <c r="D50" s="34">
        <v>1</v>
      </c>
      <c r="E50" s="34"/>
      <c r="F50" s="35"/>
      <c r="G50" s="27" t="str">
        <f t="shared" si="0"/>
        <v/>
      </c>
    </row>
    <row r="51" spans="1:7" s="2" customFormat="1" ht="12.75" customHeight="1" x14ac:dyDescent="0.35">
      <c r="A51" s="40" t="s">
        <v>75</v>
      </c>
      <c r="B51" s="37" t="s">
        <v>76</v>
      </c>
      <c r="C51" s="33" t="s">
        <v>25</v>
      </c>
      <c r="D51" s="34">
        <v>1</v>
      </c>
      <c r="E51" s="34"/>
      <c r="F51" s="35"/>
      <c r="G51" s="27" t="str">
        <f t="shared" si="0"/>
        <v/>
      </c>
    </row>
    <row r="52" spans="1:7" s="2" customFormat="1" ht="12.75" customHeight="1" x14ac:dyDescent="0.35">
      <c r="A52" s="40" t="s">
        <v>77</v>
      </c>
      <c r="B52" s="37" t="s">
        <v>78</v>
      </c>
      <c r="C52" s="33" t="s">
        <v>20</v>
      </c>
      <c r="D52" s="34">
        <v>1</v>
      </c>
      <c r="E52" s="34"/>
      <c r="F52" s="35"/>
      <c r="G52" s="27" t="str">
        <f t="shared" si="0"/>
        <v/>
      </c>
    </row>
    <row r="53" spans="1:7" s="2" customFormat="1" ht="12.75" customHeight="1" x14ac:dyDescent="0.35">
      <c r="A53" s="40" t="s">
        <v>79</v>
      </c>
      <c r="B53" s="37" t="s">
        <v>80</v>
      </c>
      <c r="C53" s="33" t="s">
        <v>20</v>
      </c>
      <c r="D53" s="34">
        <v>1</v>
      </c>
      <c r="E53" s="34"/>
      <c r="F53" s="35"/>
      <c r="G53" s="27" t="str">
        <f t="shared" si="0"/>
        <v/>
      </c>
    </row>
    <row r="54" spans="1:7" s="2" customFormat="1" ht="12.75" customHeight="1" x14ac:dyDescent="0.35">
      <c r="A54" s="40" t="s">
        <v>81</v>
      </c>
      <c r="B54" s="37" t="s">
        <v>82</v>
      </c>
      <c r="C54" s="33" t="s">
        <v>20</v>
      </c>
      <c r="D54" s="34">
        <v>1</v>
      </c>
      <c r="E54" s="34"/>
      <c r="F54" s="35"/>
      <c r="G54" s="27" t="str">
        <f t="shared" si="0"/>
        <v/>
      </c>
    </row>
    <row r="55" spans="1:7" s="2" customFormat="1" ht="12.75" customHeight="1" x14ac:dyDescent="0.35">
      <c r="A55" s="40" t="s">
        <v>83</v>
      </c>
      <c r="B55" s="37" t="s">
        <v>84</v>
      </c>
      <c r="C55" s="33" t="s">
        <v>20</v>
      </c>
      <c r="D55" s="34">
        <v>1</v>
      </c>
      <c r="E55" s="34"/>
      <c r="F55" s="35"/>
      <c r="G55" s="27" t="str">
        <f t="shared" si="0"/>
        <v/>
      </c>
    </row>
    <row r="56" spans="1:7" s="2" customFormat="1" ht="12.75" customHeight="1" x14ac:dyDescent="0.35">
      <c r="A56" s="40" t="s">
        <v>85</v>
      </c>
      <c r="B56" s="37" t="s">
        <v>86</v>
      </c>
      <c r="C56" s="33" t="s">
        <v>87</v>
      </c>
      <c r="D56" s="34"/>
      <c r="E56" s="34"/>
      <c r="F56" s="35"/>
      <c r="G56" s="27"/>
    </row>
    <row r="57" spans="1:7" s="2" customFormat="1" ht="12.75" customHeight="1" x14ac:dyDescent="0.35">
      <c r="A57" s="51"/>
      <c r="B57" s="37"/>
      <c r="C57" s="33"/>
      <c r="D57" s="34"/>
      <c r="E57" s="34"/>
      <c r="F57" s="35"/>
      <c r="G57" s="27" t="str">
        <f t="shared" si="0"/>
        <v/>
      </c>
    </row>
    <row r="58" spans="1:7" s="2" customFormat="1" ht="12.75" customHeight="1" x14ac:dyDescent="0.35">
      <c r="A58" s="47" t="s">
        <v>88</v>
      </c>
      <c r="B58" s="39" t="s">
        <v>89</v>
      </c>
      <c r="C58" s="33"/>
      <c r="D58" s="34"/>
      <c r="E58" s="34"/>
      <c r="F58" s="35"/>
      <c r="G58" s="27" t="str">
        <f t="shared" si="0"/>
        <v/>
      </c>
    </row>
    <row r="59" spans="1:7" s="2" customFormat="1" ht="12.75" customHeight="1" x14ac:dyDescent="0.35">
      <c r="A59" s="40" t="s">
        <v>90</v>
      </c>
      <c r="B59" s="37" t="s">
        <v>91</v>
      </c>
      <c r="C59" s="33" t="s">
        <v>43</v>
      </c>
      <c r="D59" s="34">
        <v>750</v>
      </c>
      <c r="E59" s="34"/>
      <c r="F59" s="35"/>
      <c r="G59" s="27" t="str">
        <f t="shared" si="0"/>
        <v/>
      </c>
    </row>
    <row r="60" spans="1:7" s="2" customFormat="1" ht="12.75" customHeight="1" x14ac:dyDescent="0.35">
      <c r="A60" s="40" t="s">
        <v>92</v>
      </c>
      <c r="B60" s="37" t="s">
        <v>93</v>
      </c>
      <c r="C60" s="33" t="s">
        <v>20</v>
      </c>
      <c r="D60" s="34">
        <v>7</v>
      </c>
      <c r="E60" s="34"/>
      <c r="F60" s="35"/>
      <c r="G60" s="27" t="str">
        <f t="shared" si="0"/>
        <v/>
      </c>
    </row>
    <row r="61" spans="1:7" s="2" customFormat="1" ht="12.75" customHeight="1" x14ac:dyDescent="0.35">
      <c r="A61" s="40" t="s">
        <v>94</v>
      </c>
      <c r="B61" s="37" t="s">
        <v>95</v>
      </c>
      <c r="C61" s="33" t="s">
        <v>25</v>
      </c>
      <c r="D61" s="34">
        <v>1</v>
      </c>
      <c r="E61" s="34"/>
      <c r="F61" s="35"/>
      <c r="G61" s="27" t="str">
        <f t="shared" si="0"/>
        <v/>
      </c>
    </row>
    <row r="62" spans="1:7" s="2" customFormat="1" ht="12.75" customHeight="1" x14ac:dyDescent="0.35">
      <c r="A62" s="51"/>
      <c r="B62" s="37"/>
      <c r="C62" s="33"/>
      <c r="D62" s="34"/>
      <c r="E62" s="34"/>
      <c r="F62" s="35"/>
      <c r="G62" s="27" t="str">
        <f t="shared" si="0"/>
        <v/>
      </c>
    </row>
    <row r="63" spans="1:7" s="2" customFormat="1" ht="12.75" customHeight="1" x14ac:dyDescent="0.35">
      <c r="A63" s="47" t="s">
        <v>96</v>
      </c>
      <c r="B63" s="39" t="s">
        <v>97</v>
      </c>
      <c r="C63" s="33"/>
      <c r="D63" s="34"/>
      <c r="E63" s="34"/>
      <c r="F63" s="35"/>
      <c r="G63" s="27" t="str">
        <f t="shared" si="0"/>
        <v/>
      </c>
    </row>
    <row r="64" spans="1:7" s="2" customFormat="1" ht="12.75" customHeight="1" x14ac:dyDescent="0.35">
      <c r="A64" s="40" t="s">
        <v>98</v>
      </c>
      <c r="B64" s="37" t="s">
        <v>99</v>
      </c>
      <c r="C64" s="33" t="s">
        <v>20</v>
      </c>
      <c r="D64" s="34">
        <v>8</v>
      </c>
      <c r="E64" s="34"/>
      <c r="F64" s="35"/>
      <c r="G64" s="27" t="str">
        <f t="shared" si="0"/>
        <v/>
      </c>
    </row>
    <row r="65" spans="1:7" s="2" customFormat="1" ht="12.75" customHeight="1" x14ac:dyDescent="0.35">
      <c r="A65" s="40" t="s">
        <v>100</v>
      </c>
      <c r="B65" s="37" t="s">
        <v>101</v>
      </c>
      <c r="C65" s="33" t="s">
        <v>20</v>
      </c>
      <c r="D65" s="34">
        <v>6</v>
      </c>
      <c r="E65" s="34"/>
      <c r="F65" s="35"/>
      <c r="G65" s="27" t="str">
        <f t="shared" si="0"/>
        <v/>
      </c>
    </row>
    <row r="66" spans="1:7" s="2" customFormat="1" ht="12.75" customHeight="1" x14ac:dyDescent="0.35">
      <c r="A66" s="40" t="s">
        <v>102</v>
      </c>
      <c r="B66" s="37" t="s">
        <v>103</v>
      </c>
      <c r="C66" s="33" t="s">
        <v>20</v>
      </c>
      <c r="D66" s="34">
        <v>4</v>
      </c>
      <c r="E66" s="34"/>
      <c r="F66" s="35"/>
      <c r="G66" s="27" t="str">
        <f t="shared" si="0"/>
        <v/>
      </c>
    </row>
    <row r="67" spans="1:7" s="2" customFormat="1" ht="12.75" customHeight="1" x14ac:dyDescent="0.35">
      <c r="A67" s="40" t="s">
        <v>104</v>
      </c>
      <c r="B67" s="37" t="s">
        <v>105</v>
      </c>
      <c r="C67" s="33" t="s">
        <v>20</v>
      </c>
      <c r="D67" s="34">
        <v>2</v>
      </c>
      <c r="E67" s="34"/>
      <c r="F67" s="35"/>
      <c r="G67" s="27" t="str">
        <f t="shared" si="0"/>
        <v/>
      </c>
    </row>
    <row r="68" spans="1:7" s="2" customFormat="1" ht="12.75" customHeight="1" x14ac:dyDescent="0.35">
      <c r="A68" s="40" t="s">
        <v>106</v>
      </c>
      <c r="B68" s="37" t="s">
        <v>107</v>
      </c>
      <c r="C68" s="33" t="s">
        <v>20</v>
      </c>
      <c r="D68" s="34">
        <v>5</v>
      </c>
      <c r="E68" s="34"/>
      <c r="F68" s="35"/>
      <c r="G68" s="27" t="str">
        <f t="shared" si="0"/>
        <v/>
      </c>
    </row>
    <row r="69" spans="1:7" s="2" customFormat="1" ht="12.75" customHeight="1" x14ac:dyDescent="0.35">
      <c r="A69" s="40" t="s">
        <v>108</v>
      </c>
      <c r="B69" s="37" t="s">
        <v>109</v>
      </c>
      <c r="C69" s="33" t="s">
        <v>20</v>
      </c>
      <c r="D69" s="34">
        <v>4</v>
      </c>
      <c r="E69" s="34"/>
      <c r="F69" s="35"/>
      <c r="G69" s="27" t="str">
        <f t="shared" si="0"/>
        <v/>
      </c>
    </row>
    <row r="70" spans="1:7" s="2" customFormat="1" ht="12.75" customHeight="1" x14ac:dyDescent="0.35">
      <c r="A70" s="40" t="s">
        <v>110</v>
      </c>
      <c r="B70" s="37" t="s">
        <v>111</v>
      </c>
      <c r="C70" s="33" t="s">
        <v>20</v>
      </c>
      <c r="D70" s="34">
        <v>2</v>
      </c>
      <c r="E70" s="34"/>
      <c r="F70" s="35"/>
      <c r="G70" s="27" t="str">
        <f t="shared" si="0"/>
        <v/>
      </c>
    </row>
    <row r="71" spans="1:7" s="2" customFormat="1" ht="12.75" customHeight="1" x14ac:dyDescent="0.35">
      <c r="A71" s="40" t="s">
        <v>112</v>
      </c>
      <c r="B71" s="37" t="s">
        <v>113</v>
      </c>
      <c r="C71" s="33" t="s">
        <v>20</v>
      </c>
      <c r="D71" s="34">
        <v>2</v>
      </c>
      <c r="E71" s="34"/>
      <c r="F71" s="35"/>
      <c r="G71" s="27" t="str">
        <f t="shared" si="0"/>
        <v/>
      </c>
    </row>
    <row r="72" spans="1:7" s="2" customFormat="1" ht="12.75" customHeight="1" x14ac:dyDescent="0.35">
      <c r="A72" s="40" t="s">
        <v>114</v>
      </c>
      <c r="B72" s="37" t="s">
        <v>115</v>
      </c>
      <c r="C72" s="33" t="s">
        <v>20</v>
      </c>
      <c r="D72" s="34">
        <v>1</v>
      </c>
      <c r="E72" s="34"/>
      <c r="F72" s="35"/>
      <c r="G72" s="27" t="str">
        <f t="shared" si="0"/>
        <v/>
      </c>
    </row>
    <row r="73" spans="1:7" s="2" customFormat="1" ht="12.75" customHeight="1" x14ac:dyDescent="0.35">
      <c r="A73" s="40" t="s">
        <v>116</v>
      </c>
      <c r="B73" s="37" t="s">
        <v>117</v>
      </c>
      <c r="C73" s="33" t="s">
        <v>20</v>
      </c>
      <c r="D73" s="34">
        <v>1</v>
      </c>
      <c r="E73" s="34"/>
      <c r="F73" s="35"/>
      <c r="G73" s="27" t="str">
        <f>+IF(F73&gt;0,+D73*F73,"")</f>
        <v/>
      </c>
    </row>
    <row r="74" spans="1:7" s="2" customFormat="1" ht="12.75" customHeight="1" x14ac:dyDescent="0.35">
      <c r="A74" s="51"/>
      <c r="B74" s="37"/>
      <c r="C74" s="33"/>
      <c r="D74" s="34"/>
      <c r="E74" s="34"/>
      <c r="F74" s="35"/>
      <c r="G74" s="27" t="str">
        <f t="shared" ref="G74:G115" si="1">+IF(F74&gt;0,+D74*F74,"")</f>
        <v/>
      </c>
    </row>
    <row r="75" spans="1:7" s="2" customFormat="1" ht="12.75" customHeight="1" x14ac:dyDescent="0.35">
      <c r="A75" s="47" t="s">
        <v>118</v>
      </c>
      <c r="B75" s="39" t="s">
        <v>119</v>
      </c>
      <c r="C75" s="33"/>
      <c r="D75" s="34"/>
      <c r="E75" s="34"/>
      <c r="F75" s="35"/>
      <c r="G75" s="27" t="str">
        <f t="shared" si="1"/>
        <v/>
      </c>
    </row>
    <row r="76" spans="1:7" s="2" customFormat="1" ht="12.75" customHeight="1" x14ac:dyDescent="0.35">
      <c r="A76" s="40" t="s">
        <v>120</v>
      </c>
      <c r="B76" s="37" t="s">
        <v>121</v>
      </c>
      <c r="C76" s="33" t="s">
        <v>20</v>
      </c>
      <c r="D76" s="34">
        <v>11</v>
      </c>
      <c r="E76" s="34"/>
      <c r="F76" s="35"/>
      <c r="G76" s="27" t="str">
        <f t="shared" si="1"/>
        <v/>
      </c>
    </row>
    <row r="77" spans="1:7" s="2" customFormat="1" ht="12.75" customHeight="1" x14ac:dyDescent="0.35">
      <c r="A77" s="40" t="s">
        <v>122</v>
      </c>
      <c r="B77" s="37" t="s">
        <v>123</v>
      </c>
      <c r="C77" s="33" t="s">
        <v>20</v>
      </c>
      <c r="D77" s="34">
        <v>19</v>
      </c>
      <c r="E77" s="34"/>
      <c r="F77" s="35"/>
      <c r="G77" s="27" t="str">
        <f t="shared" si="1"/>
        <v/>
      </c>
    </row>
    <row r="78" spans="1:7" s="2" customFormat="1" ht="12.75" customHeight="1" x14ac:dyDescent="0.35">
      <c r="A78" s="40" t="s">
        <v>124</v>
      </c>
      <c r="B78" s="37" t="s">
        <v>125</v>
      </c>
      <c r="C78" s="33" t="s">
        <v>20</v>
      </c>
      <c r="D78" s="34">
        <v>27</v>
      </c>
      <c r="E78" s="34"/>
      <c r="F78" s="35"/>
      <c r="G78" s="27" t="str">
        <f t="shared" si="1"/>
        <v/>
      </c>
    </row>
    <row r="79" spans="1:7" s="2" customFormat="1" ht="12.75" customHeight="1" x14ac:dyDescent="0.35">
      <c r="A79" s="40" t="s">
        <v>126</v>
      </c>
      <c r="B79" s="37" t="s">
        <v>127</v>
      </c>
      <c r="C79" s="33" t="s">
        <v>20</v>
      </c>
      <c r="D79" s="34">
        <v>1</v>
      </c>
      <c r="E79" s="34"/>
      <c r="F79" s="35"/>
      <c r="G79" s="27" t="str">
        <f t="shared" si="1"/>
        <v/>
      </c>
    </row>
    <row r="80" spans="1:7" s="2" customFormat="1" ht="12.75" customHeight="1" x14ac:dyDescent="0.35">
      <c r="A80" s="40" t="s">
        <v>128</v>
      </c>
      <c r="B80" s="37" t="s">
        <v>129</v>
      </c>
      <c r="C80" s="33" t="s">
        <v>20</v>
      </c>
      <c r="D80" s="34">
        <v>11</v>
      </c>
      <c r="E80" s="34"/>
      <c r="F80" s="35"/>
      <c r="G80" s="27" t="str">
        <f t="shared" si="1"/>
        <v/>
      </c>
    </row>
    <row r="81" spans="1:7" s="2" customFormat="1" ht="12.75" customHeight="1" x14ac:dyDescent="0.35">
      <c r="A81" s="51"/>
      <c r="B81" s="37"/>
      <c r="C81" s="33"/>
      <c r="D81" s="34"/>
      <c r="E81" s="34"/>
      <c r="F81" s="35"/>
      <c r="G81" s="27" t="str">
        <f t="shared" si="1"/>
        <v/>
      </c>
    </row>
    <row r="82" spans="1:7" s="2" customFormat="1" ht="12.75" customHeight="1" x14ac:dyDescent="0.35">
      <c r="A82" s="47" t="s">
        <v>130</v>
      </c>
      <c r="B82" s="39" t="s">
        <v>131</v>
      </c>
      <c r="C82" s="33"/>
      <c r="D82" s="34"/>
      <c r="E82" s="34"/>
      <c r="F82" s="35"/>
      <c r="G82" s="27" t="str">
        <f t="shared" si="1"/>
        <v/>
      </c>
    </row>
    <row r="83" spans="1:7" s="2" customFormat="1" ht="12.75" customHeight="1" x14ac:dyDescent="0.35">
      <c r="A83" s="40" t="s">
        <v>132</v>
      </c>
      <c r="B83" s="37" t="s">
        <v>133</v>
      </c>
      <c r="C83" s="33" t="s">
        <v>20</v>
      </c>
      <c r="D83" s="34">
        <v>18</v>
      </c>
      <c r="E83" s="34"/>
      <c r="F83" s="35"/>
      <c r="G83" s="27" t="str">
        <f t="shared" si="1"/>
        <v/>
      </c>
    </row>
    <row r="84" spans="1:7" s="2" customFormat="1" ht="12.75" customHeight="1" x14ac:dyDescent="0.35">
      <c r="A84" s="40" t="s">
        <v>134</v>
      </c>
      <c r="B84" s="37" t="s">
        <v>135</v>
      </c>
      <c r="C84" s="33" t="s">
        <v>20</v>
      </c>
      <c r="D84" s="34">
        <v>13</v>
      </c>
      <c r="E84" s="34"/>
      <c r="F84" s="35"/>
      <c r="G84" s="27" t="str">
        <f t="shared" si="1"/>
        <v/>
      </c>
    </row>
    <row r="85" spans="1:7" s="2" customFormat="1" ht="12.75" customHeight="1" x14ac:dyDescent="0.35">
      <c r="A85" s="40" t="s">
        <v>136</v>
      </c>
      <c r="B85" s="37" t="s">
        <v>137</v>
      </c>
      <c r="C85" s="33" t="s">
        <v>20</v>
      </c>
      <c r="D85" s="34">
        <v>6</v>
      </c>
      <c r="E85" s="34"/>
      <c r="F85" s="35"/>
      <c r="G85" s="27" t="str">
        <f t="shared" si="1"/>
        <v/>
      </c>
    </row>
    <row r="86" spans="1:7" s="2" customFormat="1" ht="12.75" customHeight="1" x14ac:dyDescent="0.35">
      <c r="A86" s="51"/>
      <c r="B86" s="37"/>
      <c r="C86" s="33"/>
      <c r="D86" s="34"/>
      <c r="E86" s="34"/>
      <c r="F86" s="35"/>
      <c r="G86" s="27" t="str">
        <f t="shared" si="1"/>
        <v/>
      </c>
    </row>
    <row r="87" spans="1:7" s="2" customFormat="1" ht="12.75" customHeight="1" x14ac:dyDescent="0.35">
      <c r="A87" s="47" t="s">
        <v>138</v>
      </c>
      <c r="B87" s="39" t="s">
        <v>139</v>
      </c>
      <c r="C87" s="33"/>
      <c r="D87" s="34"/>
      <c r="E87" s="34"/>
      <c r="F87" s="35"/>
      <c r="G87" s="27" t="str">
        <f t="shared" si="1"/>
        <v/>
      </c>
    </row>
    <row r="88" spans="1:7" s="2" customFormat="1" ht="12.75" customHeight="1" x14ac:dyDescent="0.35">
      <c r="A88" s="40" t="s">
        <v>140</v>
      </c>
      <c r="B88" s="37" t="s">
        <v>141</v>
      </c>
      <c r="C88" s="33" t="s">
        <v>20</v>
      </c>
      <c r="D88" s="34">
        <v>58</v>
      </c>
      <c r="E88" s="34"/>
      <c r="F88" s="35"/>
      <c r="G88" s="27" t="str">
        <f t="shared" si="1"/>
        <v/>
      </c>
    </row>
    <row r="89" spans="1:7" s="2" customFormat="1" ht="12.75" customHeight="1" x14ac:dyDescent="0.35">
      <c r="A89" s="40" t="s">
        <v>142</v>
      </c>
      <c r="B89" s="37" t="s">
        <v>143</v>
      </c>
      <c r="C89" s="33" t="s">
        <v>43</v>
      </c>
      <c r="D89" s="34">
        <v>20</v>
      </c>
      <c r="E89" s="34"/>
      <c r="F89" s="35"/>
      <c r="G89" s="27" t="str">
        <f t="shared" si="1"/>
        <v/>
      </c>
    </row>
    <row r="90" spans="1:7" s="2" customFormat="1" ht="12.75" customHeight="1" x14ac:dyDescent="0.35">
      <c r="A90" s="40" t="s">
        <v>144</v>
      </c>
      <c r="B90" s="37" t="s">
        <v>145</v>
      </c>
      <c r="C90" s="33" t="s">
        <v>20</v>
      </c>
      <c r="D90" s="34">
        <v>18</v>
      </c>
      <c r="E90" s="34"/>
      <c r="F90" s="35"/>
      <c r="G90" s="27" t="str">
        <f t="shared" si="1"/>
        <v/>
      </c>
    </row>
    <row r="91" spans="1:7" s="2" customFormat="1" ht="12.75" customHeight="1" x14ac:dyDescent="0.35">
      <c r="A91" s="40" t="s">
        <v>146</v>
      </c>
      <c r="B91" s="37" t="s">
        <v>147</v>
      </c>
      <c r="C91" s="33" t="s">
        <v>20</v>
      </c>
      <c r="D91" s="34">
        <v>4</v>
      </c>
      <c r="E91" s="34"/>
      <c r="F91" s="35"/>
      <c r="G91" s="27" t="str">
        <f t="shared" si="1"/>
        <v/>
      </c>
    </row>
    <row r="92" spans="1:7" s="2" customFormat="1" ht="12.75" customHeight="1" x14ac:dyDescent="0.35">
      <c r="A92" s="40" t="s">
        <v>148</v>
      </c>
      <c r="B92" s="37" t="s">
        <v>149</v>
      </c>
      <c r="C92" s="33" t="s">
        <v>20</v>
      </c>
      <c r="D92" s="34">
        <v>8</v>
      </c>
      <c r="E92" s="34"/>
      <c r="F92" s="35"/>
      <c r="G92" s="27" t="str">
        <f t="shared" si="1"/>
        <v/>
      </c>
    </row>
    <row r="93" spans="1:7" s="2" customFormat="1" ht="12.75" customHeight="1" x14ac:dyDescent="0.35">
      <c r="A93" s="40" t="s">
        <v>150</v>
      </c>
      <c r="B93" s="37" t="s">
        <v>151</v>
      </c>
      <c r="C93" s="33" t="s">
        <v>20</v>
      </c>
      <c r="D93" s="34">
        <v>2</v>
      </c>
      <c r="E93" s="34"/>
      <c r="F93" s="35"/>
      <c r="G93" s="27" t="str">
        <f t="shared" si="1"/>
        <v/>
      </c>
    </row>
    <row r="94" spans="1:7" s="2" customFormat="1" ht="12.75" customHeight="1" x14ac:dyDescent="0.35">
      <c r="A94" s="51"/>
      <c r="B94" s="37"/>
      <c r="C94" s="33"/>
      <c r="D94" s="34"/>
      <c r="E94" s="34"/>
      <c r="F94" s="35"/>
      <c r="G94" s="27" t="str">
        <f t="shared" si="1"/>
        <v/>
      </c>
    </row>
    <row r="95" spans="1:7" s="2" customFormat="1" ht="12.75" customHeight="1" x14ac:dyDescent="0.35">
      <c r="A95" s="47" t="s">
        <v>152</v>
      </c>
      <c r="B95" s="39" t="s">
        <v>153</v>
      </c>
      <c r="C95" s="33" t="s">
        <v>25</v>
      </c>
      <c r="D95" s="34">
        <v>1</v>
      </c>
      <c r="E95" s="34"/>
      <c r="F95" s="35"/>
      <c r="G95" s="27" t="str">
        <f t="shared" si="1"/>
        <v/>
      </c>
    </row>
    <row r="96" spans="1:7" s="2" customFormat="1" ht="12.75" customHeight="1" thickBot="1" x14ac:dyDescent="0.4">
      <c r="A96" s="52"/>
      <c r="B96" s="37"/>
      <c r="C96" s="33"/>
      <c r="D96" s="34"/>
      <c r="E96" s="34"/>
      <c r="F96" s="35"/>
      <c r="G96" s="27" t="str">
        <f t="shared" si="1"/>
        <v/>
      </c>
    </row>
    <row r="97" spans="1:7" s="2" customFormat="1" ht="12.75" customHeight="1" x14ac:dyDescent="0.35">
      <c r="A97" s="53"/>
      <c r="B97" s="42" t="s">
        <v>154</v>
      </c>
      <c r="C97" s="43"/>
      <c r="D97" s="44"/>
      <c r="E97" s="44"/>
      <c r="F97" s="45"/>
      <c r="G97" s="46">
        <f>+SUM(G44:G95)</f>
        <v>0</v>
      </c>
    </row>
    <row r="98" spans="1:7" s="2" customFormat="1" ht="12.75" customHeight="1" x14ac:dyDescent="0.35">
      <c r="A98" s="52"/>
      <c r="B98" s="54"/>
      <c r="C98" s="33"/>
      <c r="D98" s="34"/>
      <c r="E98" s="34"/>
      <c r="F98" s="35"/>
      <c r="G98" s="27" t="str">
        <f t="shared" si="1"/>
        <v/>
      </c>
    </row>
    <row r="99" spans="1:7" s="2" customFormat="1" ht="12.75" customHeight="1" x14ac:dyDescent="0.35">
      <c r="A99" s="31" t="s">
        <v>155</v>
      </c>
      <c r="B99" s="32" t="s">
        <v>156</v>
      </c>
      <c r="C99" s="33"/>
      <c r="D99" s="34"/>
      <c r="E99" s="34"/>
      <c r="F99" s="35"/>
      <c r="G99" s="27" t="str">
        <f t="shared" si="1"/>
        <v/>
      </c>
    </row>
    <row r="100" spans="1:7" s="2" customFormat="1" ht="12.75" customHeight="1" x14ac:dyDescent="0.35">
      <c r="A100" s="47" t="s">
        <v>157</v>
      </c>
      <c r="B100" s="39" t="s">
        <v>158</v>
      </c>
      <c r="C100" s="33" t="s">
        <v>20</v>
      </c>
      <c r="D100" s="34">
        <v>2</v>
      </c>
      <c r="E100" s="34"/>
      <c r="F100" s="35"/>
      <c r="G100" s="27" t="str">
        <f t="shared" si="1"/>
        <v/>
      </c>
    </row>
    <row r="101" spans="1:7" s="2" customFormat="1" ht="12.75" customHeight="1" thickBot="1" x14ac:dyDescent="0.4">
      <c r="A101" s="47"/>
      <c r="B101" s="39"/>
      <c r="C101" s="33"/>
      <c r="D101" s="34"/>
      <c r="E101" s="34"/>
      <c r="F101" s="35"/>
      <c r="G101" s="27"/>
    </row>
    <row r="102" spans="1:7" s="2" customFormat="1" ht="12.75" customHeight="1" x14ac:dyDescent="0.35">
      <c r="A102" s="53"/>
      <c r="B102" s="42" t="s">
        <v>159</v>
      </c>
      <c r="C102" s="43"/>
      <c r="D102" s="44"/>
      <c r="E102" s="44"/>
      <c r="F102" s="45"/>
      <c r="G102" s="46" t="str">
        <f>G100</f>
        <v/>
      </c>
    </row>
    <row r="103" spans="1:7" s="28" customFormat="1" ht="13" x14ac:dyDescent="0.3">
      <c r="A103" s="52"/>
      <c r="B103" s="37"/>
      <c r="C103" s="33"/>
      <c r="D103" s="34"/>
      <c r="E103" s="34"/>
      <c r="F103" s="35"/>
      <c r="G103" s="27" t="str">
        <f t="shared" si="1"/>
        <v/>
      </c>
    </row>
    <row r="104" spans="1:7" s="2" customFormat="1" ht="12.75" customHeight="1" x14ac:dyDescent="0.35">
      <c r="A104" s="31" t="s">
        <v>160</v>
      </c>
      <c r="B104" s="32" t="s">
        <v>161</v>
      </c>
      <c r="C104" s="33"/>
      <c r="D104" s="34"/>
      <c r="E104" s="34"/>
      <c r="F104" s="35"/>
      <c r="G104" s="27" t="str">
        <f t="shared" si="1"/>
        <v/>
      </c>
    </row>
    <row r="105" spans="1:7" s="2" customFormat="1" ht="12.75" customHeight="1" x14ac:dyDescent="0.35">
      <c r="A105" s="36"/>
      <c r="B105" s="37"/>
      <c r="C105" s="33"/>
      <c r="D105" s="34"/>
      <c r="E105" s="34"/>
      <c r="F105" s="35"/>
      <c r="G105" s="27" t="str">
        <f t="shared" si="1"/>
        <v/>
      </c>
    </row>
    <row r="106" spans="1:7" s="2" customFormat="1" ht="12.75" customHeight="1" x14ac:dyDescent="0.35">
      <c r="A106" s="47" t="s">
        <v>162</v>
      </c>
      <c r="B106" s="39" t="s">
        <v>172</v>
      </c>
      <c r="C106" s="33"/>
      <c r="D106" s="34"/>
      <c r="E106" s="34"/>
      <c r="F106" s="35"/>
      <c r="G106" s="27"/>
    </row>
    <row r="107" spans="1:7" s="2" customFormat="1" ht="12.75" customHeight="1" x14ac:dyDescent="0.35">
      <c r="A107" s="40" t="s">
        <v>163</v>
      </c>
      <c r="B107" s="37" t="s">
        <v>164</v>
      </c>
      <c r="C107" s="33" t="s">
        <v>25</v>
      </c>
      <c r="D107" s="34">
        <v>1</v>
      </c>
      <c r="E107" s="34"/>
      <c r="F107" s="35"/>
      <c r="G107" s="27"/>
    </row>
    <row r="108" spans="1:7" s="2" customFormat="1" ht="12.75" customHeight="1" x14ac:dyDescent="0.35">
      <c r="A108" s="51"/>
      <c r="B108" s="37"/>
      <c r="C108" s="33"/>
      <c r="D108" s="34"/>
      <c r="E108" s="34"/>
      <c r="F108" s="35"/>
      <c r="G108" s="27"/>
    </row>
    <row r="109" spans="1:7" s="2" customFormat="1" ht="12.75" customHeight="1" x14ac:dyDescent="0.35">
      <c r="A109" s="47" t="s">
        <v>165</v>
      </c>
      <c r="B109" s="39" t="s">
        <v>173</v>
      </c>
      <c r="C109" s="33"/>
      <c r="D109" s="34"/>
      <c r="E109" s="34"/>
      <c r="F109" s="35"/>
      <c r="G109" s="27"/>
    </row>
    <row r="110" spans="1:7" s="2" customFormat="1" ht="12.75" customHeight="1" x14ac:dyDescent="0.35">
      <c r="A110" s="40" t="s">
        <v>166</v>
      </c>
      <c r="B110" s="37" t="s">
        <v>164</v>
      </c>
      <c r="C110" s="33" t="s">
        <v>25</v>
      </c>
      <c r="D110" s="34">
        <v>1</v>
      </c>
      <c r="E110" s="34"/>
      <c r="F110" s="35"/>
      <c r="G110" s="27"/>
    </row>
    <row r="111" spans="1:7" s="2" customFormat="1" ht="12.75" customHeight="1" x14ac:dyDescent="0.35">
      <c r="A111" s="55"/>
      <c r="B111" s="56"/>
      <c r="C111" s="33"/>
      <c r="D111" s="34"/>
      <c r="E111" s="34"/>
      <c r="F111" s="35"/>
      <c r="G111" s="27"/>
    </row>
    <row r="112" spans="1:7" s="2" customFormat="1" ht="12.75" customHeight="1" x14ac:dyDescent="0.35">
      <c r="A112" s="55"/>
      <c r="B112" s="56"/>
      <c r="C112" s="33"/>
      <c r="D112" s="34"/>
      <c r="E112" s="34"/>
      <c r="F112" s="35"/>
      <c r="G112" s="27" t="str">
        <f t="shared" si="1"/>
        <v/>
      </c>
    </row>
    <row r="113" spans="1:7" s="2" customFormat="1" ht="12.75" customHeight="1" x14ac:dyDescent="0.35">
      <c r="A113" s="57"/>
      <c r="B113" s="58"/>
      <c r="C113" s="59"/>
      <c r="D113" s="60"/>
      <c r="E113" s="61"/>
      <c r="F113" s="61"/>
      <c r="G113" s="27" t="str">
        <f t="shared" si="1"/>
        <v/>
      </c>
    </row>
    <row r="114" spans="1:7" s="2" customFormat="1" ht="12.75" customHeight="1" x14ac:dyDescent="0.35">
      <c r="A114" s="57"/>
      <c r="B114" s="58"/>
      <c r="C114" s="59"/>
      <c r="D114" s="60"/>
      <c r="E114" s="61"/>
      <c r="F114" s="61"/>
      <c r="G114" s="27" t="str">
        <f t="shared" si="1"/>
        <v/>
      </c>
    </row>
    <row r="115" spans="1:7" s="28" customFormat="1" ht="12.75" customHeight="1" thickBot="1" x14ac:dyDescent="0.4">
      <c r="A115" s="62"/>
      <c r="B115" s="63"/>
      <c r="C115" s="64"/>
      <c r="D115" s="65"/>
      <c r="E115" s="65"/>
      <c r="F115" s="66"/>
      <c r="G115" s="27" t="str">
        <f t="shared" si="1"/>
        <v/>
      </c>
    </row>
    <row r="116" spans="1:7" ht="14.5" x14ac:dyDescent="0.25">
      <c r="A116" s="67"/>
      <c r="B116" s="68"/>
      <c r="C116" s="68"/>
      <c r="D116" s="68"/>
      <c r="E116" s="69" t="s">
        <v>167</v>
      </c>
      <c r="F116" s="87">
        <f>+SUM(G97,G40,G18,G102)</f>
        <v>0</v>
      </c>
      <c r="G116" s="88"/>
    </row>
    <row r="117" spans="1:7" ht="15" thickBot="1" x14ac:dyDescent="0.3">
      <c r="A117" s="70"/>
      <c r="B117" s="71"/>
      <c r="C117" s="71"/>
      <c r="D117" s="71"/>
      <c r="E117" s="72" t="s">
        <v>168</v>
      </c>
      <c r="F117" s="79">
        <f>F116*20/100</f>
        <v>0</v>
      </c>
      <c r="G117" s="80"/>
    </row>
    <row r="118" spans="1:7" ht="25" customHeight="1" thickBot="1" x14ac:dyDescent="0.3">
      <c r="A118" s="73"/>
      <c r="B118" s="81" t="s">
        <v>169</v>
      </c>
      <c r="C118" s="81"/>
      <c r="D118" s="81"/>
      <c r="E118" s="74"/>
      <c r="F118" s="82">
        <f>+SUM(F116:G117)</f>
        <v>0</v>
      </c>
      <c r="G118" s="83"/>
    </row>
    <row r="119" spans="1:7" ht="14.5" customHeight="1" x14ac:dyDescent="0.25">
      <c r="A119" s="67"/>
      <c r="B119" s="68"/>
      <c r="C119" s="68"/>
      <c r="D119" s="68"/>
      <c r="E119" s="69" t="s">
        <v>170</v>
      </c>
      <c r="F119" s="87">
        <f>G116+G107+G110</f>
        <v>0</v>
      </c>
      <c r="G119" s="88"/>
    </row>
    <row r="120" spans="1:7" ht="14.5" customHeight="1" thickBot="1" x14ac:dyDescent="0.3">
      <c r="A120" s="70"/>
      <c r="B120" s="71"/>
      <c r="C120" s="71"/>
      <c r="D120" s="71"/>
      <c r="E120" s="72" t="s">
        <v>168</v>
      </c>
      <c r="F120" s="79">
        <f>F119*20/100</f>
        <v>0</v>
      </c>
      <c r="G120" s="80"/>
    </row>
    <row r="121" spans="1:7" ht="25" customHeight="1" thickBot="1" x14ac:dyDescent="0.3">
      <c r="A121" s="73"/>
      <c r="B121" s="81" t="s">
        <v>169</v>
      </c>
      <c r="C121" s="81"/>
      <c r="D121" s="81"/>
      <c r="E121" s="74"/>
      <c r="F121" s="82">
        <f>+SUM(F119:G120)</f>
        <v>0</v>
      </c>
      <c r="G121" s="83"/>
    </row>
    <row r="122" spans="1:7" ht="26.15" customHeight="1" x14ac:dyDescent="0.25">
      <c r="A122" s="84" t="s">
        <v>171</v>
      </c>
      <c r="B122" s="84"/>
      <c r="C122" s="84"/>
      <c r="D122" s="84"/>
      <c r="E122" s="84"/>
      <c r="F122" s="84"/>
      <c r="G122" s="84"/>
    </row>
    <row r="123" spans="1:7" ht="14.5" x14ac:dyDescent="0.35">
      <c r="A123" s="1"/>
      <c r="B123" s="2"/>
      <c r="C123" s="3"/>
      <c r="D123" s="75"/>
      <c r="E123" s="75"/>
      <c r="F123" s="76"/>
      <c r="G123" s="5"/>
    </row>
    <row r="124" spans="1:7" ht="14.5" x14ac:dyDescent="0.35">
      <c r="A124" s="1"/>
      <c r="B124" s="2"/>
      <c r="C124" s="3"/>
      <c r="D124" s="75"/>
      <c r="E124" s="75"/>
      <c r="F124" s="76"/>
      <c r="G124" s="5"/>
    </row>
    <row r="125" spans="1:7" ht="14.5" x14ac:dyDescent="0.35">
      <c r="A125" s="1"/>
      <c r="B125" s="2"/>
      <c r="C125" s="3"/>
      <c r="D125" s="75"/>
      <c r="E125" s="75"/>
      <c r="F125" s="77"/>
      <c r="G125" s="5"/>
    </row>
    <row r="126" spans="1:7" ht="6" customHeight="1" x14ac:dyDescent="0.35">
      <c r="A126" s="1"/>
      <c r="B126" s="2"/>
      <c r="C126" s="3"/>
      <c r="D126" s="75"/>
      <c r="E126" s="75"/>
      <c r="F126" s="76"/>
      <c r="G126" s="5"/>
    </row>
    <row r="127" spans="1:7" ht="14.5" x14ac:dyDescent="0.35">
      <c r="A127" s="1"/>
      <c r="B127" s="2"/>
      <c r="C127" s="3"/>
      <c r="D127" s="75"/>
      <c r="E127" s="75"/>
      <c r="F127" s="78"/>
      <c r="G127" s="5"/>
    </row>
  </sheetData>
  <mergeCells count="16">
    <mergeCell ref="B2:F2"/>
    <mergeCell ref="A5:A6"/>
    <mergeCell ref="B5:B6"/>
    <mergeCell ref="C5:C6"/>
    <mergeCell ref="D5:E5"/>
    <mergeCell ref="F5:F6"/>
    <mergeCell ref="F120:G120"/>
    <mergeCell ref="B121:D121"/>
    <mergeCell ref="F121:G121"/>
    <mergeCell ref="A122:G122"/>
    <mergeCell ref="G5:G6"/>
    <mergeCell ref="F116:G116"/>
    <mergeCell ref="F117:G117"/>
    <mergeCell ref="B118:D118"/>
    <mergeCell ref="F118:G118"/>
    <mergeCell ref="F119:G119"/>
  </mergeCells>
  <printOptions horizontalCentered="1"/>
  <pageMargins left="0.23622047244094491" right="0.23622047244094491" top="0.59055118110236227" bottom="0.39370078740157483" header="0.19685039370078741" footer="0.19685039370078741"/>
  <pageSetup paperSize="9" fitToHeight="0" orientation="portrait" r:id="rId1"/>
  <headerFooter alignWithMargins="0">
    <oddHeader>&amp;CN° de Consultation 2020_50001_0044
Décomposition du Prix Global et Forfaitaire</oddHeader>
    <oddFooter>&amp;R&amp;P/&amp;N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09</vt:lpstr>
      <vt:lpstr>'09'!Impression_des_titres</vt:lpstr>
      <vt:lpstr>'09'!Zone_d_impression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 URBAIN</dc:creator>
  <cp:lastModifiedBy>Denis URBAIN</cp:lastModifiedBy>
  <dcterms:created xsi:type="dcterms:W3CDTF">2020-11-24T08:42:02Z</dcterms:created>
  <dcterms:modified xsi:type="dcterms:W3CDTF">2020-12-01T18:06:48Z</dcterms:modified>
</cp:coreProperties>
</file>