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rv-marseille\bat\AFFAIRES-B\MAP180018-MARSEILLE-STADE ST HENRI\15-PRO-EXE-DCE\3-DCE\02-Pièces écrites\DPGF - Estimations\DPGF TCE 241120 v6\"/>
    </mc:Choice>
  </mc:AlternateContent>
  <bookViews>
    <workbookView xWindow="0" yWindow="0" windowWidth="28800" windowHeight="12450"/>
  </bookViews>
  <sheets>
    <sheet name="03" sheetId="1" r:id="rId1"/>
  </sheets>
  <externalReferences>
    <externalReference r:id="rId2"/>
    <externalReference r:id="rId3"/>
  </externalReferences>
  <definedNames>
    <definedName name="____tot1">#REF!</definedName>
    <definedName name="____tot2">#REF!</definedName>
    <definedName name="___tot1">#REF!</definedName>
    <definedName name="___tot2">#REF!</definedName>
    <definedName name="__tot1">#REF!</definedName>
    <definedName name="__tot2">#REF!</definedName>
    <definedName name="_tot1">#REF!</definedName>
    <definedName name="_tot2">#REF!</definedName>
    <definedName name="aaa">#REF!</definedName>
    <definedName name="_xlnm.Database">#REF!</definedName>
    <definedName name="DPGF">#REF!</definedName>
    <definedName name="_xlnm.Extract">#REF!</definedName>
    <definedName name="_xlnm.Print_Titles" localSheetId="0">'03'!$1:$6</definedName>
    <definedName name="page">#REF!</definedName>
    <definedName name="PU">'[1]05'!#REF!</definedName>
    <definedName name="qqq">#REF!</definedName>
    <definedName name="tot">#REF!</definedName>
    <definedName name="X">#REF!</definedName>
    <definedName name="xxx">#REF!</definedName>
    <definedName name="_xlnm.Print_Area" localSheetId="0">'03'!$A$1:$G$280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73" i="1" l="1"/>
  <c r="G272" i="1"/>
  <c r="G266" i="1"/>
  <c r="G265" i="1"/>
  <c r="G264" i="1"/>
  <c r="G263" i="1"/>
  <c r="G262" i="1"/>
  <c r="G261" i="1"/>
  <c r="G260" i="1"/>
  <c r="G257" i="1"/>
  <c r="G256" i="1"/>
  <c r="G254" i="1"/>
  <c r="G253" i="1"/>
  <c r="G252" i="1"/>
  <c r="G251" i="1"/>
  <c r="G250" i="1"/>
  <c r="G249" i="1"/>
  <c r="G248" i="1"/>
  <c r="G247" i="1"/>
  <c r="G246" i="1"/>
  <c r="G245" i="1"/>
  <c r="G244" i="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18" i="1"/>
  <c r="G217" i="1"/>
  <c r="G216" i="1"/>
  <c r="G215" i="1"/>
  <c r="G255" i="1" s="1"/>
  <c r="F274" i="1" s="1"/>
  <c r="G214" i="1"/>
  <c r="G213" i="1"/>
  <c r="G212" i="1"/>
  <c r="G211" i="1"/>
  <c r="G210" i="1"/>
  <c r="G209" i="1"/>
  <c r="G207" i="1"/>
  <c r="G206"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208" i="1" s="1"/>
  <c r="G142" i="1"/>
  <c r="G141" i="1"/>
  <c r="G140" i="1"/>
  <c r="G138" i="1"/>
  <c r="G137" i="1"/>
  <c r="G136" i="1"/>
  <c r="G135" i="1"/>
  <c r="G134" i="1"/>
  <c r="G133" i="1"/>
  <c r="G132" i="1"/>
  <c r="G131" i="1"/>
  <c r="G130" i="1"/>
  <c r="G129" i="1"/>
  <c r="G128" i="1"/>
  <c r="G127" i="1"/>
  <c r="G126" i="1"/>
  <c r="G125" i="1"/>
  <c r="G124" i="1"/>
  <c r="G123" i="1"/>
  <c r="G122" i="1"/>
  <c r="G121" i="1"/>
  <c r="G120" i="1"/>
  <c r="G119" i="1"/>
  <c r="G118" i="1"/>
  <c r="G117"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139" i="1" s="1"/>
  <c r="G74" i="1"/>
  <c r="G73" i="1"/>
  <c r="G71" i="1"/>
  <c r="G70" i="1"/>
  <c r="G69" i="1"/>
  <c r="G68" i="1"/>
  <c r="G67" i="1"/>
  <c r="G66" i="1"/>
  <c r="G65" i="1"/>
  <c r="G64" i="1"/>
  <c r="G63" i="1"/>
  <c r="G62" i="1"/>
  <c r="G61" i="1"/>
  <c r="G60" i="1"/>
  <c r="G72" i="1" s="1"/>
  <c r="G58" i="1"/>
  <c r="G57" i="1"/>
  <c r="G56" i="1"/>
  <c r="G55" i="1"/>
  <c r="G54" i="1"/>
  <c r="G53" i="1"/>
  <c r="G52" i="1"/>
  <c r="G51" i="1"/>
  <c r="G59" i="1" s="1"/>
  <c r="G50" i="1"/>
  <c r="G49" i="1"/>
  <c r="G48" i="1"/>
  <c r="G47" i="1"/>
  <c r="G46" i="1"/>
  <c r="G45" i="1"/>
  <c r="G44" i="1"/>
  <c r="G42" i="1"/>
  <c r="G41" i="1"/>
  <c r="G40" i="1"/>
  <c r="G39" i="1"/>
  <c r="G38" i="1"/>
  <c r="G37" i="1"/>
  <c r="G36" i="1"/>
  <c r="G35" i="1"/>
  <c r="G34" i="1"/>
  <c r="G33" i="1"/>
  <c r="G32" i="1"/>
  <c r="G31" i="1"/>
  <c r="G30" i="1"/>
  <c r="G29" i="1"/>
  <c r="G28" i="1"/>
  <c r="G27" i="1"/>
  <c r="G43" i="1" s="1"/>
  <c r="G26" i="1"/>
  <c r="G25" i="1"/>
  <c r="G24" i="1"/>
  <c r="G23" i="1"/>
  <c r="G21" i="1"/>
  <c r="G20" i="1"/>
  <c r="G19" i="1"/>
  <c r="G18" i="1"/>
  <c r="G17" i="1"/>
  <c r="G16" i="1"/>
  <c r="G15" i="1"/>
  <c r="G14" i="1"/>
  <c r="G13" i="1"/>
  <c r="G12" i="1"/>
  <c r="G11" i="1"/>
  <c r="G22" i="1" s="1"/>
  <c r="G10" i="1"/>
  <c r="G9" i="1"/>
  <c r="G8" i="1"/>
  <c r="B2" i="1"/>
  <c r="A2" i="1"/>
  <c r="F277" i="1" l="1"/>
  <c r="F275" i="1"/>
  <c r="F276" i="1" s="1"/>
  <c r="F278" i="1" l="1"/>
  <c r="F279" i="1"/>
</calcChain>
</file>

<file path=xl/sharedStrings.xml><?xml version="1.0" encoding="utf-8"?>
<sst xmlns="http://schemas.openxmlformats.org/spreadsheetml/2006/main" count="384" uniqueCount="228">
  <si>
    <t>NOVEMBRE 2020</t>
  </si>
  <si>
    <t>Lot</t>
  </si>
  <si>
    <t>03 - GROS ŒUVRE</t>
  </si>
  <si>
    <t>DCE</t>
  </si>
  <si>
    <t>N° ART</t>
  </si>
  <si>
    <t>DESIGNATION</t>
  </si>
  <si>
    <t>U</t>
  </si>
  <si>
    <t>Quantités</t>
  </si>
  <si>
    <t>PU HT en €</t>
  </si>
  <si>
    <t>Montant Total en €</t>
  </si>
  <si>
    <t>Proposées</t>
  </si>
  <si>
    <t>Entreprise</t>
  </si>
  <si>
    <t>III</t>
  </si>
  <si>
    <t>DESCRIPTION DES OUVRAGES – TRAVAUX GENERAUX</t>
  </si>
  <si>
    <t>III.1</t>
  </si>
  <si>
    <t>Implantation de l’opération</t>
  </si>
  <si>
    <t>ens</t>
  </si>
  <si>
    <t>III.2</t>
  </si>
  <si>
    <t>Installation de chantier</t>
  </si>
  <si>
    <t>III.3</t>
  </si>
  <si>
    <t>Clôture de chantier</t>
  </si>
  <si>
    <t>III.4</t>
  </si>
  <si>
    <t>Gestion du Compte prorata</t>
  </si>
  <si>
    <t>III.5</t>
  </si>
  <si>
    <t>Etudes d’exécution</t>
  </si>
  <si>
    <t>Sous Total - Travaux Généraux :</t>
  </si>
  <si>
    <t>IV</t>
  </si>
  <si>
    <t>DESCRIPTION DES OUVRAGES – DEMOLITIONS</t>
  </si>
  <si>
    <t>IV.1</t>
  </si>
  <si>
    <t>Sécurisation zone, Nettoyage</t>
  </si>
  <si>
    <t>IV.2</t>
  </si>
  <si>
    <t>Dépose et évacuation des installations et mobiliers existants</t>
  </si>
  <si>
    <t>IV.3</t>
  </si>
  <si>
    <t>Réseaux</t>
  </si>
  <si>
    <t>IV.4</t>
  </si>
  <si>
    <t>Démolitions</t>
  </si>
  <si>
    <t>IV.5</t>
  </si>
  <si>
    <t>Mise à nu de l’ancienne buvette</t>
  </si>
  <si>
    <t>IV.6</t>
  </si>
  <si>
    <t>Gestion des déchets</t>
  </si>
  <si>
    <t>IV.7</t>
  </si>
  <si>
    <t>Réfection chaussées</t>
  </si>
  <si>
    <t>IV.8</t>
  </si>
  <si>
    <t>Nettoyage du chantier</t>
  </si>
  <si>
    <t>Sous Total - Démolitions :</t>
  </si>
  <si>
    <t>V</t>
  </si>
  <si>
    <t>DESCRIPTION DES OUVRAGES – FONDATIONS SPECIALES – MICROPIEUX</t>
  </si>
  <si>
    <t>V.1</t>
  </si>
  <si>
    <t>Généralités</t>
  </si>
  <si>
    <t>PM</t>
  </si>
  <si>
    <t>V.2</t>
  </si>
  <si>
    <t>Implantation des ouvrages</t>
  </si>
  <si>
    <t>V.3</t>
  </si>
  <si>
    <t>Amenée et repliement de matériel</t>
  </si>
  <si>
    <t>V.4</t>
  </si>
  <si>
    <t>Micro pieu</t>
  </si>
  <si>
    <t>Ø250 :</t>
  </si>
  <si>
    <t>u</t>
  </si>
  <si>
    <t>V.5</t>
  </si>
  <si>
    <t>Recépage de tête de micropieux</t>
  </si>
  <si>
    <t>Sous Total - Fondations spéciales - Micropieux :</t>
  </si>
  <si>
    <t>VI</t>
  </si>
  <si>
    <t>DESCRIPTION DES OUVRAGES – TERRASSEMENTS COMPLEMENTAIRES</t>
  </si>
  <si>
    <t>VI.1</t>
  </si>
  <si>
    <t>Terrassements complémentaires</t>
  </si>
  <si>
    <t>m³</t>
  </si>
  <si>
    <t>VI.2</t>
  </si>
  <si>
    <t>Remblais</t>
  </si>
  <si>
    <t>VI.3</t>
  </si>
  <si>
    <t>Evacuation des terres excédentaires</t>
  </si>
  <si>
    <t>Incidence terre polluées</t>
  </si>
  <si>
    <t>Sous Total - Terrassements Complémentaires :</t>
  </si>
  <si>
    <t>VII</t>
  </si>
  <si>
    <t>DESCRIPTION DES OUVRAGES – INFRASTRUCTURE</t>
  </si>
  <si>
    <t>VII.1</t>
  </si>
  <si>
    <t>Béton de propreté</t>
  </si>
  <si>
    <t>m²</t>
  </si>
  <si>
    <t>VII.2</t>
  </si>
  <si>
    <t>Gros béton ancrage de fondations</t>
  </si>
  <si>
    <t>VII.3</t>
  </si>
  <si>
    <t>Massifs de fondations en BA</t>
  </si>
  <si>
    <t xml:space="preserve">  Béton :</t>
  </si>
  <si>
    <t xml:space="preserve">  Coffrage :</t>
  </si>
  <si>
    <t xml:space="preserve">  Acier HA :</t>
  </si>
  <si>
    <t>kg</t>
  </si>
  <si>
    <t>VII.4</t>
  </si>
  <si>
    <t>Semelles filantes en Béton Armé</t>
  </si>
  <si>
    <t>VII.5</t>
  </si>
  <si>
    <t>Semelles isolées en Béton Armé</t>
  </si>
  <si>
    <t>VII.6</t>
  </si>
  <si>
    <t>Longrines en Béton Armée</t>
  </si>
  <si>
    <t>VII.7</t>
  </si>
  <si>
    <t>Butons en Béton Armée</t>
  </si>
  <si>
    <t>Inclus dans longrines</t>
  </si>
  <si>
    <t>VII.8</t>
  </si>
  <si>
    <t>Prise de terre</t>
  </si>
  <si>
    <t>VII.9</t>
  </si>
  <si>
    <t>Plancher dalle pleine sur BIOCOFFRA</t>
  </si>
  <si>
    <t xml:space="preserve">  Biocoffra :</t>
  </si>
  <si>
    <t xml:space="preserve">  Acier TS :</t>
  </si>
  <si>
    <t>VII.9.1</t>
  </si>
  <si>
    <t>Bandes noyées</t>
  </si>
  <si>
    <t>VII.10</t>
  </si>
  <si>
    <t>Réseaux enterrés</t>
  </si>
  <si>
    <t>VII.10.1</t>
  </si>
  <si>
    <t>Incorporation de canalisations au coulage des bétons</t>
  </si>
  <si>
    <t>VII.10.2</t>
  </si>
  <si>
    <t>Canalisations</t>
  </si>
  <si>
    <t>VII.10.3</t>
  </si>
  <si>
    <t>Regard en pieds de chute et regard de visite</t>
  </si>
  <si>
    <t>VII.10.4</t>
  </si>
  <si>
    <t>Caniveaux circulable</t>
  </si>
  <si>
    <t>ml</t>
  </si>
  <si>
    <t>VII.10.5</t>
  </si>
  <si>
    <t>Regard collecteur de récupération</t>
  </si>
  <si>
    <t>VII.10.6</t>
  </si>
  <si>
    <t>Siphons de sol</t>
  </si>
  <si>
    <t>VII.10.7</t>
  </si>
  <si>
    <t>Fourreaux de pénétration</t>
  </si>
  <si>
    <t>VII.10.8</t>
  </si>
  <si>
    <t>Bouchement - Scellement - Calfeutrement</t>
  </si>
  <si>
    <t>VII.11</t>
  </si>
  <si>
    <t>Voiles enterrés – Servant de soutennement</t>
  </si>
  <si>
    <t>inclus en superstructure</t>
  </si>
  <si>
    <t>VII.12</t>
  </si>
  <si>
    <t>Drain en périphérie</t>
  </si>
  <si>
    <t>Forme de drain :</t>
  </si>
  <si>
    <t>VII.12.1</t>
  </si>
  <si>
    <t>Pompe de relevage du drainage périphérique</t>
  </si>
  <si>
    <t>Sous Total - Infrastructure :</t>
  </si>
  <si>
    <t>VIII</t>
  </si>
  <si>
    <t>DESCRIPTION DES OUVRAGES – SUPERSTRUCTURE</t>
  </si>
  <si>
    <t>VIII.1</t>
  </si>
  <si>
    <t>Voiles de façades</t>
  </si>
  <si>
    <t>VIII.2</t>
  </si>
  <si>
    <t>Voiles intérieurs</t>
  </si>
  <si>
    <t>VIII.3</t>
  </si>
  <si>
    <t>MACONNERIE D’AGGLO</t>
  </si>
  <si>
    <t>Compris enduit</t>
  </si>
  <si>
    <t>VIII.3.1</t>
  </si>
  <si>
    <t>Cloisons séparatives Vestaires et Douches Collectives</t>
  </si>
  <si>
    <t>VIII.3.2</t>
  </si>
  <si>
    <t>Remplissages Divers</t>
  </si>
  <si>
    <t>VIII.4</t>
  </si>
  <si>
    <t>Plancher dalle pleine</t>
  </si>
  <si>
    <t>VIII.5</t>
  </si>
  <si>
    <t>Dalle en porte à faux / débords de dalle</t>
  </si>
  <si>
    <t>inclus ci-dessus</t>
  </si>
  <si>
    <t>VIII.6</t>
  </si>
  <si>
    <t>Isolant thermique en sous face de dalle</t>
  </si>
  <si>
    <t>Suivant CCTP</t>
  </si>
  <si>
    <t>VIII.7</t>
  </si>
  <si>
    <t>Poteau – trumeaux en béton armé</t>
  </si>
  <si>
    <t>VIII.8</t>
  </si>
  <si>
    <t>Poutres en retombées – linteaux renforcés</t>
  </si>
  <si>
    <t>VIII.9</t>
  </si>
  <si>
    <t>Poutres plates – Bandes noyées</t>
  </si>
  <si>
    <t>VIII.10</t>
  </si>
  <si>
    <t>Relevés béton</t>
  </si>
  <si>
    <t>Repris en voiles</t>
  </si>
  <si>
    <t>VIII.11</t>
  </si>
  <si>
    <t>Gardes corps béton / Acrotères</t>
  </si>
  <si>
    <t>Inclus dans voile</t>
  </si>
  <si>
    <t>VIII.12</t>
  </si>
  <si>
    <t>Formes de pente</t>
  </si>
  <si>
    <t>VIII.13</t>
  </si>
  <si>
    <t>Escaliers</t>
  </si>
  <si>
    <t>A la volée :</t>
  </si>
  <si>
    <t>VIII.14</t>
  </si>
  <si>
    <t>Appuis &amp; seuils en béton coffré</t>
  </si>
  <si>
    <t>VIII.14.1</t>
  </si>
  <si>
    <t>Appuis en béton coffré</t>
  </si>
  <si>
    <t>VIII.14.2</t>
  </si>
  <si>
    <t>Seuils en béton coffré</t>
  </si>
  <si>
    <t>Sous Total - Superstructure :</t>
  </si>
  <si>
    <t>IX</t>
  </si>
  <si>
    <t>DESCRIPTION DES OUVRAGES – OUVRAGES DIVERS</t>
  </si>
  <si>
    <t>IX.1</t>
  </si>
  <si>
    <t>Murs de soutènement béton armé en L</t>
  </si>
  <si>
    <t>IX.2</t>
  </si>
  <si>
    <t>Murets extérieurs</t>
  </si>
  <si>
    <t>Linéaire</t>
  </si>
  <si>
    <t>derrière les cages</t>
  </si>
  <si>
    <t>IX.3</t>
  </si>
  <si>
    <t>Dallage BA</t>
  </si>
  <si>
    <t>IX.4</t>
  </si>
  <si>
    <t>Banc Maçonnés</t>
  </si>
  <si>
    <t>Suivant CCTP :</t>
  </si>
  <si>
    <t>IX.5</t>
  </si>
  <si>
    <t>Joints de dilatation</t>
  </si>
  <si>
    <t>IX.6</t>
  </si>
  <si>
    <t>Travaux en toiture</t>
  </si>
  <si>
    <t>IX.7</t>
  </si>
  <si>
    <t>Supports equipements techniques</t>
  </si>
  <si>
    <t>IX.8</t>
  </si>
  <si>
    <t>Souches et gaines</t>
  </si>
  <si>
    <t>IX.9</t>
  </si>
  <si>
    <t>Ventilation des locaux techniques</t>
  </si>
  <si>
    <t>IX.10</t>
  </si>
  <si>
    <t>Socles pour supports d’équipement</t>
  </si>
  <si>
    <t>IX.11</t>
  </si>
  <si>
    <t>Portail a resceller</t>
  </si>
  <si>
    <t>IX.12</t>
  </si>
  <si>
    <t>Pose et scellements d’équipements</t>
  </si>
  <si>
    <t>IX.13</t>
  </si>
  <si>
    <t>Gargouilles, trop pleins</t>
  </si>
  <si>
    <t>IX.14</t>
  </si>
  <si>
    <t>Réservations</t>
  </si>
  <si>
    <t>IX.15</t>
  </si>
  <si>
    <t>Rebouchages - Calfeutrements</t>
  </si>
  <si>
    <t>IX.16</t>
  </si>
  <si>
    <t>Bande rugueuse</t>
  </si>
  <si>
    <t>IX.17</t>
  </si>
  <si>
    <t>Aide aux corps d’état</t>
  </si>
  <si>
    <t>Sous Total - Ouvrages Divers :</t>
  </si>
  <si>
    <t>X</t>
  </si>
  <si>
    <t>PRESTATIONS SUPPLEMENTAIRES EVENTUELLES (PSE)</t>
  </si>
  <si>
    <t>X.1</t>
  </si>
  <si>
    <t>Ens</t>
  </si>
  <si>
    <t>X.2</t>
  </si>
  <si>
    <t>Sous Total - PSE:</t>
  </si>
  <si>
    <t>MONTANT TOTAL H.T. :</t>
  </si>
  <si>
    <t xml:space="preserve">MONTANT TVA (20 %)   :  </t>
  </si>
  <si>
    <t>TOTAL GENERAL T.T.C.</t>
  </si>
  <si>
    <t>MONTANT TOTAL AVEC PSE H.T. :</t>
  </si>
  <si>
    <t>Les quantités mentionnées dans la présente DPGF n’ont qu’un caractère indicatif et ne sont pas contractuelles. Les entreprises sont tenues de les verifier avant de remettre leurs offres et d'indiquer leurs résultats dans la colonne Entreprise.</t>
  </si>
  <si>
    <t>PSE 3.1 : fourniture et installation d'un bloc sanitaires modulaires Hommes/ Femmes pré-équipés en lieu et place de la buvette existante</t>
  </si>
  <si>
    <t>PSE 3.2 : construction d’un bloc sanitaires public en maçonnerie traditionnelle en lieu et place de la buvette existante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</si>
</sst>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F_-;\-* #,##0.00\ _F_-;_-* &quot;-&quot;??\ _F_-;_-@_-"/>
    <numFmt numFmtId="165" formatCode="#,##0\ \ "/>
    <numFmt numFmtId="166" formatCode="#,##0.00\ \ "/>
    <numFmt numFmtId="167" formatCode="#,##0.000\ \ "/>
    <numFmt numFmtId="168" formatCode="_-* #,##0.00\ _€_-;\-* #,##0.00\ _€_-;_-* &quot;-&quot;??\ _€_-;_-@_-"/>
  </numFmts>
  <fonts count="16" x14ac:knownFonts="1">
    <font>
      <sz val="10"/>
      <name val="Arial"/>
    </font>
    <font>
      <sz val="11"/>
      <color theme="0"/>
      <name val="Calibri"/>
      <family val="2"/>
      <scheme val="minor"/>
    </font>
    <font>
      <sz val="10"/>
      <name val="Arial"/>
      <family val="2"/>
    </font>
    <font>
      <sz val="11"/>
      <name val="Calibri"/>
      <family val="2"/>
      <scheme val="minor"/>
    </font>
    <font>
      <sz val="6"/>
      <name val="Calibri"/>
      <family val="2"/>
      <scheme val="minor"/>
    </font>
    <font>
      <b/>
      <sz val="11"/>
      <name val="Calibri"/>
      <family val="2"/>
      <scheme val="minor"/>
    </font>
    <font>
      <i/>
      <sz val="10"/>
      <name val="Calibri"/>
      <family val="2"/>
      <scheme val="minor"/>
    </font>
    <font>
      <b/>
      <sz val="10"/>
      <name val="Calibri"/>
      <family val="2"/>
      <scheme val="minor"/>
    </font>
    <font>
      <sz val="10"/>
      <name val="Calibri"/>
      <family val="2"/>
      <scheme val="minor"/>
    </font>
    <font>
      <sz val="10"/>
      <color rgb="FF0070C0"/>
      <name val="Calibri"/>
      <family val="2"/>
      <scheme val="minor"/>
    </font>
    <font>
      <b/>
      <u/>
      <sz val="10"/>
      <name val="Calibri"/>
      <family val="2"/>
      <scheme val="minor"/>
    </font>
    <font>
      <b/>
      <i/>
      <sz val="10"/>
      <name val="Calibri"/>
      <family val="2"/>
      <scheme val="minor"/>
    </font>
    <font>
      <i/>
      <sz val="11"/>
      <name val="Calibri"/>
      <family val="2"/>
      <scheme val="minor"/>
    </font>
    <font>
      <b/>
      <i/>
      <sz val="11"/>
      <name val="Calibri"/>
      <family val="2"/>
      <scheme val="minor"/>
    </font>
    <font>
      <i/>
      <sz val="8"/>
      <name val="Calibri"/>
      <family val="2"/>
      <scheme val="minor"/>
    </font>
    <font>
      <u/>
      <sz val="10"/>
      <name val="Calibri"/>
      <family val="2"/>
      <scheme val="minor"/>
    </font>
  </fonts>
  <fills count="6">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theme="0"/>
        <bgColor indexed="64"/>
      </patternFill>
    </fill>
    <fill>
      <patternFill patternType="solid">
        <fgColor rgb="FF0070C0"/>
        <bgColor indexed="64"/>
      </patternFill>
    </fill>
  </fills>
  <borders count="46">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auto="1"/>
      </right>
      <top style="hair">
        <color auto="1"/>
      </top>
      <bottom style="hair">
        <color auto="1"/>
      </bottom>
      <diagonal/>
    </border>
    <border>
      <left style="medium">
        <color indexed="64"/>
      </left>
      <right style="thin">
        <color indexed="64"/>
      </right>
      <top/>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164" fontId="2" fillId="0" borderId="0" applyFont="0" applyFill="0" applyBorder="0" applyAlignment="0" applyProtection="0"/>
    <xf numFmtId="0" fontId="2" fillId="0" borderId="0"/>
    <xf numFmtId="0" fontId="2" fillId="0" borderId="0"/>
    <xf numFmtId="164" fontId="2" fillId="0" borderId="0" applyFont="0" applyFill="0" applyBorder="0" applyAlignment="0" applyProtection="0"/>
  </cellStyleXfs>
  <cellXfs count="111">
    <xf numFmtId="0" fontId="0" fillId="0" borderId="0" xfId="0"/>
    <xf numFmtId="0" fontId="3" fillId="0" borderId="0" xfId="2" applyFont="1" applyAlignment="1">
      <alignment horizontal="left"/>
    </xf>
    <xf numFmtId="0" fontId="3" fillId="0" borderId="0" xfId="2" applyFont="1"/>
    <xf numFmtId="0" fontId="3" fillId="0" borderId="0" xfId="2" applyFont="1" applyAlignment="1">
      <alignment horizontal="center"/>
    </xf>
    <xf numFmtId="4" fontId="3" fillId="0" borderId="0" xfId="2" applyNumberFormat="1" applyFont="1"/>
    <xf numFmtId="4" fontId="3" fillId="0" borderId="0" xfId="2" applyNumberFormat="1" applyFont="1" applyAlignment="1">
      <alignment horizontal="right"/>
    </xf>
    <xf numFmtId="0" fontId="2" fillId="0" borderId="0" xfId="2"/>
    <xf numFmtId="0" fontId="4" fillId="0" borderId="1" xfId="2" applyFont="1" applyBorder="1" applyAlignment="1">
      <alignment horizontal="center" vertical="center" wrapText="1"/>
    </xf>
    <xf numFmtId="49" fontId="6" fillId="2" borderId="4" xfId="2" applyNumberFormat="1" applyFont="1" applyFill="1" applyBorder="1" applyAlignment="1">
      <alignment horizontal="center" vertical="center"/>
    </xf>
    <xf numFmtId="0" fontId="3" fillId="0" borderId="0" xfId="2" applyFont="1" applyAlignment="1">
      <alignment vertical="center"/>
    </xf>
    <xf numFmtId="0" fontId="5" fillId="0" borderId="5" xfId="2" applyFont="1" applyBorder="1" applyAlignment="1">
      <alignment horizontal="right" vertical="center"/>
    </xf>
    <xf numFmtId="0" fontId="5" fillId="0" borderId="6" xfId="3" applyFont="1" applyFill="1" applyBorder="1" applyAlignment="1">
      <alignment vertical="center"/>
    </xf>
    <xf numFmtId="0" fontId="5" fillId="0" borderId="6" xfId="2" applyFont="1" applyBorder="1" applyAlignment="1">
      <alignment horizontal="left" vertical="center"/>
    </xf>
    <xf numFmtId="4" fontId="5" fillId="0" borderId="6" xfId="2" applyNumberFormat="1" applyFont="1" applyBorder="1" applyAlignment="1">
      <alignment horizontal="left" vertical="center"/>
    </xf>
    <xf numFmtId="0" fontId="3" fillId="0" borderId="6" xfId="2" applyFont="1" applyBorder="1" applyAlignment="1">
      <alignment horizontal="left" vertical="center"/>
    </xf>
    <xf numFmtId="0" fontId="3" fillId="0" borderId="7" xfId="2" applyFont="1" applyBorder="1" applyAlignment="1">
      <alignment horizontal="left" vertical="center"/>
    </xf>
    <xf numFmtId="4" fontId="5" fillId="0" borderId="8" xfId="0" applyNumberFormat="1" applyFont="1" applyBorder="1" applyAlignment="1">
      <alignment horizontal="center" vertical="center"/>
    </xf>
    <xf numFmtId="0" fontId="3" fillId="0" borderId="9" xfId="2" applyFont="1" applyBorder="1" applyAlignment="1">
      <alignment horizontal="left"/>
    </xf>
    <xf numFmtId="0" fontId="3" fillId="0" borderId="9" xfId="2" applyFont="1" applyBorder="1" applyAlignment="1">
      <alignment horizontal="center"/>
    </xf>
    <xf numFmtId="4" fontId="3" fillId="0" borderId="9" xfId="2" applyNumberFormat="1" applyFont="1" applyBorder="1"/>
    <xf numFmtId="4" fontId="3" fillId="0" borderId="9" xfId="2" applyNumberFormat="1" applyFont="1" applyBorder="1" applyAlignment="1">
      <alignment horizontal="right"/>
    </xf>
    <xf numFmtId="0" fontId="9" fillId="0" borderId="17" xfId="2" applyFont="1" applyBorder="1" applyAlignment="1">
      <alignment horizontal="center" vertical="center"/>
    </xf>
    <xf numFmtId="0" fontId="9" fillId="0" borderId="15" xfId="2" applyFont="1" applyBorder="1" applyAlignment="1">
      <alignment horizontal="center" vertical="center"/>
    </xf>
    <xf numFmtId="0" fontId="7" fillId="0" borderId="19" xfId="2" applyFont="1" applyBorder="1" applyAlignment="1">
      <alignment horizontal="center"/>
    </xf>
    <xf numFmtId="0" fontId="7" fillId="0" borderId="20" xfId="2" applyFont="1" applyBorder="1" applyAlignment="1">
      <alignment horizontal="center"/>
    </xf>
    <xf numFmtId="0" fontId="7" fillId="0" borderId="21" xfId="2" applyFont="1" applyBorder="1" applyAlignment="1">
      <alignment horizontal="center"/>
    </xf>
    <xf numFmtId="4" fontId="7" fillId="0" borderId="20" xfId="2" applyNumberFormat="1" applyFont="1" applyBorder="1" applyAlignment="1">
      <alignment horizontal="center"/>
    </xf>
    <xf numFmtId="4" fontId="7" fillId="0" borderId="22" xfId="2" applyNumberFormat="1" applyFont="1" applyBorder="1" applyAlignment="1">
      <alignment horizontal="center"/>
    </xf>
    <xf numFmtId="4" fontId="8" fillId="0" borderId="22" xfId="2" applyNumberFormat="1" applyFont="1" applyBorder="1" applyAlignment="1">
      <alignment horizontal="center"/>
    </xf>
    <xf numFmtId="4" fontId="8" fillId="0" borderId="23" xfId="2" applyNumberFormat="1" applyFont="1" applyBorder="1" applyAlignment="1">
      <alignment horizontal="right"/>
    </xf>
    <xf numFmtId="0" fontId="7" fillId="0" borderId="24" xfId="2" applyFont="1" applyBorder="1" applyAlignment="1">
      <alignment horizontal="center"/>
    </xf>
    <xf numFmtId="0" fontId="7" fillId="0" borderId="25" xfId="2" applyFont="1" applyBorder="1" applyAlignment="1">
      <alignment horizontal="center"/>
    </xf>
    <xf numFmtId="0" fontId="7" fillId="0" borderId="26" xfId="2" applyFont="1" applyBorder="1" applyAlignment="1">
      <alignment horizontal="center"/>
    </xf>
    <xf numFmtId="4" fontId="7" fillId="0" borderId="25" xfId="2" applyNumberFormat="1" applyFont="1" applyBorder="1" applyAlignment="1">
      <alignment horizontal="center"/>
    </xf>
    <xf numFmtId="4" fontId="7" fillId="0" borderId="27" xfId="2" applyNumberFormat="1" applyFont="1" applyBorder="1" applyAlignment="1">
      <alignment horizontal="center"/>
    </xf>
    <xf numFmtId="4" fontId="8" fillId="0" borderId="27" xfId="2" applyNumberFormat="1" applyFont="1" applyBorder="1" applyAlignment="1">
      <alignment horizontal="center"/>
    </xf>
    <xf numFmtId="164" fontId="8" fillId="0" borderId="28" xfId="1" applyFont="1" applyBorder="1" applyAlignment="1">
      <alignment horizontal="right"/>
    </xf>
    <xf numFmtId="0" fontId="8" fillId="0" borderId="29" xfId="0" applyFont="1" applyBorder="1" applyAlignment="1">
      <alignment horizontal="center" vertical="center" wrapText="1"/>
    </xf>
    <xf numFmtId="0" fontId="8" fillId="0" borderId="30" xfId="0" applyFont="1" applyBorder="1"/>
    <xf numFmtId="0" fontId="8" fillId="0" borderId="31" xfId="2" applyFont="1" applyFill="1" applyBorder="1" applyAlignment="1">
      <alignment horizontal="center"/>
    </xf>
    <xf numFmtId="165" fontId="8" fillId="0" borderId="32" xfId="1" applyNumberFormat="1" applyFont="1" applyBorder="1" applyAlignment="1">
      <alignment horizontal="right"/>
    </xf>
    <xf numFmtId="166" fontId="8" fillId="0" borderId="30" xfId="1" applyNumberFormat="1" applyFont="1" applyFill="1" applyBorder="1" applyAlignment="1">
      <alignment horizontal="right"/>
    </xf>
    <xf numFmtId="0" fontId="10" fillId="0" borderId="29" xfId="0" applyFont="1" applyBorder="1" applyAlignment="1">
      <alignment horizontal="center" vertical="center" wrapText="1"/>
    </xf>
    <xf numFmtId="0" fontId="10" fillId="0" borderId="30" xfId="0" applyFont="1" applyBorder="1"/>
    <xf numFmtId="0" fontId="7" fillId="0" borderId="29" xfId="0" applyFont="1" applyBorder="1" applyAlignment="1">
      <alignment horizontal="center" vertical="center" wrapText="1"/>
    </xf>
    <xf numFmtId="0" fontId="7" fillId="0" borderId="30" xfId="0" applyFont="1" applyBorder="1"/>
    <xf numFmtId="164" fontId="8" fillId="3" borderId="22" xfId="1" applyFont="1" applyFill="1" applyBorder="1" applyAlignment="1">
      <alignment horizontal="center"/>
    </xf>
    <xf numFmtId="0" fontId="8" fillId="3" borderId="21" xfId="2" applyFont="1" applyFill="1" applyBorder="1" applyAlignment="1">
      <alignment horizontal="center"/>
    </xf>
    <xf numFmtId="164" fontId="8" fillId="3" borderId="20" xfId="1" applyFont="1" applyFill="1" applyBorder="1" applyAlignment="1">
      <alignment horizontal="center"/>
    </xf>
    <xf numFmtId="164" fontId="11" fillId="3" borderId="22" xfId="1" applyFont="1" applyFill="1" applyBorder="1" applyAlignment="1">
      <alignment horizontal="right"/>
    </xf>
    <xf numFmtId="164" fontId="6" fillId="3" borderId="22" xfId="1" applyFont="1" applyFill="1" applyBorder="1" applyAlignment="1">
      <alignment horizontal="center"/>
    </xf>
    <xf numFmtId="0" fontId="8" fillId="0" borderId="0" xfId="2" applyFont="1"/>
    <xf numFmtId="165" fontId="8" fillId="0" borderId="32" xfId="1" applyNumberFormat="1" applyFont="1" applyFill="1" applyBorder="1" applyAlignment="1">
      <alignment horizontal="right"/>
    </xf>
    <xf numFmtId="166" fontId="8" fillId="4" borderId="32" xfId="1" applyNumberFormat="1" applyFont="1" applyFill="1" applyBorder="1" applyAlignment="1">
      <alignment horizontal="right"/>
    </xf>
    <xf numFmtId="165" fontId="8" fillId="4" borderId="32" xfId="1" applyNumberFormat="1" applyFont="1" applyFill="1" applyBorder="1" applyAlignment="1">
      <alignment horizontal="right"/>
    </xf>
    <xf numFmtId="167" fontId="8" fillId="4" borderId="32" xfId="1" applyNumberFormat="1" applyFont="1" applyFill="1" applyBorder="1" applyAlignment="1">
      <alignment horizontal="right"/>
    </xf>
    <xf numFmtId="0" fontId="3" fillId="5" borderId="0" xfId="2" applyFont="1" applyFill="1"/>
    <xf numFmtId="165" fontId="8" fillId="4" borderId="32" xfId="1" applyNumberFormat="1" applyFont="1" applyFill="1" applyBorder="1" applyAlignment="1">
      <alignment horizontal="left"/>
    </xf>
    <xf numFmtId="0" fontId="1" fillId="5" borderId="0" xfId="2" applyFont="1" applyFill="1"/>
    <xf numFmtId="0" fontId="10" fillId="0" borderId="29" xfId="2" applyFont="1" applyBorder="1" applyAlignment="1">
      <alignment horizontal="center" vertical="center" wrapText="1"/>
    </xf>
    <xf numFmtId="0" fontId="10" fillId="0" borderId="30" xfId="2" applyFont="1" applyBorder="1"/>
    <xf numFmtId="0" fontId="8" fillId="0" borderId="29" xfId="2" applyFont="1" applyBorder="1" applyAlignment="1">
      <alignment horizontal="center" vertical="center" wrapText="1"/>
    </xf>
    <xf numFmtId="0" fontId="8" fillId="0" borderId="30" xfId="2" applyFont="1" applyBorder="1"/>
    <xf numFmtId="0" fontId="7" fillId="0" borderId="29" xfId="2" applyFont="1" applyBorder="1" applyAlignment="1">
      <alignment horizontal="center" vertical="center" wrapText="1"/>
    </xf>
    <xf numFmtId="0" fontId="7" fillId="0" borderId="30" xfId="0" applyFont="1" applyBorder="1" applyAlignment="1">
      <alignment horizontal="left" vertical="top" wrapText="1"/>
    </xf>
    <xf numFmtId="0" fontId="7" fillId="0" borderId="33" xfId="2" applyFont="1" applyBorder="1" applyAlignment="1">
      <alignment horizontal="center" vertical="center" wrapText="1"/>
    </xf>
    <xf numFmtId="0" fontId="8" fillId="0" borderId="30" xfId="1" applyNumberFormat="1" applyFont="1" applyFill="1" applyBorder="1" applyAlignment="1">
      <alignment horizontal="center"/>
    </xf>
    <xf numFmtId="0" fontId="8" fillId="0" borderId="34" xfId="1" applyNumberFormat="1" applyFont="1" applyFill="1" applyBorder="1" applyAlignment="1">
      <alignment horizontal="center"/>
    </xf>
    <xf numFmtId="0" fontId="8" fillId="0" borderId="32" xfId="1" applyNumberFormat="1" applyFont="1" applyFill="1" applyBorder="1" applyAlignment="1">
      <alignment horizontal="center"/>
    </xf>
    <xf numFmtId="164" fontId="8" fillId="0" borderId="30" xfId="1" applyFont="1" applyBorder="1" applyAlignment="1">
      <alignment horizontal="center"/>
    </xf>
    <xf numFmtId="0" fontId="5" fillId="0" borderId="35" xfId="2" applyFont="1" applyBorder="1" applyAlignment="1">
      <alignment horizontal="center" vertical="center"/>
    </xf>
    <xf numFmtId="0" fontId="5" fillId="0" borderId="36" xfId="2" applyFont="1" applyFill="1" applyBorder="1" applyAlignment="1">
      <alignment horizontal="right" vertical="center"/>
    </xf>
    <xf numFmtId="0" fontId="5" fillId="0" borderId="36" xfId="2" applyFont="1" applyBorder="1" applyAlignment="1">
      <alignment horizontal="right" vertical="center"/>
    </xf>
    <xf numFmtId="0" fontId="12" fillId="0" borderId="39" xfId="2" applyFont="1" applyBorder="1" applyAlignment="1">
      <alignment horizontal="center" vertical="center"/>
    </xf>
    <xf numFmtId="0" fontId="13" fillId="0" borderId="40" xfId="2" applyFont="1" applyFill="1" applyBorder="1" applyAlignment="1">
      <alignment horizontal="right" vertical="center"/>
    </xf>
    <xf numFmtId="0" fontId="6" fillId="0" borderId="40" xfId="2" applyFont="1" applyBorder="1" applyAlignment="1">
      <alignment horizontal="right" vertical="center"/>
    </xf>
    <xf numFmtId="0" fontId="3" fillId="2" borderId="43" xfId="2" applyFont="1" applyFill="1" applyBorder="1" applyAlignment="1">
      <alignment horizontal="center" vertical="center"/>
    </xf>
    <xf numFmtId="0" fontId="3" fillId="2" borderId="9" xfId="2" applyFont="1" applyFill="1" applyBorder="1" applyAlignment="1">
      <alignment horizontal="right" vertical="center"/>
    </xf>
    <xf numFmtId="164" fontId="8" fillId="0" borderId="0" xfId="4" applyFont="1" applyBorder="1" applyAlignment="1">
      <alignment horizontal="right"/>
    </xf>
    <xf numFmtId="4" fontId="3" fillId="0" borderId="0" xfId="2" applyNumberFormat="1" applyFont="1" applyAlignment="1">
      <alignment horizontal="center"/>
    </xf>
    <xf numFmtId="4" fontId="8" fillId="0" borderId="0" xfId="2" applyNumberFormat="1" applyFont="1" applyAlignment="1">
      <alignment horizontal="center"/>
    </xf>
    <xf numFmtId="4" fontId="6" fillId="0" borderId="0" xfId="2" applyNumberFormat="1" applyFont="1" applyAlignment="1">
      <alignment horizontal="center"/>
    </xf>
    <xf numFmtId="4" fontId="15" fillId="0" borderId="0" xfId="2" applyNumberFormat="1" applyFont="1" applyAlignment="1">
      <alignment horizontal="center"/>
    </xf>
    <xf numFmtId="164" fontId="6" fillId="0" borderId="41" xfId="4" applyFont="1" applyBorder="1" applyAlignment="1">
      <alignment horizontal="center" vertical="center"/>
    </xf>
    <xf numFmtId="164" fontId="6" fillId="0" borderId="42" xfId="4" applyFont="1" applyBorder="1" applyAlignment="1">
      <alignment horizontal="center" vertical="center"/>
    </xf>
    <xf numFmtId="0" fontId="5" fillId="2" borderId="9" xfId="2" applyFont="1" applyFill="1" applyBorder="1" applyAlignment="1">
      <alignment horizontal="right" vertical="center"/>
    </xf>
    <xf numFmtId="164" fontId="5" fillId="2" borderId="44" xfId="4" applyFont="1" applyFill="1" applyBorder="1" applyAlignment="1">
      <alignment horizontal="center" vertical="center"/>
    </xf>
    <xf numFmtId="164" fontId="5" fillId="2" borderId="45" xfId="4" applyFont="1" applyFill="1" applyBorder="1" applyAlignment="1">
      <alignment horizontal="center" vertical="center"/>
    </xf>
    <xf numFmtId="0" fontId="14" fillId="0" borderId="0" xfId="2" applyFont="1" applyAlignment="1">
      <alignment horizontal="justify" wrapText="1"/>
    </xf>
    <xf numFmtId="4" fontId="7" fillId="0" borderId="13" xfId="2" applyNumberFormat="1" applyFont="1" applyBorder="1" applyAlignment="1">
      <alignment horizontal="center" vertical="center" wrapText="1"/>
    </xf>
    <xf numFmtId="0" fontId="8" fillId="0" borderId="18" xfId="2" applyFont="1" applyBorder="1" applyAlignment="1">
      <alignment vertical="center" wrapText="1"/>
    </xf>
    <xf numFmtId="164" fontId="5" fillId="0" borderId="37" xfId="1" applyFont="1" applyBorder="1" applyAlignment="1">
      <alignment horizontal="center" vertical="center"/>
    </xf>
    <xf numFmtId="164" fontId="5" fillId="0" borderId="38" xfId="1" applyFont="1" applyBorder="1" applyAlignment="1">
      <alignment horizontal="center" vertical="center"/>
    </xf>
    <xf numFmtId="164" fontId="6" fillId="0" borderId="41" xfId="1" applyFont="1" applyBorder="1" applyAlignment="1">
      <alignment horizontal="center" vertical="center"/>
    </xf>
    <xf numFmtId="164" fontId="6" fillId="0" borderId="42" xfId="1" applyFont="1" applyBorder="1" applyAlignment="1">
      <alignment horizontal="center" vertical="center"/>
    </xf>
    <xf numFmtId="164" fontId="5" fillId="2" borderId="44" xfId="1" applyFont="1" applyFill="1" applyBorder="1" applyAlignment="1">
      <alignment horizontal="center" vertical="center"/>
    </xf>
    <xf numFmtId="164" fontId="5" fillId="2" borderId="45" xfId="1" applyFont="1" applyFill="1" applyBorder="1" applyAlignment="1">
      <alignment horizontal="center" vertical="center"/>
    </xf>
    <xf numFmtId="168" fontId="5" fillId="0" borderId="37" xfId="4" applyNumberFormat="1" applyFont="1" applyBorder="1" applyAlignment="1">
      <alignment horizontal="center" vertical="center"/>
    </xf>
    <xf numFmtId="164" fontId="5" fillId="0" borderId="38" xfId="4" applyFont="1" applyBorder="1" applyAlignment="1">
      <alignment horizontal="center" vertical="center"/>
    </xf>
    <xf numFmtId="0" fontId="5" fillId="0" borderId="2" xfId="2" applyFont="1" applyBorder="1" applyAlignment="1">
      <alignment horizontal="left" vertical="center" wrapText="1"/>
    </xf>
    <xf numFmtId="0" fontId="5" fillId="0" borderId="3" xfId="2" applyFont="1" applyBorder="1" applyAlignment="1">
      <alignment horizontal="left" vertical="center" wrapText="1"/>
    </xf>
    <xf numFmtId="0" fontId="7" fillId="0" borderId="10" xfId="2" applyFont="1" applyBorder="1" applyAlignment="1">
      <alignment horizontal="center" vertical="center" wrapText="1"/>
    </xf>
    <xf numFmtId="0" fontId="8" fillId="0" borderId="14" xfId="2" applyFont="1" applyBorder="1" applyAlignment="1">
      <alignment vertical="center" wrapText="1"/>
    </xf>
    <xf numFmtId="0" fontId="7" fillId="0" borderId="11" xfId="2" applyFont="1" applyBorder="1" applyAlignment="1">
      <alignment horizontal="center" vertical="center"/>
    </xf>
    <xf numFmtId="0" fontId="7" fillId="0" borderId="15" xfId="2" applyFont="1" applyBorder="1" applyAlignment="1">
      <alignment horizontal="center" vertical="center"/>
    </xf>
    <xf numFmtId="0" fontId="7" fillId="0" borderId="12" xfId="2" applyFont="1" applyBorder="1" applyAlignment="1">
      <alignment horizontal="center" vertical="center"/>
    </xf>
    <xf numFmtId="0" fontId="7" fillId="0" borderId="16" xfId="2" applyFont="1" applyBorder="1" applyAlignment="1">
      <alignment horizontal="center" vertical="center"/>
    </xf>
    <xf numFmtId="0" fontId="7" fillId="0" borderId="2" xfId="2" applyFont="1" applyBorder="1" applyAlignment="1">
      <alignment horizontal="center" vertical="center" wrapText="1"/>
    </xf>
    <xf numFmtId="0" fontId="7" fillId="0" borderId="3" xfId="2" applyFont="1" applyBorder="1" applyAlignment="1">
      <alignment horizontal="center" vertical="center" wrapText="1"/>
    </xf>
    <xf numFmtId="4" fontId="7" fillId="0" borderId="11" xfId="2" applyNumberFormat="1" applyFont="1" applyBorder="1" applyAlignment="1">
      <alignment horizontal="center" vertical="center"/>
    </xf>
    <xf numFmtId="4" fontId="7" fillId="0" borderId="15" xfId="2" applyNumberFormat="1" applyFont="1" applyBorder="1" applyAlignment="1">
      <alignment horizontal="center" vertical="center"/>
    </xf>
  </cellXfs>
  <cellStyles count="5">
    <cellStyle name="Milliers" xfId="1" builtinId="3"/>
    <cellStyle name="Milliers 2" xfId="4"/>
    <cellStyle name="Normal" xfId="0" builtinId="0"/>
    <cellStyle name="Normal 2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28575</xdr:colOff>
      <xdr:row>73</xdr:row>
      <xdr:rowOff>0</xdr:rowOff>
    </xdr:from>
    <xdr:to>
      <xdr:col>3</xdr:col>
      <xdr:colOff>28575</xdr:colOff>
      <xdr:row>73</xdr:row>
      <xdr:rowOff>0</xdr:rowOff>
    </xdr:to>
    <xdr:sp macro="" textlink="">
      <xdr:nvSpPr>
        <xdr:cNvPr id="2" name="Line 2"/>
        <xdr:cNvSpPr>
          <a:spLocks noChangeShapeType="1"/>
        </xdr:cNvSpPr>
      </xdr:nvSpPr>
      <xdr:spPr bwMode="auto">
        <a:xfrm>
          <a:off x="3952875" y="13131800"/>
          <a:ext cx="0" cy="0"/>
        </a:xfrm>
        <a:prstGeom prst="line">
          <a:avLst/>
        </a:prstGeom>
        <a:noFill/>
        <a:ln w="9525">
          <a:solidFill>
            <a:srgbClr val="000000"/>
          </a:solidFill>
          <a:round/>
          <a:headEnd/>
          <a:tailEnd/>
        </a:ln>
      </xdr:spPr>
    </xdr:sp>
    <xdr:clientData/>
  </xdr:twoCellAnchor>
  <xdr:twoCellAnchor>
    <xdr:from>
      <xdr:col>3</xdr:col>
      <xdr:colOff>28575</xdr:colOff>
      <xdr:row>277</xdr:row>
      <xdr:rowOff>0</xdr:rowOff>
    </xdr:from>
    <xdr:to>
      <xdr:col>3</xdr:col>
      <xdr:colOff>28575</xdr:colOff>
      <xdr:row>277</xdr:row>
      <xdr:rowOff>0</xdr:rowOff>
    </xdr:to>
    <xdr:sp macro="" textlink="">
      <xdr:nvSpPr>
        <xdr:cNvPr id="3" name="Line 2"/>
        <xdr:cNvSpPr>
          <a:spLocks noChangeShapeType="1"/>
        </xdr:cNvSpPr>
      </xdr:nvSpPr>
      <xdr:spPr bwMode="auto">
        <a:xfrm>
          <a:off x="3952875" y="46767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134472</xdr:colOff>
      <xdr:row>0</xdr:row>
      <xdr:rowOff>179293</xdr:rowOff>
    </xdr:from>
    <xdr:to>
      <xdr:col>1</xdr:col>
      <xdr:colOff>806825</xdr:colOff>
      <xdr:row>0</xdr:row>
      <xdr:rowOff>1396999</xdr:rowOff>
    </xdr:to>
    <xdr:pic>
      <xdr:nvPicPr>
        <xdr:cNvPr id="4" name="Image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472" y="179293"/>
          <a:ext cx="1142253" cy="1217706"/>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FFAIRES-B/MAP180018-MARSEILLE-STADE%20ST%20HENRI/15-PRO-EXE-DCE/3-DCE/02-Pi&#232;ces%20&#233;crites/DPGF%20-%20Estimations/MAP180018%20-%20DCE%20-%20DPGF%20TCE%20241120%20v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marseille\affaires-b\Users\s.ameeuw\AppData\Local\Microsoft\Windows\INetCache\Content.Outlook\WCTZGGWQ\MAP180018%20-%20PRO%20-%20Trame%20Estimation%20VRD%20DU%200505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
      <sheetName val="02"/>
      <sheetName val="03"/>
      <sheetName val="04"/>
      <sheetName val="05"/>
      <sheetName val="06"/>
      <sheetName val="07"/>
      <sheetName val="08"/>
      <sheetName val="09"/>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ap"/>
      <sheetName val="02"/>
      <sheetName val="03"/>
      <sheetName val="04"/>
      <sheetName val="05"/>
      <sheetName val="06"/>
      <sheetName val="07"/>
      <sheetName val="08"/>
      <sheetName val="09"/>
    </sheetNames>
    <sheetDataSet>
      <sheetData sheetId="0">
        <row r="2">
          <cell r="A2" t="str">
            <v>MAP 180018</v>
          </cell>
          <cell r="B2" t="str">
            <v>Modernisation du stade Saint-Henri - MARSEILLE (13016)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289"/>
  <sheetViews>
    <sheetView tabSelected="1" view="pageBreakPreview" topLeftCell="A235" zoomScaleNormal="100" zoomScaleSheetLayoutView="100" workbookViewId="0">
      <selection activeCell="D259" sqref="D259"/>
    </sheetView>
  </sheetViews>
  <sheetFormatPr baseColWidth="10" defaultColWidth="11.453125" defaultRowHeight="12.5" x14ac:dyDescent="0.25"/>
  <cols>
    <col min="1" max="1" width="6.7265625" style="6" customWidth="1"/>
    <col min="2" max="2" width="43" style="6" customWidth="1"/>
    <col min="3" max="3" width="6.453125" style="6" customWidth="1"/>
    <col min="4" max="5" width="9.7265625" style="6" customWidth="1"/>
    <col min="6" max="6" width="10.7265625" style="6" customWidth="1"/>
    <col min="7" max="7" width="13.7265625" style="6" customWidth="1"/>
    <col min="8" max="16384" width="11.453125" style="6"/>
  </cols>
  <sheetData>
    <row r="1" spans="1:7" ht="122" customHeight="1" thickBot="1" x14ac:dyDescent="0.4">
      <c r="A1" s="1"/>
      <c r="B1" s="2"/>
      <c r="C1" s="3"/>
      <c r="D1" s="3"/>
      <c r="E1" s="3"/>
      <c r="F1" s="4"/>
      <c r="G1" s="5"/>
    </row>
    <row r="2" spans="1:7" s="9" customFormat="1" ht="20.149999999999999" customHeight="1" x14ac:dyDescent="0.25">
      <c r="A2" s="7" t="str">
        <f>+[2]Recap!A2</f>
        <v>MAP 180018</v>
      </c>
      <c r="B2" s="99" t="str">
        <f>+[2]Recap!B2</f>
        <v>Modernisation du stade Saint-Henri - MARSEILLE (13016)</v>
      </c>
      <c r="C2" s="99"/>
      <c r="D2" s="99"/>
      <c r="E2" s="99"/>
      <c r="F2" s="100"/>
      <c r="G2" s="8" t="s">
        <v>0</v>
      </c>
    </row>
    <row r="3" spans="1:7" s="9" customFormat="1" ht="20.149999999999999" customHeight="1" thickBot="1" x14ac:dyDescent="0.3">
      <c r="A3" s="10" t="s">
        <v>1</v>
      </c>
      <c r="B3" s="11" t="s">
        <v>2</v>
      </c>
      <c r="C3" s="12"/>
      <c r="D3" s="13"/>
      <c r="E3" s="14"/>
      <c r="F3" s="15"/>
      <c r="G3" s="16" t="s">
        <v>3</v>
      </c>
    </row>
    <row r="4" spans="1:7" ht="12.75" customHeight="1" thickBot="1" x14ac:dyDescent="0.4">
      <c r="A4" s="17"/>
      <c r="B4" s="2"/>
      <c r="C4" s="3"/>
      <c r="D4" s="18"/>
      <c r="E4" s="18"/>
      <c r="F4" s="19"/>
      <c r="G4" s="20"/>
    </row>
    <row r="5" spans="1:7" ht="16" customHeight="1" x14ac:dyDescent="0.25">
      <c r="A5" s="101" t="s">
        <v>4</v>
      </c>
      <c r="B5" s="103" t="s">
        <v>5</v>
      </c>
      <c r="C5" s="105" t="s">
        <v>6</v>
      </c>
      <c r="D5" s="107" t="s">
        <v>7</v>
      </c>
      <c r="E5" s="108"/>
      <c r="F5" s="109" t="s">
        <v>8</v>
      </c>
      <c r="G5" s="89" t="s">
        <v>9</v>
      </c>
    </row>
    <row r="6" spans="1:7" ht="16" customHeight="1" x14ac:dyDescent="0.25">
      <c r="A6" s="102"/>
      <c r="B6" s="104"/>
      <c r="C6" s="106"/>
      <c r="D6" s="21" t="s">
        <v>10</v>
      </c>
      <c r="E6" s="22" t="s">
        <v>11</v>
      </c>
      <c r="F6" s="110"/>
      <c r="G6" s="90"/>
    </row>
    <row r="7" spans="1:7" ht="0.75" customHeight="1" x14ac:dyDescent="0.3">
      <c r="A7" s="23"/>
      <c r="B7" s="24"/>
      <c r="C7" s="25"/>
      <c r="D7" s="26"/>
      <c r="E7" s="27"/>
      <c r="F7" s="28"/>
      <c r="G7" s="29"/>
    </row>
    <row r="8" spans="1:7" ht="12.75" customHeight="1" x14ac:dyDescent="0.3">
      <c r="A8" s="30"/>
      <c r="B8" s="31"/>
      <c r="C8" s="32"/>
      <c r="D8" s="33"/>
      <c r="E8" s="34"/>
      <c r="F8" s="35"/>
      <c r="G8" s="36" t="str">
        <f t="shared" ref="G8:G272" si="0">+IF(F8&gt;0,+D8*F8,"")</f>
        <v/>
      </c>
    </row>
    <row r="9" spans="1:7" s="2" customFormat="1" ht="12.75" customHeight="1" x14ac:dyDescent="0.35">
      <c r="A9" s="37"/>
      <c r="B9" s="38"/>
      <c r="C9" s="39"/>
      <c r="D9" s="40"/>
      <c r="E9" s="41"/>
      <c r="F9" s="41"/>
      <c r="G9" s="36" t="str">
        <f t="shared" si="0"/>
        <v/>
      </c>
    </row>
    <row r="10" spans="1:7" s="2" customFormat="1" ht="12.75" customHeight="1" x14ac:dyDescent="0.35">
      <c r="A10" s="42" t="s">
        <v>12</v>
      </c>
      <c r="B10" s="43" t="s">
        <v>13</v>
      </c>
      <c r="C10" s="39"/>
      <c r="D10" s="40"/>
      <c r="E10" s="41"/>
      <c r="F10" s="41"/>
      <c r="G10" s="36" t="str">
        <f t="shared" si="0"/>
        <v/>
      </c>
    </row>
    <row r="11" spans="1:7" s="2" customFormat="1" ht="12.75" customHeight="1" x14ac:dyDescent="0.35">
      <c r="A11" s="37"/>
      <c r="B11" s="38"/>
      <c r="C11" s="39"/>
      <c r="D11" s="40"/>
      <c r="E11" s="41"/>
      <c r="F11" s="41"/>
      <c r="G11" s="36" t="str">
        <f t="shared" si="0"/>
        <v/>
      </c>
    </row>
    <row r="12" spans="1:7" s="2" customFormat="1" ht="12.75" customHeight="1" x14ac:dyDescent="0.35">
      <c r="A12" s="44" t="s">
        <v>14</v>
      </c>
      <c r="B12" s="45" t="s">
        <v>15</v>
      </c>
      <c r="C12" s="39" t="s">
        <v>16</v>
      </c>
      <c r="D12" s="40">
        <v>1</v>
      </c>
      <c r="E12" s="41"/>
      <c r="F12" s="41"/>
      <c r="G12" s="36" t="str">
        <f t="shared" si="0"/>
        <v/>
      </c>
    </row>
    <row r="13" spans="1:7" s="2" customFormat="1" ht="12.75" customHeight="1" x14ac:dyDescent="0.35">
      <c r="A13" s="37"/>
      <c r="B13" s="38"/>
      <c r="C13" s="39"/>
      <c r="D13" s="40"/>
      <c r="E13" s="41"/>
      <c r="F13" s="41"/>
      <c r="G13" s="36" t="str">
        <f t="shared" si="0"/>
        <v/>
      </c>
    </row>
    <row r="14" spans="1:7" s="2" customFormat="1" ht="12.75" customHeight="1" x14ac:dyDescent="0.35">
      <c r="A14" s="44" t="s">
        <v>17</v>
      </c>
      <c r="B14" s="45" t="s">
        <v>18</v>
      </c>
      <c r="C14" s="39" t="s">
        <v>16</v>
      </c>
      <c r="D14" s="40">
        <v>1</v>
      </c>
      <c r="E14" s="41"/>
      <c r="F14" s="41"/>
      <c r="G14" s="36" t="str">
        <f t="shared" si="0"/>
        <v/>
      </c>
    </row>
    <row r="15" spans="1:7" s="2" customFormat="1" ht="12.75" customHeight="1" x14ac:dyDescent="0.35">
      <c r="A15" s="37"/>
      <c r="B15" s="38"/>
      <c r="C15" s="39"/>
      <c r="D15" s="40"/>
      <c r="E15" s="41"/>
      <c r="F15" s="41"/>
      <c r="G15" s="36" t="str">
        <f t="shared" si="0"/>
        <v/>
      </c>
    </row>
    <row r="16" spans="1:7" s="2" customFormat="1" ht="12.75" customHeight="1" x14ac:dyDescent="0.35">
      <c r="A16" s="44" t="s">
        <v>19</v>
      </c>
      <c r="B16" s="45" t="s">
        <v>20</v>
      </c>
      <c r="C16" s="39" t="s">
        <v>16</v>
      </c>
      <c r="D16" s="40">
        <v>1</v>
      </c>
      <c r="E16" s="41"/>
      <c r="F16" s="41"/>
      <c r="G16" s="36" t="str">
        <f t="shared" si="0"/>
        <v/>
      </c>
    </row>
    <row r="17" spans="1:7" s="2" customFormat="1" ht="12.75" customHeight="1" x14ac:dyDescent="0.35">
      <c r="A17" s="37"/>
      <c r="B17" s="38"/>
      <c r="C17" s="39"/>
      <c r="D17" s="40"/>
      <c r="E17" s="41"/>
      <c r="F17" s="41"/>
      <c r="G17" s="36" t="str">
        <f t="shared" si="0"/>
        <v/>
      </c>
    </row>
    <row r="18" spans="1:7" s="2" customFormat="1" ht="12.75" customHeight="1" x14ac:dyDescent="0.35">
      <c r="A18" s="44" t="s">
        <v>21</v>
      </c>
      <c r="B18" s="45" t="s">
        <v>22</v>
      </c>
      <c r="C18" s="39" t="s">
        <v>16</v>
      </c>
      <c r="D18" s="40">
        <v>1</v>
      </c>
      <c r="E18" s="41"/>
      <c r="F18" s="41"/>
      <c r="G18" s="36" t="str">
        <f t="shared" si="0"/>
        <v/>
      </c>
    </row>
    <row r="19" spans="1:7" s="2" customFormat="1" ht="12.75" customHeight="1" x14ac:dyDescent="0.35">
      <c r="A19" s="37"/>
      <c r="B19" s="38"/>
      <c r="C19" s="39"/>
      <c r="D19" s="40"/>
      <c r="E19" s="41"/>
      <c r="F19" s="41"/>
      <c r="G19" s="36" t="str">
        <f t="shared" si="0"/>
        <v/>
      </c>
    </row>
    <row r="20" spans="1:7" s="2" customFormat="1" ht="12.75" customHeight="1" x14ac:dyDescent="0.35">
      <c r="A20" s="44" t="s">
        <v>23</v>
      </c>
      <c r="B20" s="45" t="s">
        <v>24</v>
      </c>
      <c r="C20" s="39" t="s">
        <v>16</v>
      </c>
      <c r="D20" s="40">
        <v>1</v>
      </c>
      <c r="E20" s="41"/>
      <c r="F20" s="41"/>
      <c r="G20" s="36" t="str">
        <f t="shared" si="0"/>
        <v/>
      </c>
    </row>
    <row r="21" spans="1:7" s="2" customFormat="1" ht="12.75" customHeight="1" x14ac:dyDescent="0.35">
      <c r="A21" s="37"/>
      <c r="B21" s="38"/>
      <c r="C21" s="39"/>
      <c r="D21" s="40"/>
      <c r="E21" s="41"/>
      <c r="F21" s="41"/>
      <c r="G21" s="36" t="str">
        <f t="shared" si="0"/>
        <v/>
      </c>
    </row>
    <row r="22" spans="1:7" s="51" customFormat="1" ht="13" x14ac:dyDescent="0.3">
      <c r="A22" s="30"/>
      <c r="B22" s="46"/>
      <c r="C22" s="47"/>
      <c r="D22" s="48"/>
      <c r="E22" s="46"/>
      <c r="F22" s="49" t="s">
        <v>25</v>
      </c>
      <c r="G22" s="50">
        <f>+SUM(G8:G21)</f>
        <v>0</v>
      </c>
    </row>
    <row r="23" spans="1:7" s="2" customFormat="1" ht="12.75" customHeight="1" x14ac:dyDescent="0.35">
      <c r="A23" s="37"/>
      <c r="B23" s="38"/>
      <c r="C23" s="39"/>
      <c r="D23" s="40"/>
      <c r="E23" s="41"/>
      <c r="F23" s="41"/>
      <c r="G23" s="36" t="str">
        <f t="shared" si="0"/>
        <v/>
      </c>
    </row>
    <row r="24" spans="1:7" s="2" customFormat="1" ht="12.75" customHeight="1" x14ac:dyDescent="0.35">
      <c r="A24" s="37"/>
      <c r="B24" s="38"/>
      <c r="C24" s="39"/>
      <c r="D24" s="40"/>
      <c r="E24" s="41"/>
      <c r="F24" s="41"/>
      <c r="G24" s="36" t="str">
        <f t="shared" si="0"/>
        <v/>
      </c>
    </row>
    <row r="25" spans="1:7" s="2" customFormat="1" ht="12.75" customHeight="1" x14ac:dyDescent="0.35">
      <c r="A25" s="42" t="s">
        <v>26</v>
      </c>
      <c r="B25" s="43" t="s">
        <v>27</v>
      </c>
      <c r="C25" s="39"/>
      <c r="D25" s="40"/>
      <c r="E25" s="41"/>
      <c r="F25" s="41"/>
      <c r="G25" s="36" t="str">
        <f t="shared" si="0"/>
        <v/>
      </c>
    </row>
    <row r="26" spans="1:7" s="2" customFormat="1" ht="12.75" customHeight="1" x14ac:dyDescent="0.35">
      <c r="A26" s="37"/>
      <c r="B26" s="38"/>
      <c r="C26" s="39"/>
      <c r="D26" s="40"/>
      <c r="E26" s="41"/>
      <c r="F26" s="41"/>
      <c r="G26" s="36" t="str">
        <f t="shared" si="0"/>
        <v/>
      </c>
    </row>
    <row r="27" spans="1:7" s="2" customFormat="1" ht="12.75" customHeight="1" x14ac:dyDescent="0.35">
      <c r="A27" s="44" t="s">
        <v>28</v>
      </c>
      <c r="B27" s="45" t="s">
        <v>29</v>
      </c>
      <c r="C27" s="39" t="s">
        <v>16</v>
      </c>
      <c r="D27" s="40">
        <v>1</v>
      </c>
      <c r="E27" s="41"/>
      <c r="F27" s="41"/>
      <c r="G27" s="36" t="str">
        <f t="shared" si="0"/>
        <v/>
      </c>
    </row>
    <row r="28" spans="1:7" s="2" customFormat="1" ht="12.75" customHeight="1" x14ac:dyDescent="0.35">
      <c r="A28" s="37"/>
      <c r="B28" s="38"/>
      <c r="C28" s="39"/>
      <c r="D28" s="40"/>
      <c r="E28" s="41"/>
      <c r="F28" s="41"/>
      <c r="G28" s="36" t="str">
        <f t="shared" si="0"/>
        <v/>
      </c>
    </row>
    <row r="29" spans="1:7" s="2" customFormat="1" ht="12.75" customHeight="1" x14ac:dyDescent="0.35">
      <c r="A29" s="44" t="s">
        <v>30</v>
      </c>
      <c r="B29" s="45" t="s">
        <v>31</v>
      </c>
      <c r="C29" s="39" t="s">
        <v>16</v>
      </c>
      <c r="D29" s="40">
        <v>1</v>
      </c>
      <c r="E29" s="41"/>
      <c r="F29" s="41"/>
      <c r="G29" s="36" t="str">
        <f t="shared" si="0"/>
        <v/>
      </c>
    </row>
    <row r="30" spans="1:7" s="2" customFormat="1" ht="12.75" customHeight="1" x14ac:dyDescent="0.35">
      <c r="A30" s="37"/>
      <c r="B30" s="38"/>
      <c r="C30" s="39"/>
      <c r="D30" s="40"/>
      <c r="E30" s="41"/>
      <c r="F30" s="41"/>
      <c r="G30" s="36" t="str">
        <f t="shared" si="0"/>
        <v/>
      </c>
    </row>
    <row r="31" spans="1:7" s="2" customFormat="1" ht="12.75" customHeight="1" x14ac:dyDescent="0.35">
      <c r="A31" s="44" t="s">
        <v>32</v>
      </c>
      <c r="B31" s="45" t="s">
        <v>33</v>
      </c>
      <c r="C31" s="39" t="s">
        <v>16</v>
      </c>
      <c r="D31" s="40">
        <v>1</v>
      </c>
      <c r="E31" s="41"/>
      <c r="F31" s="41"/>
      <c r="G31" s="36" t="str">
        <f t="shared" si="0"/>
        <v/>
      </c>
    </row>
    <row r="32" spans="1:7" s="2" customFormat="1" ht="12.75" customHeight="1" x14ac:dyDescent="0.35">
      <c r="A32" s="37"/>
      <c r="B32" s="38"/>
      <c r="C32" s="39"/>
      <c r="D32" s="40"/>
      <c r="E32" s="41"/>
      <c r="F32" s="41"/>
      <c r="G32" s="36" t="str">
        <f t="shared" si="0"/>
        <v/>
      </c>
    </row>
    <row r="33" spans="1:7" s="2" customFormat="1" ht="12.75" customHeight="1" x14ac:dyDescent="0.35">
      <c r="A33" s="44" t="s">
        <v>34</v>
      </c>
      <c r="B33" s="45" t="s">
        <v>35</v>
      </c>
      <c r="C33" s="39" t="s">
        <v>16</v>
      </c>
      <c r="D33" s="40">
        <v>1</v>
      </c>
      <c r="E33" s="41"/>
      <c r="F33" s="41"/>
      <c r="G33" s="36" t="str">
        <f t="shared" si="0"/>
        <v/>
      </c>
    </row>
    <row r="34" spans="1:7" s="2" customFormat="1" ht="12.75" customHeight="1" x14ac:dyDescent="0.35">
      <c r="A34" s="37"/>
      <c r="B34" s="38"/>
      <c r="C34" s="39"/>
      <c r="D34" s="40"/>
      <c r="E34" s="41"/>
      <c r="F34" s="41"/>
      <c r="G34" s="36" t="str">
        <f t="shared" si="0"/>
        <v/>
      </c>
    </row>
    <row r="35" spans="1:7" s="2" customFormat="1" ht="12.75" customHeight="1" x14ac:dyDescent="0.35">
      <c r="A35" s="44" t="s">
        <v>36</v>
      </c>
      <c r="B35" s="45" t="s">
        <v>37</v>
      </c>
      <c r="C35" s="39" t="s">
        <v>16</v>
      </c>
      <c r="D35" s="40">
        <v>1</v>
      </c>
      <c r="E35" s="41"/>
      <c r="F35" s="41"/>
      <c r="G35" s="36" t="str">
        <f t="shared" si="0"/>
        <v/>
      </c>
    </row>
    <row r="36" spans="1:7" s="2" customFormat="1" ht="12.75" customHeight="1" x14ac:dyDescent="0.35">
      <c r="A36" s="37"/>
      <c r="B36" s="38"/>
      <c r="C36" s="39"/>
      <c r="D36" s="40"/>
      <c r="E36" s="41"/>
      <c r="F36" s="41"/>
      <c r="G36" s="36" t="str">
        <f t="shared" si="0"/>
        <v/>
      </c>
    </row>
    <row r="37" spans="1:7" s="2" customFormat="1" ht="12.75" customHeight="1" x14ac:dyDescent="0.35">
      <c r="A37" s="44" t="s">
        <v>38</v>
      </c>
      <c r="B37" s="45" t="s">
        <v>39</v>
      </c>
      <c r="C37" s="39" t="s">
        <v>16</v>
      </c>
      <c r="D37" s="40">
        <v>1</v>
      </c>
      <c r="E37" s="41"/>
      <c r="F37" s="41"/>
      <c r="G37" s="36" t="str">
        <f t="shared" si="0"/>
        <v/>
      </c>
    </row>
    <row r="38" spans="1:7" s="2" customFormat="1" ht="12.75" customHeight="1" x14ac:dyDescent="0.35">
      <c r="A38" s="37"/>
      <c r="B38" s="38"/>
      <c r="C38" s="39"/>
      <c r="D38" s="40"/>
      <c r="E38" s="41"/>
      <c r="F38" s="41"/>
      <c r="G38" s="36" t="str">
        <f t="shared" si="0"/>
        <v/>
      </c>
    </row>
    <row r="39" spans="1:7" s="2" customFormat="1" ht="12.75" customHeight="1" x14ac:dyDescent="0.35">
      <c r="A39" s="44" t="s">
        <v>40</v>
      </c>
      <c r="B39" s="45" t="s">
        <v>41</v>
      </c>
      <c r="C39" s="39" t="s">
        <v>16</v>
      </c>
      <c r="D39" s="40">
        <v>1</v>
      </c>
      <c r="E39" s="41"/>
      <c r="F39" s="41"/>
      <c r="G39" s="36" t="str">
        <f t="shared" si="0"/>
        <v/>
      </c>
    </row>
    <row r="40" spans="1:7" s="2" customFormat="1" ht="12.75" customHeight="1" x14ac:dyDescent="0.35">
      <c r="A40" s="37"/>
      <c r="B40" s="38"/>
      <c r="C40" s="39"/>
      <c r="D40" s="40"/>
      <c r="E40" s="41"/>
      <c r="F40" s="41"/>
      <c r="G40" s="36" t="str">
        <f t="shared" si="0"/>
        <v/>
      </c>
    </row>
    <row r="41" spans="1:7" s="2" customFormat="1" ht="12.75" customHeight="1" x14ac:dyDescent="0.35">
      <c r="A41" s="44" t="s">
        <v>42</v>
      </c>
      <c r="B41" s="45" t="s">
        <v>43</v>
      </c>
      <c r="C41" s="39" t="s">
        <v>16</v>
      </c>
      <c r="D41" s="40">
        <v>1</v>
      </c>
      <c r="E41" s="41"/>
      <c r="F41" s="41"/>
      <c r="G41" s="36" t="str">
        <f t="shared" si="0"/>
        <v/>
      </c>
    </row>
    <row r="42" spans="1:7" s="2" customFormat="1" ht="12.75" customHeight="1" x14ac:dyDescent="0.35">
      <c r="A42" s="37"/>
      <c r="B42" s="38"/>
      <c r="C42" s="39"/>
      <c r="D42" s="40"/>
      <c r="E42" s="41"/>
      <c r="F42" s="41"/>
      <c r="G42" s="36" t="str">
        <f t="shared" si="0"/>
        <v/>
      </c>
    </row>
    <row r="43" spans="1:7" s="51" customFormat="1" ht="13" x14ac:dyDescent="0.3">
      <c r="A43" s="30"/>
      <c r="B43" s="46"/>
      <c r="C43" s="47"/>
      <c r="D43" s="48"/>
      <c r="E43" s="46"/>
      <c r="F43" s="49" t="s">
        <v>44</v>
      </c>
      <c r="G43" s="50">
        <f>+SUM(G23:G42)</f>
        <v>0</v>
      </c>
    </row>
    <row r="44" spans="1:7" s="2" customFormat="1" ht="12.75" customHeight="1" x14ac:dyDescent="0.35">
      <c r="A44" s="37"/>
      <c r="B44" s="38"/>
      <c r="C44" s="39"/>
      <c r="D44" s="40"/>
      <c r="E44" s="41"/>
      <c r="F44" s="41"/>
      <c r="G44" s="36" t="str">
        <f t="shared" si="0"/>
        <v/>
      </c>
    </row>
    <row r="45" spans="1:7" s="2" customFormat="1" ht="12.75" customHeight="1" x14ac:dyDescent="0.35">
      <c r="A45" s="37"/>
      <c r="B45" s="38"/>
      <c r="C45" s="39"/>
      <c r="D45" s="40"/>
      <c r="E45" s="41"/>
      <c r="F45" s="41"/>
      <c r="G45" s="36" t="str">
        <f t="shared" si="0"/>
        <v/>
      </c>
    </row>
    <row r="46" spans="1:7" s="2" customFormat="1" ht="12.75" customHeight="1" x14ac:dyDescent="0.35">
      <c r="A46" s="42" t="s">
        <v>45</v>
      </c>
      <c r="B46" s="43" t="s">
        <v>46</v>
      </c>
      <c r="C46" s="39"/>
      <c r="D46" s="40"/>
      <c r="E46" s="41"/>
      <c r="F46" s="41"/>
      <c r="G46" s="36" t="str">
        <f t="shared" si="0"/>
        <v/>
      </c>
    </row>
    <row r="47" spans="1:7" s="2" customFormat="1" ht="12.75" customHeight="1" x14ac:dyDescent="0.35">
      <c r="A47" s="37"/>
      <c r="B47" s="38"/>
      <c r="C47" s="39"/>
      <c r="D47" s="40"/>
      <c r="E47" s="41"/>
      <c r="F47" s="41"/>
      <c r="G47" s="36" t="str">
        <f t="shared" si="0"/>
        <v/>
      </c>
    </row>
    <row r="48" spans="1:7" s="2" customFormat="1" ht="12.75" customHeight="1" x14ac:dyDescent="0.35">
      <c r="A48" s="44" t="s">
        <v>47</v>
      </c>
      <c r="B48" s="45" t="s">
        <v>48</v>
      </c>
      <c r="C48" s="39" t="s">
        <v>49</v>
      </c>
      <c r="D48" s="40"/>
      <c r="E48" s="41"/>
      <c r="F48" s="41"/>
      <c r="G48" s="36" t="str">
        <f t="shared" si="0"/>
        <v/>
      </c>
    </row>
    <row r="49" spans="1:7" s="2" customFormat="1" ht="12.75" customHeight="1" x14ac:dyDescent="0.35">
      <c r="A49" s="37"/>
      <c r="B49" s="38"/>
      <c r="C49" s="39"/>
      <c r="D49" s="40"/>
      <c r="E49" s="41"/>
      <c r="F49" s="41"/>
      <c r="G49" s="36" t="str">
        <f t="shared" si="0"/>
        <v/>
      </c>
    </row>
    <row r="50" spans="1:7" s="2" customFormat="1" ht="12.75" customHeight="1" x14ac:dyDescent="0.35">
      <c r="A50" s="44" t="s">
        <v>50</v>
      </c>
      <c r="B50" s="45" t="s">
        <v>51</v>
      </c>
      <c r="C50" s="39" t="s">
        <v>16</v>
      </c>
      <c r="D50" s="40">
        <v>1</v>
      </c>
      <c r="E50" s="41"/>
      <c r="F50" s="41"/>
      <c r="G50" s="36" t="str">
        <f t="shared" si="0"/>
        <v/>
      </c>
    </row>
    <row r="51" spans="1:7" s="2" customFormat="1" ht="12.75" customHeight="1" x14ac:dyDescent="0.35">
      <c r="A51" s="37"/>
      <c r="B51" s="38"/>
      <c r="C51" s="39"/>
      <c r="D51" s="40"/>
      <c r="E51" s="41"/>
      <c r="F51" s="41"/>
      <c r="G51" s="36" t="str">
        <f t="shared" si="0"/>
        <v/>
      </c>
    </row>
    <row r="52" spans="1:7" s="2" customFormat="1" ht="12.75" customHeight="1" x14ac:dyDescent="0.35">
      <c r="A52" s="44" t="s">
        <v>52</v>
      </c>
      <c r="B52" s="45" t="s">
        <v>53</v>
      </c>
      <c r="C52" s="39" t="s">
        <v>16</v>
      </c>
      <c r="D52" s="40">
        <v>1</v>
      </c>
      <c r="E52" s="41"/>
      <c r="F52" s="41"/>
      <c r="G52" s="36" t="str">
        <f t="shared" si="0"/>
        <v/>
      </c>
    </row>
    <row r="53" spans="1:7" s="2" customFormat="1" ht="12.75" customHeight="1" x14ac:dyDescent="0.35">
      <c r="A53" s="37"/>
      <c r="B53" s="38"/>
      <c r="C53" s="39"/>
      <c r="D53" s="40"/>
      <c r="E53" s="41"/>
      <c r="F53" s="41"/>
      <c r="G53" s="36" t="str">
        <f t="shared" si="0"/>
        <v/>
      </c>
    </row>
    <row r="54" spans="1:7" s="2" customFormat="1" ht="12.75" customHeight="1" x14ac:dyDescent="0.35">
      <c r="A54" s="44" t="s">
        <v>54</v>
      </c>
      <c r="B54" s="45" t="s">
        <v>55</v>
      </c>
      <c r="C54" s="39"/>
      <c r="D54" s="40"/>
      <c r="E54" s="41"/>
      <c r="F54" s="41"/>
      <c r="G54" s="36" t="str">
        <f t="shared" si="0"/>
        <v/>
      </c>
    </row>
    <row r="55" spans="1:7" s="2" customFormat="1" ht="12.75" customHeight="1" x14ac:dyDescent="0.35">
      <c r="A55" s="37"/>
      <c r="B55" s="38" t="s">
        <v>56</v>
      </c>
      <c r="C55" s="39" t="s">
        <v>57</v>
      </c>
      <c r="D55" s="40">
        <v>59</v>
      </c>
      <c r="E55" s="41"/>
      <c r="F55" s="41"/>
      <c r="G55" s="36" t="str">
        <f t="shared" si="0"/>
        <v/>
      </c>
    </row>
    <row r="56" spans="1:7" s="2" customFormat="1" ht="12.75" customHeight="1" x14ac:dyDescent="0.35">
      <c r="A56" s="37"/>
      <c r="B56" s="38"/>
      <c r="C56" s="39"/>
      <c r="D56" s="40"/>
      <c r="E56" s="41"/>
      <c r="F56" s="41"/>
      <c r="G56" s="36" t="str">
        <f t="shared" si="0"/>
        <v/>
      </c>
    </row>
    <row r="57" spans="1:7" s="2" customFormat="1" ht="12.75" customHeight="1" x14ac:dyDescent="0.35">
      <c r="A57" s="44" t="s">
        <v>58</v>
      </c>
      <c r="B57" s="45" t="s">
        <v>59</v>
      </c>
      <c r="C57" s="39" t="s">
        <v>57</v>
      </c>
      <c r="D57" s="40">
        <v>59</v>
      </c>
      <c r="E57" s="41"/>
      <c r="F57" s="41"/>
      <c r="G57" s="36" t="str">
        <f t="shared" si="0"/>
        <v/>
      </c>
    </row>
    <row r="58" spans="1:7" s="2" customFormat="1" ht="12.75" customHeight="1" x14ac:dyDescent="0.35">
      <c r="A58" s="37"/>
      <c r="B58" s="38"/>
      <c r="C58" s="39"/>
      <c r="D58" s="40"/>
      <c r="E58" s="41"/>
      <c r="F58" s="41"/>
      <c r="G58" s="36" t="str">
        <f t="shared" si="0"/>
        <v/>
      </c>
    </row>
    <row r="59" spans="1:7" s="51" customFormat="1" ht="13" x14ac:dyDescent="0.3">
      <c r="A59" s="30"/>
      <c r="B59" s="46"/>
      <c r="C59" s="47"/>
      <c r="D59" s="48"/>
      <c r="E59" s="46"/>
      <c r="F59" s="49" t="s">
        <v>60</v>
      </c>
      <c r="G59" s="50">
        <f>+SUM(G44:G58)</f>
        <v>0</v>
      </c>
    </row>
    <row r="60" spans="1:7" s="2" customFormat="1" ht="12.75" customHeight="1" x14ac:dyDescent="0.35">
      <c r="A60" s="37"/>
      <c r="B60" s="38"/>
      <c r="C60" s="39"/>
      <c r="D60" s="40"/>
      <c r="E60" s="41"/>
      <c r="F60" s="41"/>
      <c r="G60" s="36" t="str">
        <f t="shared" si="0"/>
        <v/>
      </c>
    </row>
    <row r="61" spans="1:7" s="2" customFormat="1" ht="12.75" customHeight="1" x14ac:dyDescent="0.35">
      <c r="A61" s="37"/>
      <c r="B61" s="38"/>
      <c r="C61" s="39"/>
      <c r="D61" s="40"/>
      <c r="E61" s="41"/>
      <c r="F61" s="41"/>
      <c r="G61" s="36" t="str">
        <f t="shared" si="0"/>
        <v/>
      </c>
    </row>
    <row r="62" spans="1:7" s="2" customFormat="1" ht="12.75" customHeight="1" x14ac:dyDescent="0.35">
      <c r="A62" s="37"/>
      <c r="B62" s="38"/>
      <c r="C62" s="39"/>
      <c r="D62" s="40"/>
      <c r="E62" s="41"/>
      <c r="F62" s="41"/>
      <c r="G62" s="36" t="str">
        <f t="shared" si="0"/>
        <v/>
      </c>
    </row>
    <row r="63" spans="1:7" s="2" customFormat="1" ht="12.75" customHeight="1" x14ac:dyDescent="0.35">
      <c r="A63" s="42" t="s">
        <v>61</v>
      </c>
      <c r="B63" s="43" t="s">
        <v>62</v>
      </c>
      <c r="C63" s="39"/>
      <c r="D63" s="40"/>
      <c r="E63" s="41"/>
      <c r="F63" s="41"/>
      <c r="G63" s="36" t="str">
        <f t="shared" si="0"/>
        <v/>
      </c>
    </row>
    <row r="64" spans="1:7" s="2" customFormat="1" ht="12.75" customHeight="1" x14ac:dyDescent="0.35">
      <c r="A64" s="37"/>
      <c r="B64" s="38"/>
      <c r="C64" s="39"/>
      <c r="D64" s="40"/>
      <c r="E64" s="41"/>
      <c r="F64" s="41"/>
      <c r="G64" s="36" t="str">
        <f t="shared" si="0"/>
        <v/>
      </c>
    </row>
    <row r="65" spans="1:7" s="2" customFormat="1" ht="12.75" customHeight="1" x14ac:dyDescent="0.35">
      <c r="A65" s="44" t="s">
        <v>63</v>
      </c>
      <c r="B65" s="45" t="s">
        <v>64</v>
      </c>
      <c r="C65" s="39" t="s">
        <v>65</v>
      </c>
      <c r="D65" s="52">
        <v>150</v>
      </c>
      <c r="E65" s="41"/>
      <c r="F65" s="41"/>
      <c r="G65" s="36" t="str">
        <f t="shared" si="0"/>
        <v/>
      </c>
    </row>
    <row r="66" spans="1:7" s="2" customFormat="1" ht="12.75" customHeight="1" x14ac:dyDescent="0.35">
      <c r="A66" s="37"/>
      <c r="B66" s="38"/>
      <c r="C66" s="39"/>
      <c r="D66" s="52"/>
      <c r="E66" s="41"/>
      <c r="F66" s="41"/>
      <c r="G66" s="36" t="str">
        <f t="shared" si="0"/>
        <v/>
      </c>
    </row>
    <row r="67" spans="1:7" s="2" customFormat="1" ht="12.75" customHeight="1" x14ac:dyDescent="0.35">
      <c r="A67" s="44" t="s">
        <v>66</v>
      </c>
      <c r="B67" s="45" t="s">
        <v>67</v>
      </c>
      <c r="C67" s="39" t="s">
        <v>65</v>
      </c>
      <c r="D67" s="52">
        <v>20</v>
      </c>
      <c r="E67" s="41"/>
      <c r="F67" s="41"/>
      <c r="G67" s="36" t="str">
        <f t="shared" si="0"/>
        <v/>
      </c>
    </row>
    <row r="68" spans="1:7" s="2" customFormat="1" ht="12.75" customHeight="1" x14ac:dyDescent="0.35">
      <c r="A68" s="37"/>
      <c r="B68" s="38"/>
      <c r="C68" s="39"/>
      <c r="D68" s="52"/>
      <c r="E68" s="41"/>
      <c r="F68" s="41"/>
      <c r="G68" s="36" t="str">
        <f t="shared" si="0"/>
        <v/>
      </c>
    </row>
    <row r="69" spans="1:7" s="2" customFormat="1" ht="12.75" customHeight="1" x14ac:dyDescent="0.35">
      <c r="A69" s="44" t="s">
        <v>68</v>
      </c>
      <c r="B69" s="45" t="s">
        <v>69</v>
      </c>
      <c r="C69" s="39" t="s">
        <v>65</v>
      </c>
      <c r="D69" s="52">
        <v>130</v>
      </c>
      <c r="E69" s="41"/>
      <c r="F69" s="41"/>
      <c r="G69" s="36" t="str">
        <f t="shared" si="0"/>
        <v/>
      </c>
    </row>
    <row r="70" spans="1:7" s="2" customFormat="1" ht="12.75" customHeight="1" x14ac:dyDescent="0.35">
      <c r="A70" s="37"/>
      <c r="B70" s="38" t="s">
        <v>70</v>
      </c>
      <c r="C70" s="39" t="s">
        <v>16</v>
      </c>
      <c r="D70" s="40">
        <v>1</v>
      </c>
      <c r="E70" s="41"/>
      <c r="F70" s="41"/>
      <c r="G70" s="36" t="str">
        <f t="shared" si="0"/>
        <v/>
      </c>
    </row>
    <row r="71" spans="1:7" s="2" customFormat="1" ht="12.75" customHeight="1" x14ac:dyDescent="0.35">
      <c r="A71" s="37"/>
      <c r="B71" s="38"/>
      <c r="C71" s="39"/>
      <c r="D71" s="40"/>
      <c r="E71" s="41"/>
      <c r="F71" s="41"/>
      <c r="G71" s="36" t="str">
        <f t="shared" si="0"/>
        <v/>
      </c>
    </row>
    <row r="72" spans="1:7" s="51" customFormat="1" ht="13" x14ac:dyDescent="0.3">
      <c r="A72" s="30"/>
      <c r="B72" s="46"/>
      <c r="C72" s="47"/>
      <c r="D72" s="48"/>
      <c r="E72" s="46"/>
      <c r="F72" s="49" t="s">
        <v>71</v>
      </c>
      <c r="G72" s="50">
        <f>+SUM(G60:G71)</f>
        <v>0</v>
      </c>
    </row>
    <row r="73" spans="1:7" s="2" customFormat="1" ht="12.75" customHeight="1" x14ac:dyDescent="0.35">
      <c r="A73" s="37"/>
      <c r="B73" s="38"/>
      <c r="C73" s="39"/>
      <c r="D73" s="40"/>
      <c r="E73" s="41"/>
      <c r="F73" s="41"/>
      <c r="G73" s="36" t="str">
        <f t="shared" si="0"/>
        <v/>
      </c>
    </row>
    <row r="74" spans="1:7" s="2" customFormat="1" ht="12.75" customHeight="1" x14ac:dyDescent="0.35">
      <c r="A74" s="42" t="s">
        <v>72</v>
      </c>
      <c r="B74" s="43" t="s">
        <v>73</v>
      </c>
      <c r="C74" s="39"/>
      <c r="D74" s="52"/>
      <c r="E74" s="41"/>
      <c r="F74" s="41"/>
      <c r="G74" s="36" t="str">
        <f t="shared" si="0"/>
        <v/>
      </c>
    </row>
    <row r="75" spans="1:7" s="2" customFormat="1" ht="12.75" customHeight="1" x14ac:dyDescent="0.35">
      <c r="A75" s="37"/>
      <c r="B75" s="38"/>
      <c r="C75" s="39"/>
      <c r="D75" s="52"/>
      <c r="E75" s="41"/>
      <c r="F75" s="41"/>
      <c r="G75" s="36" t="str">
        <f t="shared" si="0"/>
        <v/>
      </c>
    </row>
    <row r="76" spans="1:7" s="2" customFormat="1" ht="12.75" customHeight="1" x14ac:dyDescent="0.35">
      <c r="A76" s="44" t="s">
        <v>74</v>
      </c>
      <c r="B76" s="45" t="s">
        <v>75</v>
      </c>
      <c r="C76" s="39" t="s">
        <v>76</v>
      </c>
      <c r="D76" s="53">
        <v>87.5</v>
      </c>
      <c r="E76" s="41"/>
      <c r="F76" s="41"/>
      <c r="G76" s="36" t="str">
        <f t="shared" si="0"/>
        <v/>
      </c>
    </row>
    <row r="77" spans="1:7" s="2" customFormat="1" ht="12.75" customHeight="1" x14ac:dyDescent="0.35">
      <c r="A77" s="44"/>
      <c r="B77" s="45"/>
      <c r="C77" s="39"/>
      <c r="D77" s="53"/>
      <c r="E77" s="41"/>
      <c r="F77" s="41"/>
      <c r="G77" s="36" t="str">
        <f t="shared" si="0"/>
        <v/>
      </c>
    </row>
    <row r="78" spans="1:7" s="2" customFormat="1" ht="12.75" customHeight="1" x14ac:dyDescent="0.35">
      <c r="A78" s="44" t="s">
        <v>77</v>
      </c>
      <c r="B78" s="45" t="s">
        <v>78</v>
      </c>
      <c r="C78" s="39" t="s">
        <v>65</v>
      </c>
      <c r="D78" s="54">
        <v>15</v>
      </c>
      <c r="E78" s="41"/>
      <c r="F78" s="41"/>
      <c r="G78" s="36" t="str">
        <f t="shared" si="0"/>
        <v/>
      </c>
    </row>
    <row r="79" spans="1:7" s="2" customFormat="1" ht="12.75" customHeight="1" x14ac:dyDescent="0.35">
      <c r="A79" s="37"/>
      <c r="B79" s="38"/>
      <c r="C79" s="39"/>
      <c r="D79" s="54"/>
      <c r="E79" s="41"/>
      <c r="F79" s="41"/>
      <c r="G79" s="36" t="str">
        <f t="shared" si="0"/>
        <v/>
      </c>
    </row>
    <row r="80" spans="1:7" s="2" customFormat="1" ht="12.75" customHeight="1" x14ac:dyDescent="0.35">
      <c r="A80" s="44" t="s">
        <v>79</v>
      </c>
      <c r="B80" s="45" t="s">
        <v>80</v>
      </c>
      <c r="C80" s="39"/>
      <c r="D80" s="54"/>
      <c r="E80" s="41"/>
      <c r="F80" s="41"/>
      <c r="G80" s="36" t="str">
        <f t="shared" si="0"/>
        <v/>
      </c>
    </row>
    <row r="81" spans="1:8" s="2" customFormat="1" ht="12.75" customHeight="1" x14ac:dyDescent="0.35">
      <c r="A81" s="37"/>
      <c r="B81" s="38" t="s">
        <v>81</v>
      </c>
      <c r="C81" s="39" t="s">
        <v>65</v>
      </c>
      <c r="D81" s="55">
        <v>58</v>
      </c>
      <c r="E81" s="41"/>
      <c r="F81" s="41"/>
      <c r="G81" s="36" t="str">
        <f t="shared" si="0"/>
        <v/>
      </c>
    </row>
    <row r="82" spans="1:8" s="2" customFormat="1" ht="12.75" customHeight="1" x14ac:dyDescent="0.35">
      <c r="A82" s="37"/>
      <c r="B82" s="38" t="s">
        <v>82</v>
      </c>
      <c r="C82" s="39" t="s">
        <v>76</v>
      </c>
      <c r="D82" s="53">
        <v>61</v>
      </c>
      <c r="E82" s="41"/>
      <c r="F82" s="41"/>
      <c r="G82" s="36" t="str">
        <f t="shared" si="0"/>
        <v/>
      </c>
    </row>
    <row r="83" spans="1:8" s="2" customFormat="1" ht="12.75" customHeight="1" x14ac:dyDescent="0.35">
      <c r="A83" s="37"/>
      <c r="B83" s="38" t="s">
        <v>83</v>
      </c>
      <c r="C83" s="39" t="s">
        <v>84</v>
      </c>
      <c r="D83" s="54">
        <v>3500</v>
      </c>
      <c r="E83" s="41"/>
      <c r="F83" s="41"/>
      <c r="G83" s="36" t="str">
        <f t="shared" si="0"/>
        <v/>
      </c>
      <c r="H83" s="56"/>
    </row>
    <row r="84" spans="1:8" s="2" customFormat="1" ht="12.75" customHeight="1" x14ac:dyDescent="0.35">
      <c r="A84" s="37"/>
      <c r="B84" s="38"/>
      <c r="C84" s="39"/>
      <c r="D84" s="54"/>
      <c r="E84" s="41"/>
      <c r="F84" s="41"/>
      <c r="G84" s="36" t="str">
        <f t="shared" si="0"/>
        <v/>
      </c>
    </row>
    <row r="85" spans="1:8" s="2" customFormat="1" ht="12.75" customHeight="1" x14ac:dyDescent="0.35">
      <c r="A85" s="44" t="s">
        <v>85</v>
      </c>
      <c r="B85" s="45" t="s">
        <v>86</v>
      </c>
      <c r="C85" s="39"/>
      <c r="D85" s="54"/>
      <c r="E85" s="41"/>
      <c r="F85" s="41"/>
      <c r="G85" s="36" t="str">
        <f t="shared" si="0"/>
        <v/>
      </c>
    </row>
    <row r="86" spans="1:8" s="2" customFormat="1" ht="12.75" customHeight="1" x14ac:dyDescent="0.35">
      <c r="A86" s="37"/>
      <c r="B86" s="38" t="s">
        <v>81</v>
      </c>
      <c r="C86" s="39" t="s">
        <v>65</v>
      </c>
      <c r="D86" s="55">
        <v>110</v>
      </c>
      <c r="E86" s="41"/>
      <c r="F86" s="41"/>
      <c r="G86" s="36" t="str">
        <f t="shared" si="0"/>
        <v/>
      </c>
    </row>
    <row r="87" spans="1:8" s="2" customFormat="1" ht="12.75" customHeight="1" x14ac:dyDescent="0.35">
      <c r="A87" s="37"/>
      <c r="B87" s="38" t="s">
        <v>82</v>
      </c>
      <c r="C87" s="39" t="s">
        <v>76</v>
      </c>
      <c r="D87" s="53">
        <v>0</v>
      </c>
      <c r="E87" s="41"/>
      <c r="F87" s="41"/>
      <c r="G87" s="36" t="str">
        <f t="shared" si="0"/>
        <v/>
      </c>
    </row>
    <row r="88" spans="1:8" s="2" customFormat="1" ht="12.75" customHeight="1" x14ac:dyDescent="0.35">
      <c r="A88" s="37"/>
      <c r="B88" s="38" t="s">
        <v>83</v>
      </c>
      <c r="C88" s="39" t="s">
        <v>84</v>
      </c>
      <c r="D88" s="54">
        <v>5500</v>
      </c>
      <c r="E88" s="41"/>
      <c r="F88" s="41"/>
      <c r="G88" s="36" t="str">
        <f t="shared" si="0"/>
        <v/>
      </c>
      <c r="H88" s="56"/>
    </row>
    <row r="89" spans="1:8" s="2" customFormat="1" ht="12.75" customHeight="1" x14ac:dyDescent="0.35">
      <c r="A89" s="37"/>
      <c r="B89" s="38"/>
      <c r="C89" s="39"/>
      <c r="D89" s="54"/>
      <c r="E89" s="41"/>
      <c r="F89" s="41"/>
      <c r="G89" s="36" t="str">
        <f t="shared" si="0"/>
        <v/>
      </c>
    </row>
    <row r="90" spans="1:8" s="2" customFormat="1" ht="12.75" customHeight="1" x14ac:dyDescent="0.35">
      <c r="A90" s="44" t="s">
        <v>87</v>
      </c>
      <c r="B90" s="45" t="s">
        <v>88</v>
      </c>
      <c r="C90" s="39"/>
      <c r="D90" s="54"/>
      <c r="E90" s="41"/>
      <c r="F90" s="41"/>
      <c r="G90" s="36" t="str">
        <f t="shared" si="0"/>
        <v/>
      </c>
    </row>
    <row r="91" spans="1:8" s="2" customFormat="1" ht="12.75" customHeight="1" x14ac:dyDescent="0.35">
      <c r="A91" s="37"/>
      <c r="B91" s="38" t="s">
        <v>81</v>
      </c>
      <c r="C91" s="39" t="s">
        <v>65</v>
      </c>
      <c r="D91" s="55">
        <v>10</v>
      </c>
      <c r="E91" s="41"/>
      <c r="F91" s="41"/>
      <c r="G91" s="36" t="str">
        <f t="shared" si="0"/>
        <v/>
      </c>
    </row>
    <row r="92" spans="1:8" s="2" customFormat="1" ht="12.75" customHeight="1" x14ac:dyDescent="0.35">
      <c r="A92" s="37"/>
      <c r="B92" s="38" t="s">
        <v>82</v>
      </c>
      <c r="C92" s="39" t="s">
        <v>76</v>
      </c>
      <c r="D92" s="53">
        <v>0</v>
      </c>
      <c r="E92" s="41"/>
      <c r="F92" s="41"/>
      <c r="G92" s="36" t="str">
        <f t="shared" si="0"/>
        <v/>
      </c>
    </row>
    <row r="93" spans="1:8" s="2" customFormat="1" ht="12.75" customHeight="1" x14ac:dyDescent="0.35">
      <c r="A93" s="37"/>
      <c r="B93" s="38" t="s">
        <v>83</v>
      </c>
      <c r="C93" s="39" t="s">
        <v>84</v>
      </c>
      <c r="D93" s="54">
        <v>500</v>
      </c>
      <c r="E93" s="41"/>
      <c r="F93" s="41"/>
      <c r="G93" s="36" t="str">
        <f t="shared" si="0"/>
        <v/>
      </c>
      <c r="H93" s="56"/>
    </row>
    <row r="94" spans="1:8" s="2" customFormat="1" ht="12.75" customHeight="1" x14ac:dyDescent="0.35">
      <c r="A94" s="37"/>
      <c r="B94" s="38"/>
      <c r="C94" s="39"/>
      <c r="D94" s="54"/>
      <c r="E94" s="41"/>
      <c r="F94" s="41"/>
      <c r="G94" s="36" t="str">
        <f t="shared" si="0"/>
        <v/>
      </c>
    </row>
    <row r="95" spans="1:8" s="2" customFormat="1" ht="12.75" customHeight="1" x14ac:dyDescent="0.35">
      <c r="A95" s="44" t="s">
        <v>89</v>
      </c>
      <c r="B95" s="45" t="s">
        <v>90</v>
      </c>
      <c r="C95" s="39"/>
      <c r="D95" s="54"/>
      <c r="E95" s="41"/>
      <c r="F95" s="41"/>
      <c r="G95" s="36" t="str">
        <f t="shared" si="0"/>
        <v/>
      </c>
    </row>
    <row r="96" spans="1:8" s="2" customFormat="1" ht="12.75" customHeight="1" x14ac:dyDescent="0.35">
      <c r="A96" s="37"/>
      <c r="B96" s="38" t="s">
        <v>81</v>
      </c>
      <c r="C96" s="39" t="s">
        <v>65</v>
      </c>
      <c r="D96" s="55">
        <v>38.5</v>
      </c>
      <c r="E96" s="41"/>
      <c r="F96" s="41"/>
      <c r="G96" s="36" t="str">
        <f t="shared" si="0"/>
        <v/>
      </c>
    </row>
    <row r="97" spans="1:8" s="2" customFormat="1" ht="12.75" customHeight="1" x14ac:dyDescent="0.35">
      <c r="A97" s="37"/>
      <c r="B97" s="38" t="s">
        <v>82</v>
      </c>
      <c r="C97" s="39" t="s">
        <v>76</v>
      </c>
      <c r="D97" s="53">
        <v>262</v>
      </c>
      <c r="E97" s="41"/>
      <c r="F97" s="41"/>
      <c r="G97" s="36" t="str">
        <f t="shared" si="0"/>
        <v/>
      </c>
    </row>
    <row r="98" spans="1:8" s="2" customFormat="1" ht="12.75" customHeight="1" x14ac:dyDescent="0.35">
      <c r="A98" s="37"/>
      <c r="B98" s="38" t="s">
        <v>83</v>
      </c>
      <c r="C98" s="39" t="s">
        <v>84</v>
      </c>
      <c r="D98" s="54">
        <v>6930</v>
      </c>
      <c r="E98" s="41"/>
      <c r="F98" s="41"/>
      <c r="G98" s="36" t="str">
        <f t="shared" si="0"/>
        <v/>
      </c>
      <c r="H98" s="56"/>
    </row>
    <row r="99" spans="1:8" s="2" customFormat="1" ht="12.75" customHeight="1" x14ac:dyDescent="0.35">
      <c r="A99" s="37"/>
      <c r="B99" s="38"/>
      <c r="C99" s="39"/>
      <c r="D99" s="54"/>
      <c r="E99" s="41"/>
      <c r="F99" s="41"/>
      <c r="G99" s="36" t="str">
        <f t="shared" si="0"/>
        <v/>
      </c>
    </row>
    <row r="100" spans="1:8" s="2" customFormat="1" ht="12.75" customHeight="1" x14ac:dyDescent="0.35">
      <c r="A100" s="44" t="s">
        <v>91</v>
      </c>
      <c r="B100" s="45" t="s">
        <v>92</v>
      </c>
      <c r="C100" s="39"/>
      <c r="D100" s="54"/>
      <c r="E100" s="41"/>
      <c r="F100" s="41"/>
      <c r="G100" s="36" t="str">
        <f t="shared" si="0"/>
        <v/>
      </c>
    </row>
    <row r="101" spans="1:8" s="2" customFormat="1" ht="12.75" customHeight="1" x14ac:dyDescent="0.35">
      <c r="A101" s="37"/>
      <c r="B101" s="38" t="s">
        <v>93</v>
      </c>
      <c r="C101" s="39" t="s">
        <v>49</v>
      </c>
      <c r="D101" s="54"/>
      <c r="E101" s="41"/>
      <c r="F101" s="41"/>
      <c r="G101" s="36" t="str">
        <f t="shared" si="0"/>
        <v/>
      </c>
    </row>
    <row r="102" spans="1:8" s="2" customFormat="1" ht="12.75" customHeight="1" x14ac:dyDescent="0.35">
      <c r="A102" s="37"/>
      <c r="B102" s="38"/>
      <c r="C102" s="39"/>
      <c r="D102" s="54"/>
      <c r="E102" s="41"/>
      <c r="F102" s="41"/>
      <c r="G102" s="36" t="str">
        <f t="shared" si="0"/>
        <v/>
      </c>
    </row>
    <row r="103" spans="1:8" s="2" customFormat="1" ht="12.75" customHeight="1" x14ac:dyDescent="0.35">
      <c r="A103" s="44" t="s">
        <v>94</v>
      </c>
      <c r="B103" s="45" t="s">
        <v>95</v>
      </c>
      <c r="C103" s="39" t="s">
        <v>16</v>
      </c>
      <c r="D103" s="54">
        <v>1</v>
      </c>
      <c r="E103" s="41"/>
      <c r="F103" s="41"/>
      <c r="G103" s="36" t="str">
        <f t="shared" si="0"/>
        <v/>
      </c>
    </row>
    <row r="104" spans="1:8" s="2" customFormat="1" ht="12.75" customHeight="1" x14ac:dyDescent="0.35">
      <c r="A104" s="37"/>
      <c r="B104" s="38"/>
      <c r="C104" s="39"/>
      <c r="D104" s="54"/>
      <c r="E104" s="41"/>
      <c r="F104" s="41"/>
      <c r="G104" s="36" t="str">
        <f t="shared" si="0"/>
        <v/>
      </c>
    </row>
    <row r="105" spans="1:8" s="2" customFormat="1" ht="12.75" customHeight="1" x14ac:dyDescent="0.35">
      <c r="A105" s="44" t="s">
        <v>96</v>
      </c>
      <c r="B105" s="45" t="s">
        <v>97</v>
      </c>
      <c r="C105" s="39"/>
      <c r="D105" s="54"/>
      <c r="E105" s="41"/>
      <c r="F105" s="41"/>
      <c r="G105" s="36" t="str">
        <f t="shared" si="0"/>
        <v/>
      </c>
    </row>
    <row r="106" spans="1:8" s="2" customFormat="1" ht="12.75" customHeight="1" x14ac:dyDescent="0.35">
      <c r="A106" s="37"/>
      <c r="B106" s="38" t="s">
        <v>98</v>
      </c>
      <c r="C106" s="39" t="s">
        <v>76</v>
      </c>
      <c r="D106" s="54">
        <v>420</v>
      </c>
      <c r="E106" s="41"/>
      <c r="F106" s="41"/>
      <c r="G106" s="36" t="str">
        <f t="shared" si="0"/>
        <v/>
      </c>
    </row>
    <row r="107" spans="1:8" s="2" customFormat="1" ht="12.75" customHeight="1" x14ac:dyDescent="0.35">
      <c r="A107" s="37"/>
      <c r="B107" s="38" t="s">
        <v>81</v>
      </c>
      <c r="C107" s="39" t="s">
        <v>65</v>
      </c>
      <c r="D107" s="55">
        <v>84</v>
      </c>
      <c r="E107" s="41"/>
      <c r="F107" s="41"/>
      <c r="G107" s="36" t="str">
        <f t="shared" si="0"/>
        <v/>
      </c>
    </row>
    <row r="108" spans="1:8" s="2" customFormat="1" ht="12.75" customHeight="1" x14ac:dyDescent="0.35">
      <c r="A108" s="37"/>
      <c r="B108" s="38" t="s">
        <v>82</v>
      </c>
      <c r="C108" s="39" t="s">
        <v>76</v>
      </c>
      <c r="D108" s="53">
        <v>420</v>
      </c>
      <c r="E108" s="41"/>
      <c r="F108" s="41"/>
      <c r="G108" s="36" t="str">
        <f t="shared" si="0"/>
        <v/>
      </c>
    </row>
    <row r="109" spans="1:8" s="2" customFormat="1" ht="12.75" customHeight="1" x14ac:dyDescent="0.35">
      <c r="A109" s="37"/>
      <c r="B109" s="38" t="s">
        <v>83</v>
      </c>
      <c r="C109" s="39" t="s">
        <v>84</v>
      </c>
      <c r="D109" s="54">
        <v>1260</v>
      </c>
      <c r="E109" s="41"/>
      <c r="F109" s="41"/>
      <c r="G109" s="36" t="str">
        <f t="shared" si="0"/>
        <v/>
      </c>
      <c r="H109" s="56"/>
    </row>
    <row r="110" spans="1:8" s="2" customFormat="1" ht="12.75" customHeight="1" x14ac:dyDescent="0.35">
      <c r="A110" s="37"/>
      <c r="B110" s="38" t="s">
        <v>99</v>
      </c>
      <c r="C110" s="39" t="s">
        <v>84</v>
      </c>
      <c r="D110" s="54">
        <v>2940</v>
      </c>
      <c r="E110" s="41"/>
      <c r="F110" s="41"/>
      <c r="G110" s="36" t="str">
        <f t="shared" si="0"/>
        <v/>
      </c>
      <c r="H110" s="56"/>
    </row>
    <row r="111" spans="1:8" s="2" customFormat="1" ht="12.75" customHeight="1" x14ac:dyDescent="0.35">
      <c r="A111" s="37" t="s">
        <v>100</v>
      </c>
      <c r="B111" s="38" t="s">
        <v>101</v>
      </c>
      <c r="C111" s="39" t="s">
        <v>84</v>
      </c>
      <c r="D111" s="54">
        <v>200</v>
      </c>
      <c r="E111" s="41"/>
      <c r="F111" s="41"/>
      <c r="G111" s="36" t="str">
        <f t="shared" si="0"/>
        <v/>
      </c>
    </row>
    <row r="112" spans="1:8" s="2" customFormat="1" ht="12.75" customHeight="1" x14ac:dyDescent="0.35">
      <c r="A112" s="37"/>
      <c r="B112" s="38"/>
      <c r="C112" s="39"/>
      <c r="D112" s="54"/>
      <c r="E112" s="41"/>
      <c r="F112" s="41"/>
      <c r="G112" s="36" t="str">
        <f t="shared" si="0"/>
        <v/>
      </c>
    </row>
    <row r="113" spans="1:7" s="2" customFormat="1" ht="12.75" customHeight="1" x14ac:dyDescent="0.35">
      <c r="A113" s="37"/>
      <c r="B113" s="38"/>
      <c r="C113" s="39"/>
      <c r="D113" s="54"/>
      <c r="E113" s="41"/>
      <c r="F113" s="41"/>
      <c r="G113" s="36"/>
    </row>
    <row r="114" spans="1:7" s="2" customFormat="1" ht="12.75" customHeight="1" x14ac:dyDescent="0.35">
      <c r="A114" s="37"/>
      <c r="B114" s="38"/>
      <c r="C114" s="39"/>
      <c r="D114" s="54"/>
      <c r="E114" s="41"/>
      <c r="F114" s="41"/>
      <c r="G114" s="36"/>
    </row>
    <row r="115" spans="1:7" s="2" customFormat="1" ht="12.75" customHeight="1" x14ac:dyDescent="0.35">
      <c r="A115" s="37"/>
      <c r="B115" s="38"/>
      <c r="C115" s="39"/>
      <c r="D115" s="54"/>
      <c r="E115" s="41"/>
      <c r="F115" s="41"/>
      <c r="G115" s="36"/>
    </row>
    <row r="116" spans="1:7" s="2" customFormat="1" ht="12.75" customHeight="1" x14ac:dyDescent="0.35">
      <c r="A116" s="37"/>
      <c r="B116" s="38"/>
      <c r="C116" s="39"/>
      <c r="D116" s="54"/>
      <c r="E116" s="41"/>
      <c r="F116" s="41"/>
      <c r="G116" s="36"/>
    </row>
    <row r="117" spans="1:7" s="2" customFormat="1" ht="12.75" customHeight="1" x14ac:dyDescent="0.35">
      <c r="A117" s="44" t="s">
        <v>102</v>
      </c>
      <c r="B117" s="45" t="s">
        <v>103</v>
      </c>
      <c r="C117" s="39"/>
      <c r="D117" s="40"/>
      <c r="E117" s="41"/>
      <c r="F117" s="41"/>
      <c r="G117" s="36" t="str">
        <f t="shared" si="0"/>
        <v/>
      </c>
    </row>
    <row r="118" spans="1:7" s="2" customFormat="1" ht="12.75" customHeight="1" x14ac:dyDescent="0.35">
      <c r="A118" s="37" t="s">
        <v>104</v>
      </c>
      <c r="B118" s="38" t="s">
        <v>105</v>
      </c>
      <c r="C118" s="39" t="s">
        <v>16</v>
      </c>
      <c r="D118" s="54">
        <v>1</v>
      </c>
      <c r="E118" s="41"/>
      <c r="F118" s="41"/>
      <c r="G118" s="36" t="str">
        <f t="shared" si="0"/>
        <v/>
      </c>
    </row>
    <row r="119" spans="1:7" s="2" customFormat="1" ht="12.75" customHeight="1" x14ac:dyDescent="0.35">
      <c r="A119" s="37" t="s">
        <v>106</v>
      </c>
      <c r="B119" s="38" t="s">
        <v>107</v>
      </c>
      <c r="C119" s="39" t="s">
        <v>16</v>
      </c>
      <c r="D119" s="54">
        <v>1</v>
      </c>
      <c r="E119" s="41"/>
      <c r="F119" s="41"/>
      <c r="G119" s="36" t="str">
        <f t="shared" si="0"/>
        <v/>
      </c>
    </row>
    <row r="120" spans="1:7" s="2" customFormat="1" ht="12.75" customHeight="1" x14ac:dyDescent="0.35">
      <c r="A120" s="37" t="s">
        <v>108</v>
      </c>
      <c r="B120" s="38" t="s">
        <v>109</v>
      </c>
      <c r="C120" s="39" t="s">
        <v>57</v>
      </c>
      <c r="D120" s="54">
        <v>8</v>
      </c>
      <c r="E120" s="41"/>
      <c r="F120" s="41"/>
      <c r="G120" s="36" t="str">
        <f t="shared" si="0"/>
        <v/>
      </c>
    </row>
    <row r="121" spans="1:7" s="2" customFormat="1" ht="12.75" customHeight="1" x14ac:dyDescent="0.35">
      <c r="A121" s="37" t="s">
        <v>110</v>
      </c>
      <c r="B121" s="38" t="s">
        <v>111</v>
      </c>
      <c r="C121" s="39" t="s">
        <v>112</v>
      </c>
      <c r="D121" s="54">
        <v>10</v>
      </c>
      <c r="E121" s="41"/>
      <c r="F121" s="41"/>
      <c r="G121" s="36" t="str">
        <f t="shared" si="0"/>
        <v/>
      </c>
    </row>
    <row r="122" spans="1:7" s="2" customFormat="1" ht="12.75" customHeight="1" x14ac:dyDescent="0.35">
      <c r="A122" s="37" t="s">
        <v>113</v>
      </c>
      <c r="B122" s="38" t="s">
        <v>114</v>
      </c>
      <c r="C122" s="39" t="s">
        <v>57</v>
      </c>
      <c r="D122" s="54">
        <v>1</v>
      </c>
      <c r="E122" s="41"/>
      <c r="F122" s="41"/>
      <c r="G122" s="36" t="str">
        <f t="shared" si="0"/>
        <v/>
      </c>
    </row>
    <row r="123" spans="1:7" s="2" customFormat="1" ht="12.75" customHeight="1" x14ac:dyDescent="0.35">
      <c r="A123" s="37" t="s">
        <v>115</v>
      </c>
      <c r="B123" s="38" t="s">
        <v>116</v>
      </c>
      <c r="C123" s="39" t="s">
        <v>57</v>
      </c>
      <c r="D123" s="54">
        <v>8</v>
      </c>
      <c r="E123" s="41"/>
      <c r="F123" s="41"/>
      <c r="G123" s="36" t="str">
        <f t="shared" si="0"/>
        <v/>
      </c>
    </row>
    <row r="124" spans="1:7" s="2" customFormat="1" ht="12.75" customHeight="1" x14ac:dyDescent="0.35">
      <c r="A124" s="37" t="s">
        <v>117</v>
      </c>
      <c r="B124" s="38" t="s">
        <v>118</v>
      </c>
      <c r="C124" s="39" t="s">
        <v>16</v>
      </c>
      <c r="D124" s="54">
        <v>1</v>
      </c>
      <c r="E124" s="41"/>
      <c r="F124" s="41"/>
      <c r="G124" s="36" t="str">
        <f t="shared" si="0"/>
        <v/>
      </c>
    </row>
    <row r="125" spans="1:7" s="2" customFormat="1" ht="12.75" customHeight="1" x14ac:dyDescent="0.35">
      <c r="A125" s="37" t="s">
        <v>119</v>
      </c>
      <c r="B125" s="38" t="s">
        <v>120</v>
      </c>
      <c r="C125" s="39" t="s">
        <v>16</v>
      </c>
      <c r="D125" s="54">
        <v>1</v>
      </c>
      <c r="E125" s="41"/>
      <c r="F125" s="41"/>
      <c r="G125" s="36" t="str">
        <f t="shared" si="0"/>
        <v/>
      </c>
    </row>
    <row r="126" spans="1:7" s="2" customFormat="1" ht="12.75" customHeight="1" x14ac:dyDescent="0.35">
      <c r="A126" s="37"/>
      <c r="B126" s="38"/>
      <c r="C126" s="39"/>
      <c r="D126" s="40"/>
      <c r="E126" s="41"/>
      <c r="F126" s="41"/>
      <c r="G126" s="36" t="str">
        <f t="shared" si="0"/>
        <v/>
      </c>
    </row>
    <row r="127" spans="1:7" s="2" customFormat="1" ht="12.75" customHeight="1" x14ac:dyDescent="0.35">
      <c r="A127" s="44" t="s">
        <v>121</v>
      </c>
      <c r="B127" s="45" t="s">
        <v>122</v>
      </c>
      <c r="C127" s="39"/>
      <c r="D127" s="54"/>
      <c r="E127" s="41"/>
      <c r="F127" s="41"/>
      <c r="G127" s="36" t="str">
        <f t="shared" si="0"/>
        <v/>
      </c>
    </row>
    <row r="128" spans="1:7" s="2" customFormat="1" ht="12.75" customHeight="1" x14ac:dyDescent="0.35">
      <c r="A128" s="37"/>
      <c r="B128" s="38" t="s">
        <v>81</v>
      </c>
      <c r="C128" s="39" t="s">
        <v>65</v>
      </c>
      <c r="D128" s="57" t="s">
        <v>123</v>
      </c>
      <c r="E128" s="41"/>
      <c r="F128" s="41"/>
      <c r="G128" s="36" t="str">
        <f t="shared" si="0"/>
        <v/>
      </c>
    </row>
    <row r="129" spans="1:7" s="2" customFormat="1" ht="12.75" customHeight="1" x14ac:dyDescent="0.35">
      <c r="A129" s="37"/>
      <c r="B129" s="38" t="s">
        <v>82</v>
      </c>
      <c r="C129" s="39" t="s">
        <v>76</v>
      </c>
      <c r="D129" s="54"/>
      <c r="E129" s="41"/>
      <c r="F129" s="41"/>
      <c r="G129" s="36" t="str">
        <f t="shared" si="0"/>
        <v/>
      </c>
    </row>
    <row r="130" spans="1:7" s="2" customFormat="1" ht="12.75" customHeight="1" x14ac:dyDescent="0.35">
      <c r="A130" s="37"/>
      <c r="B130" s="38"/>
      <c r="C130" s="39"/>
      <c r="D130" s="54"/>
      <c r="E130" s="41"/>
      <c r="F130" s="41"/>
      <c r="G130" s="36" t="str">
        <f t="shared" si="0"/>
        <v/>
      </c>
    </row>
    <row r="131" spans="1:7" s="2" customFormat="1" ht="12.75" customHeight="1" x14ac:dyDescent="0.35">
      <c r="A131" s="37"/>
      <c r="B131" s="38"/>
      <c r="C131" s="39"/>
      <c r="D131" s="54"/>
      <c r="E131" s="41"/>
      <c r="F131" s="41"/>
      <c r="G131" s="36" t="str">
        <f t="shared" si="0"/>
        <v/>
      </c>
    </row>
    <row r="132" spans="1:7" s="2" customFormat="1" ht="12.75" customHeight="1" x14ac:dyDescent="0.35">
      <c r="A132" s="37"/>
      <c r="B132" s="38" t="s">
        <v>83</v>
      </c>
      <c r="C132" s="39" t="s">
        <v>84</v>
      </c>
      <c r="D132" s="54"/>
      <c r="E132" s="41"/>
      <c r="F132" s="41"/>
      <c r="G132" s="36" t="str">
        <f t="shared" si="0"/>
        <v/>
      </c>
    </row>
    <row r="133" spans="1:7" s="2" customFormat="1" ht="12.75" customHeight="1" x14ac:dyDescent="0.35">
      <c r="A133" s="37"/>
      <c r="B133" s="38" t="s">
        <v>99</v>
      </c>
      <c r="C133" s="39" t="s">
        <v>84</v>
      </c>
      <c r="D133" s="54"/>
      <c r="E133" s="41"/>
      <c r="F133" s="41"/>
      <c r="G133" s="36" t="str">
        <f t="shared" si="0"/>
        <v/>
      </c>
    </row>
    <row r="134" spans="1:7" s="2" customFormat="1" ht="12.75" customHeight="1" x14ac:dyDescent="0.35">
      <c r="A134" s="37"/>
      <c r="B134" s="38"/>
      <c r="C134" s="39"/>
      <c r="D134" s="54"/>
      <c r="E134" s="41"/>
      <c r="F134" s="41"/>
      <c r="G134" s="36" t="str">
        <f t="shared" si="0"/>
        <v/>
      </c>
    </row>
    <row r="135" spans="1:7" s="2" customFormat="1" ht="12.75" customHeight="1" x14ac:dyDescent="0.35">
      <c r="A135" s="44" t="s">
        <v>124</v>
      </c>
      <c r="B135" s="45" t="s">
        <v>125</v>
      </c>
      <c r="C135" s="39"/>
      <c r="D135" s="40"/>
      <c r="E135" s="41"/>
      <c r="F135" s="41"/>
      <c r="G135" s="36" t="str">
        <f t="shared" si="0"/>
        <v/>
      </c>
    </row>
    <row r="136" spans="1:7" s="2" customFormat="1" ht="12.75" customHeight="1" x14ac:dyDescent="0.35">
      <c r="A136" s="37"/>
      <c r="B136" s="38" t="s">
        <v>126</v>
      </c>
      <c r="C136" s="39" t="s">
        <v>112</v>
      </c>
      <c r="D136" s="54">
        <v>80</v>
      </c>
      <c r="E136" s="41"/>
      <c r="F136" s="41"/>
      <c r="G136" s="36" t="str">
        <f t="shared" si="0"/>
        <v/>
      </c>
    </row>
    <row r="137" spans="1:7" s="2" customFormat="1" ht="12.75" customHeight="1" x14ac:dyDescent="0.35">
      <c r="A137" s="37" t="s">
        <v>127</v>
      </c>
      <c r="B137" s="38" t="s">
        <v>128</v>
      </c>
      <c r="C137" s="39" t="s">
        <v>57</v>
      </c>
      <c r="D137" s="54">
        <v>1</v>
      </c>
      <c r="E137" s="41"/>
      <c r="F137" s="41"/>
      <c r="G137" s="36" t="str">
        <f t="shared" si="0"/>
        <v/>
      </c>
    </row>
    <row r="138" spans="1:7" s="2" customFormat="1" ht="12.75" customHeight="1" x14ac:dyDescent="0.35">
      <c r="A138" s="37"/>
      <c r="B138" s="38"/>
      <c r="C138" s="39"/>
      <c r="D138" s="40"/>
      <c r="E138" s="41"/>
      <c r="F138" s="41"/>
      <c r="G138" s="36" t="str">
        <f t="shared" si="0"/>
        <v/>
      </c>
    </row>
    <row r="139" spans="1:7" s="51" customFormat="1" ht="13" x14ac:dyDescent="0.3">
      <c r="A139" s="30"/>
      <c r="B139" s="46"/>
      <c r="C139" s="47"/>
      <c r="D139" s="48"/>
      <c r="E139" s="46"/>
      <c r="F139" s="49" t="s">
        <v>129</v>
      </c>
      <c r="G139" s="50">
        <f>+SUM(G73:G138)</f>
        <v>0</v>
      </c>
    </row>
    <row r="140" spans="1:7" s="2" customFormat="1" ht="12.75" customHeight="1" x14ac:dyDescent="0.35">
      <c r="A140" s="37"/>
      <c r="B140" s="38"/>
      <c r="C140" s="39"/>
      <c r="D140" s="40"/>
      <c r="E140" s="41"/>
      <c r="F140" s="41"/>
      <c r="G140" s="36" t="str">
        <f t="shared" si="0"/>
        <v/>
      </c>
    </row>
    <row r="141" spans="1:7" s="2" customFormat="1" ht="12.75" customHeight="1" x14ac:dyDescent="0.35">
      <c r="A141" s="37"/>
      <c r="B141" s="38"/>
      <c r="C141" s="39"/>
      <c r="D141" s="40"/>
      <c r="E141" s="41"/>
      <c r="F141" s="41"/>
      <c r="G141" s="36" t="str">
        <f t="shared" si="0"/>
        <v/>
      </c>
    </row>
    <row r="142" spans="1:7" s="2" customFormat="1" ht="12.75" customHeight="1" x14ac:dyDescent="0.35">
      <c r="A142" s="42" t="s">
        <v>130</v>
      </c>
      <c r="B142" s="43" t="s">
        <v>131</v>
      </c>
      <c r="C142" s="39"/>
      <c r="D142" s="54"/>
      <c r="E142" s="41"/>
      <c r="F142" s="41"/>
      <c r="G142" s="36" t="str">
        <f t="shared" si="0"/>
        <v/>
      </c>
    </row>
    <row r="143" spans="1:7" s="2" customFormat="1" ht="12.75" customHeight="1" x14ac:dyDescent="0.35">
      <c r="A143" s="37"/>
      <c r="B143" s="38"/>
      <c r="C143" s="39"/>
      <c r="D143" s="54"/>
      <c r="E143" s="41"/>
      <c r="F143" s="41"/>
      <c r="G143" s="36" t="str">
        <f t="shared" si="0"/>
        <v/>
      </c>
    </row>
    <row r="144" spans="1:7" s="2" customFormat="1" ht="12.75" customHeight="1" x14ac:dyDescent="0.35">
      <c r="A144" s="44" t="s">
        <v>132</v>
      </c>
      <c r="B144" s="45" t="s">
        <v>133</v>
      </c>
      <c r="C144" s="39"/>
      <c r="D144" s="54"/>
      <c r="E144" s="41"/>
      <c r="F144" s="41"/>
      <c r="G144" s="36" t="str">
        <f t="shared" si="0"/>
        <v/>
      </c>
    </row>
    <row r="145" spans="1:8" s="2" customFormat="1" ht="12.75" customHeight="1" x14ac:dyDescent="0.35">
      <c r="A145" s="37"/>
      <c r="B145" s="38" t="s">
        <v>81</v>
      </c>
      <c r="C145" s="39" t="s">
        <v>65</v>
      </c>
      <c r="D145" s="55">
        <v>323.59999999999997</v>
      </c>
      <c r="E145" s="41"/>
      <c r="F145" s="41"/>
      <c r="G145" s="36" t="str">
        <f t="shared" si="0"/>
        <v/>
      </c>
    </row>
    <row r="146" spans="1:8" s="2" customFormat="1" ht="12.75" customHeight="1" x14ac:dyDescent="0.35">
      <c r="A146" s="37"/>
      <c r="B146" s="38" t="s">
        <v>82</v>
      </c>
      <c r="C146" s="39" t="s">
        <v>76</v>
      </c>
      <c r="D146" s="53">
        <v>1846</v>
      </c>
      <c r="E146" s="41"/>
      <c r="F146" s="41"/>
      <c r="G146" s="36" t="str">
        <f t="shared" si="0"/>
        <v/>
      </c>
    </row>
    <row r="147" spans="1:8" s="2" customFormat="1" ht="12.75" customHeight="1" x14ac:dyDescent="0.35">
      <c r="A147" s="37"/>
      <c r="B147" s="38" t="s">
        <v>83</v>
      </c>
      <c r="C147" s="39" t="s">
        <v>84</v>
      </c>
      <c r="D147" s="54">
        <v>3235.9999999999995</v>
      </c>
      <c r="E147" s="41"/>
      <c r="F147" s="41"/>
      <c r="G147" s="36" t="str">
        <f t="shared" si="0"/>
        <v/>
      </c>
      <c r="H147" s="56"/>
    </row>
    <row r="148" spans="1:8" s="2" customFormat="1" ht="12.75" customHeight="1" x14ac:dyDescent="0.35">
      <c r="A148" s="37"/>
      <c r="B148" s="38" t="s">
        <v>99</v>
      </c>
      <c r="C148" s="39" t="s">
        <v>84</v>
      </c>
      <c r="D148" s="54">
        <v>9707.9999999999982</v>
      </c>
      <c r="E148" s="41"/>
      <c r="F148" s="41"/>
      <c r="G148" s="36" t="str">
        <f t="shared" si="0"/>
        <v/>
      </c>
      <c r="H148" s="56"/>
    </row>
    <row r="149" spans="1:8" s="2" customFormat="1" ht="12.75" customHeight="1" x14ac:dyDescent="0.35">
      <c r="A149" s="37"/>
      <c r="B149" s="38"/>
      <c r="C149" s="39"/>
      <c r="D149" s="54"/>
      <c r="E149" s="41"/>
      <c r="F149" s="41"/>
      <c r="G149" s="36" t="str">
        <f t="shared" si="0"/>
        <v/>
      </c>
    </row>
    <row r="150" spans="1:8" s="2" customFormat="1" ht="12.75" customHeight="1" x14ac:dyDescent="0.35">
      <c r="A150" s="44" t="s">
        <v>134</v>
      </c>
      <c r="B150" s="45" t="s">
        <v>135</v>
      </c>
      <c r="C150" s="39"/>
      <c r="D150" s="54"/>
      <c r="E150" s="41"/>
      <c r="F150" s="41"/>
      <c r="G150" s="36" t="str">
        <f t="shared" si="0"/>
        <v/>
      </c>
    </row>
    <row r="151" spans="1:8" s="2" customFormat="1" ht="12.75" customHeight="1" x14ac:dyDescent="0.35">
      <c r="A151" s="37"/>
      <c r="B151" s="38" t="s">
        <v>81</v>
      </c>
      <c r="C151" s="39" t="s">
        <v>65</v>
      </c>
      <c r="D151" s="55">
        <v>6.2</v>
      </c>
      <c r="E151" s="41"/>
      <c r="F151" s="41"/>
      <c r="G151" s="36" t="str">
        <f t="shared" si="0"/>
        <v/>
      </c>
    </row>
    <row r="152" spans="1:8" s="2" customFormat="1" ht="12.75" customHeight="1" x14ac:dyDescent="0.35">
      <c r="A152" s="37"/>
      <c r="B152" s="38" t="s">
        <v>82</v>
      </c>
      <c r="C152" s="39" t="s">
        <v>76</v>
      </c>
      <c r="D152" s="53">
        <v>32</v>
      </c>
      <c r="E152" s="41"/>
      <c r="F152" s="41"/>
      <c r="G152" s="36" t="str">
        <f t="shared" si="0"/>
        <v/>
      </c>
    </row>
    <row r="153" spans="1:8" s="2" customFormat="1" ht="12.75" customHeight="1" x14ac:dyDescent="0.35">
      <c r="A153" s="37"/>
      <c r="B153" s="38" t="s">
        <v>83</v>
      </c>
      <c r="C153" s="39" t="s">
        <v>84</v>
      </c>
      <c r="D153" s="54">
        <v>0</v>
      </c>
      <c r="E153" s="41"/>
      <c r="F153" s="41"/>
      <c r="G153" s="36" t="str">
        <f t="shared" si="0"/>
        <v/>
      </c>
      <c r="H153" s="58"/>
    </row>
    <row r="154" spans="1:8" s="2" customFormat="1" ht="12.75" customHeight="1" x14ac:dyDescent="0.35">
      <c r="A154" s="37"/>
      <c r="B154" s="38" t="s">
        <v>99</v>
      </c>
      <c r="C154" s="39" t="s">
        <v>84</v>
      </c>
      <c r="D154" s="54">
        <v>62</v>
      </c>
      <c r="E154" s="41"/>
      <c r="F154" s="41"/>
      <c r="G154" s="36" t="str">
        <f t="shared" si="0"/>
        <v/>
      </c>
      <c r="H154" s="56"/>
    </row>
    <row r="155" spans="1:8" s="2" customFormat="1" ht="12.75" customHeight="1" x14ac:dyDescent="0.35">
      <c r="A155" s="37"/>
      <c r="B155" s="38"/>
      <c r="C155" s="39"/>
      <c r="D155" s="54"/>
      <c r="E155" s="41"/>
      <c r="F155" s="41"/>
      <c r="G155" s="36" t="str">
        <f t="shared" si="0"/>
        <v/>
      </c>
    </row>
    <row r="156" spans="1:8" s="2" customFormat="1" ht="12.75" customHeight="1" x14ac:dyDescent="0.35">
      <c r="A156" s="44" t="s">
        <v>136</v>
      </c>
      <c r="B156" s="45" t="s">
        <v>137</v>
      </c>
      <c r="C156" s="39"/>
      <c r="D156" s="54"/>
      <c r="E156" s="41"/>
      <c r="F156" s="41"/>
      <c r="G156" s="36" t="str">
        <f t="shared" si="0"/>
        <v/>
      </c>
    </row>
    <row r="157" spans="1:8" s="2" customFormat="1" ht="12.75" customHeight="1" x14ac:dyDescent="0.35">
      <c r="A157" s="37"/>
      <c r="B157" s="38" t="s">
        <v>138</v>
      </c>
      <c r="C157" s="39"/>
      <c r="D157" s="54"/>
      <c r="E157" s="41"/>
      <c r="F157" s="41"/>
      <c r="G157" s="36" t="str">
        <f t="shared" si="0"/>
        <v/>
      </c>
    </row>
    <row r="158" spans="1:8" s="2" customFormat="1" ht="12.75" customHeight="1" x14ac:dyDescent="0.35">
      <c r="A158" s="37" t="s">
        <v>139</v>
      </c>
      <c r="B158" s="38" t="s">
        <v>140</v>
      </c>
      <c r="C158" s="39" t="s">
        <v>76</v>
      </c>
      <c r="D158" s="54">
        <v>190</v>
      </c>
      <c r="E158" s="41"/>
      <c r="F158" s="41"/>
      <c r="G158" s="36" t="str">
        <f t="shared" si="0"/>
        <v/>
      </c>
    </row>
    <row r="159" spans="1:8" s="2" customFormat="1" ht="12.75" customHeight="1" x14ac:dyDescent="0.35">
      <c r="A159" s="37" t="s">
        <v>141</v>
      </c>
      <c r="B159" s="38" t="s">
        <v>142</v>
      </c>
      <c r="C159" s="39" t="s">
        <v>76</v>
      </c>
      <c r="D159" s="54">
        <v>20</v>
      </c>
      <c r="E159" s="41"/>
      <c r="F159" s="41"/>
      <c r="G159" s="36" t="str">
        <f t="shared" si="0"/>
        <v/>
      </c>
    </row>
    <row r="160" spans="1:8" s="2" customFormat="1" ht="12.75" customHeight="1" x14ac:dyDescent="0.35">
      <c r="A160" s="37"/>
      <c r="B160" s="38"/>
      <c r="C160" s="39"/>
      <c r="D160" s="54"/>
      <c r="E160" s="41"/>
      <c r="F160" s="41"/>
      <c r="G160" s="36" t="str">
        <f t="shared" si="0"/>
        <v/>
      </c>
    </row>
    <row r="161" spans="1:8" s="2" customFormat="1" ht="12.75" customHeight="1" x14ac:dyDescent="0.35">
      <c r="A161" s="44" t="s">
        <v>143</v>
      </c>
      <c r="B161" s="45" t="s">
        <v>144</v>
      </c>
      <c r="C161" s="39"/>
      <c r="D161" s="54"/>
      <c r="E161" s="41"/>
      <c r="F161" s="41"/>
      <c r="G161" s="36" t="str">
        <f t="shared" si="0"/>
        <v/>
      </c>
    </row>
    <row r="162" spans="1:8" s="2" customFormat="1" ht="12.75" customHeight="1" x14ac:dyDescent="0.35">
      <c r="A162" s="37"/>
      <c r="B162" s="38" t="s">
        <v>81</v>
      </c>
      <c r="C162" s="39" t="s">
        <v>65</v>
      </c>
      <c r="D162" s="55">
        <v>165</v>
      </c>
      <c r="E162" s="41"/>
      <c r="F162" s="41"/>
      <c r="G162" s="36" t="str">
        <f t="shared" si="0"/>
        <v/>
      </c>
    </row>
    <row r="163" spans="1:8" s="2" customFormat="1" ht="12.75" customHeight="1" x14ac:dyDescent="0.35">
      <c r="A163" s="37"/>
      <c r="B163" s="38" t="s">
        <v>82</v>
      </c>
      <c r="C163" s="39" t="s">
        <v>76</v>
      </c>
      <c r="D163" s="53">
        <v>820</v>
      </c>
      <c r="E163" s="41"/>
      <c r="F163" s="41"/>
      <c r="G163" s="36" t="str">
        <f t="shared" si="0"/>
        <v/>
      </c>
    </row>
    <row r="164" spans="1:8" s="2" customFormat="1" ht="12.75" customHeight="1" x14ac:dyDescent="0.35">
      <c r="A164" s="37"/>
      <c r="B164" s="38" t="s">
        <v>83</v>
      </c>
      <c r="C164" s="39" t="s">
        <v>84</v>
      </c>
      <c r="D164" s="54">
        <v>2475</v>
      </c>
      <c r="E164" s="41"/>
      <c r="F164" s="41"/>
      <c r="G164" s="36" t="str">
        <f t="shared" si="0"/>
        <v/>
      </c>
      <c r="H164" s="56"/>
    </row>
    <row r="165" spans="1:8" s="2" customFormat="1" ht="12.75" customHeight="1" x14ac:dyDescent="0.35">
      <c r="A165" s="37"/>
      <c r="B165" s="38" t="s">
        <v>99</v>
      </c>
      <c r="C165" s="39" t="s">
        <v>84</v>
      </c>
      <c r="D165" s="54">
        <v>5775</v>
      </c>
      <c r="E165" s="41"/>
      <c r="F165" s="41"/>
      <c r="G165" s="36" t="str">
        <f t="shared" si="0"/>
        <v/>
      </c>
      <c r="H165" s="56"/>
    </row>
    <row r="166" spans="1:8" s="2" customFormat="1" ht="12.75" customHeight="1" x14ac:dyDescent="0.35">
      <c r="A166" s="37"/>
      <c r="B166" s="38"/>
      <c r="C166" s="39"/>
      <c r="D166" s="54"/>
      <c r="E166" s="41"/>
      <c r="F166" s="41"/>
      <c r="G166" s="36" t="str">
        <f t="shared" si="0"/>
        <v/>
      </c>
    </row>
    <row r="167" spans="1:8" s="2" customFormat="1" ht="12.75" customHeight="1" x14ac:dyDescent="0.35">
      <c r="A167" s="44" t="s">
        <v>145</v>
      </c>
      <c r="B167" s="45" t="s">
        <v>146</v>
      </c>
      <c r="C167" s="39"/>
      <c r="D167" s="54"/>
      <c r="E167" s="41"/>
      <c r="F167" s="41"/>
      <c r="G167" s="36" t="str">
        <f t="shared" si="0"/>
        <v/>
      </c>
    </row>
    <row r="168" spans="1:8" s="2" customFormat="1" ht="12.75" customHeight="1" x14ac:dyDescent="0.35">
      <c r="A168" s="37"/>
      <c r="B168" s="38" t="s">
        <v>81</v>
      </c>
      <c r="C168" s="39" t="s">
        <v>65</v>
      </c>
      <c r="D168" s="57" t="s">
        <v>147</v>
      </c>
      <c r="E168" s="41"/>
      <c r="F168" s="41"/>
      <c r="G168" s="36" t="str">
        <f t="shared" si="0"/>
        <v/>
      </c>
    </row>
    <row r="169" spans="1:8" s="2" customFormat="1" ht="12.75" customHeight="1" x14ac:dyDescent="0.35">
      <c r="A169" s="37"/>
      <c r="B169" s="38" t="s">
        <v>82</v>
      </c>
      <c r="C169" s="39" t="s">
        <v>76</v>
      </c>
      <c r="D169" s="54"/>
      <c r="E169" s="41"/>
      <c r="F169" s="41"/>
      <c r="G169" s="36" t="str">
        <f t="shared" si="0"/>
        <v/>
      </c>
    </row>
    <row r="170" spans="1:8" s="2" customFormat="1" ht="12.75" customHeight="1" x14ac:dyDescent="0.35">
      <c r="A170" s="37"/>
      <c r="B170" s="38" t="s">
        <v>83</v>
      </c>
      <c r="C170" s="39" t="s">
        <v>84</v>
      </c>
      <c r="D170" s="54"/>
      <c r="E170" s="41"/>
      <c r="F170" s="41"/>
      <c r="G170" s="36" t="str">
        <f t="shared" si="0"/>
        <v/>
      </c>
    </row>
    <row r="171" spans="1:8" s="2" customFormat="1" ht="12.75" customHeight="1" x14ac:dyDescent="0.35">
      <c r="A171" s="37"/>
      <c r="B171" s="38" t="s">
        <v>99</v>
      </c>
      <c r="C171" s="39" t="s">
        <v>84</v>
      </c>
      <c r="D171" s="54"/>
      <c r="E171" s="41"/>
      <c r="F171" s="41"/>
      <c r="G171" s="36" t="str">
        <f t="shared" si="0"/>
        <v/>
      </c>
    </row>
    <row r="172" spans="1:8" s="2" customFormat="1" ht="12.75" customHeight="1" x14ac:dyDescent="0.35">
      <c r="A172" s="37"/>
      <c r="B172" s="38"/>
      <c r="C172" s="39"/>
      <c r="D172" s="54"/>
      <c r="E172" s="41"/>
      <c r="F172" s="41"/>
      <c r="G172" s="36" t="str">
        <f t="shared" si="0"/>
        <v/>
      </c>
    </row>
    <row r="173" spans="1:8" s="2" customFormat="1" ht="12.75" customHeight="1" x14ac:dyDescent="0.35">
      <c r="A173" s="44" t="s">
        <v>148</v>
      </c>
      <c r="B173" s="45" t="s">
        <v>149</v>
      </c>
      <c r="C173" s="39"/>
      <c r="D173" s="54"/>
      <c r="E173" s="41"/>
      <c r="F173" s="41"/>
      <c r="G173" s="36" t="str">
        <f t="shared" si="0"/>
        <v/>
      </c>
    </row>
    <row r="174" spans="1:8" s="2" customFormat="1" ht="12.75" customHeight="1" x14ac:dyDescent="0.35">
      <c r="A174" s="37"/>
      <c r="B174" s="38" t="s">
        <v>150</v>
      </c>
      <c r="C174" s="39" t="s">
        <v>76</v>
      </c>
      <c r="D174" s="54">
        <v>120</v>
      </c>
      <c r="E174" s="41"/>
      <c r="F174" s="41"/>
      <c r="G174" s="36" t="str">
        <f t="shared" si="0"/>
        <v/>
      </c>
    </row>
    <row r="175" spans="1:8" s="2" customFormat="1" ht="12.75" customHeight="1" x14ac:dyDescent="0.35">
      <c r="A175" s="37"/>
      <c r="B175" s="38"/>
      <c r="C175" s="39"/>
      <c r="D175" s="54"/>
      <c r="E175" s="41"/>
      <c r="F175" s="41"/>
      <c r="G175" s="36" t="str">
        <f t="shared" si="0"/>
        <v/>
      </c>
    </row>
    <row r="176" spans="1:8" s="2" customFormat="1" ht="12.75" customHeight="1" x14ac:dyDescent="0.35">
      <c r="A176" s="44" t="s">
        <v>151</v>
      </c>
      <c r="B176" s="45" t="s">
        <v>152</v>
      </c>
      <c r="C176" s="39"/>
      <c r="D176" s="54"/>
      <c r="E176" s="41"/>
      <c r="F176" s="41"/>
      <c r="G176" s="36" t="str">
        <f t="shared" si="0"/>
        <v/>
      </c>
    </row>
    <row r="177" spans="1:8" s="2" customFormat="1" ht="12.75" customHeight="1" x14ac:dyDescent="0.35">
      <c r="A177" s="37"/>
      <c r="B177" s="38" t="s">
        <v>81</v>
      </c>
      <c r="C177" s="39" t="s">
        <v>65</v>
      </c>
      <c r="D177" s="55">
        <v>0.2</v>
      </c>
      <c r="E177" s="41"/>
      <c r="F177" s="41"/>
      <c r="G177" s="36" t="str">
        <f t="shared" si="0"/>
        <v/>
      </c>
    </row>
    <row r="178" spans="1:8" s="2" customFormat="1" ht="12.75" customHeight="1" x14ac:dyDescent="0.35">
      <c r="A178" s="37"/>
      <c r="B178" s="38" t="s">
        <v>82</v>
      </c>
      <c r="C178" s="39" t="s">
        <v>76</v>
      </c>
      <c r="D178" s="53">
        <v>5</v>
      </c>
      <c r="E178" s="41"/>
      <c r="F178" s="41"/>
      <c r="G178" s="36" t="str">
        <f t="shared" si="0"/>
        <v/>
      </c>
    </row>
    <row r="179" spans="1:8" s="2" customFormat="1" ht="12.75" customHeight="1" x14ac:dyDescent="0.35">
      <c r="A179" s="37"/>
      <c r="B179" s="38" t="s">
        <v>83</v>
      </c>
      <c r="C179" s="39" t="s">
        <v>84</v>
      </c>
      <c r="D179" s="54">
        <v>40</v>
      </c>
      <c r="E179" s="41"/>
      <c r="F179" s="41"/>
      <c r="G179" s="36" t="str">
        <f t="shared" si="0"/>
        <v/>
      </c>
      <c r="H179" s="56"/>
    </row>
    <row r="180" spans="1:8" s="2" customFormat="1" ht="12.75" customHeight="1" x14ac:dyDescent="0.35">
      <c r="A180" s="37"/>
      <c r="B180" s="38"/>
      <c r="C180" s="39"/>
      <c r="D180" s="54"/>
      <c r="E180" s="41"/>
      <c r="F180" s="41"/>
      <c r="G180" s="36" t="str">
        <f t="shared" si="0"/>
        <v/>
      </c>
    </row>
    <row r="181" spans="1:8" s="2" customFormat="1" ht="12.75" customHeight="1" x14ac:dyDescent="0.35">
      <c r="A181" s="44" t="s">
        <v>153</v>
      </c>
      <c r="B181" s="45" t="s">
        <v>154</v>
      </c>
      <c r="C181" s="39"/>
      <c r="D181" s="54"/>
      <c r="E181" s="41"/>
      <c r="F181" s="41"/>
      <c r="G181" s="36" t="str">
        <f t="shared" si="0"/>
        <v/>
      </c>
    </row>
    <row r="182" spans="1:8" s="2" customFormat="1" ht="12.75" customHeight="1" x14ac:dyDescent="0.35">
      <c r="A182" s="37"/>
      <c r="B182" s="38" t="s">
        <v>81</v>
      </c>
      <c r="C182" s="39" t="s">
        <v>65</v>
      </c>
      <c r="D182" s="55">
        <v>13.5</v>
      </c>
      <c r="E182" s="41"/>
      <c r="F182" s="41"/>
      <c r="G182" s="36" t="str">
        <f t="shared" si="0"/>
        <v/>
      </c>
    </row>
    <row r="183" spans="1:8" s="2" customFormat="1" ht="12.75" customHeight="1" x14ac:dyDescent="0.35">
      <c r="A183" s="37"/>
      <c r="B183" s="38" t="s">
        <v>82</v>
      </c>
      <c r="C183" s="39" t="s">
        <v>76</v>
      </c>
      <c r="D183" s="53">
        <v>170</v>
      </c>
      <c r="E183" s="41"/>
      <c r="F183" s="41"/>
      <c r="G183" s="36" t="str">
        <f t="shared" si="0"/>
        <v/>
      </c>
    </row>
    <row r="184" spans="1:8" s="2" customFormat="1" ht="12.75" customHeight="1" x14ac:dyDescent="0.35">
      <c r="A184" s="37"/>
      <c r="B184" s="38" t="s">
        <v>83</v>
      </c>
      <c r="C184" s="39" t="s">
        <v>84</v>
      </c>
      <c r="D184" s="54">
        <v>2970</v>
      </c>
      <c r="E184" s="41"/>
      <c r="F184" s="41"/>
      <c r="G184" s="36" t="str">
        <f t="shared" si="0"/>
        <v/>
      </c>
      <c r="H184" s="56"/>
    </row>
    <row r="185" spans="1:8" s="2" customFormat="1" ht="12.75" customHeight="1" x14ac:dyDescent="0.35">
      <c r="A185" s="37"/>
      <c r="B185" s="38"/>
      <c r="C185" s="39"/>
      <c r="D185" s="54"/>
      <c r="E185" s="41"/>
      <c r="F185" s="41"/>
      <c r="G185" s="36" t="str">
        <f t="shared" si="0"/>
        <v/>
      </c>
    </row>
    <row r="186" spans="1:8" s="2" customFormat="1" ht="12.75" customHeight="1" x14ac:dyDescent="0.35">
      <c r="A186" s="44" t="s">
        <v>155</v>
      </c>
      <c r="B186" s="45" t="s">
        <v>156</v>
      </c>
      <c r="C186" s="39"/>
      <c r="D186" s="54"/>
      <c r="E186" s="41"/>
      <c r="F186" s="41"/>
      <c r="G186" s="36" t="str">
        <f t="shared" si="0"/>
        <v/>
      </c>
    </row>
    <row r="187" spans="1:8" s="2" customFormat="1" ht="12.75" customHeight="1" x14ac:dyDescent="0.35">
      <c r="A187" s="37"/>
      <c r="B187" s="38" t="s">
        <v>83</v>
      </c>
      <c r="C187" s="39" t="s">
        <v>84</v>
      </c>
      <c r="D187" s="54">
        <v>100</v>
      </c>
      <c r="E187" s="41"/>
      <c r="F187" s="41"/>
      <c r="G187" s="36" t="str">
        <f t="shared" si="0"/>
        <v/>
      </c>
    </row>
    <row r="188" spans="1:8" s="2" customFormat="1" ht="12.75" customHeight="1" x14ac:dyDescent="0.35">
      <c r="A188" s="37"/>
      <c r="B188" s="38"/>
      <c r="C188" s="39"/>
      <c r="D188" s="40"/>
      <c r="E188" s="41"/>
      <c r="F188" s="41"/>
      <c r="G188" s="36" t="str">
        <f t="shared" si="0"/>
        <v/>
      </c>
    </row>
    <row r="189" spans="1:8" s="2" customFormat="1" ht="12.75" customHeight="1" x14ac:dyDescent="0.35">
      <c r="A189" s="44" t="s">
        <v>157</v>
      </c>
      <c r="B189" s="45" t="s">
        <v>158</v>
      </c>
      <c r="C189" s="39"/>
      <c r="D189" s="40"/>
      <c r="E189" s="41"/>
      <c r="F189" s="41"/>
      <c r="G189" s="36" t="str">
        <f t="shared" si="0"/>
        <v/>
      </c>
    </row>
    <row r="190" spans="1:8" s="2" customFormat="1" ht="12.75" customHeight="1" x14ac:dyDescent="0.35">
      <c r="A190" s="37"/>
      <c r="B190" s="38" t="s">
        <v>81</v>
      </c>
      <c r="C190" s="39" t="s">
        <v>65</v>
      </c>
      <c r="D190" s="57" t="s">
        <v>159</v>
      </c>
      <c r="E190" s="41"/>
      <c r="F190" s="41"/>
      <c r="G190" s="36" t="str">
        <f t="shared" si="0"/>
        <v/>
      </c>
    </row>
    <row r="191" spans="1:8" s="2" customFormat="1" ht="12.75" customHeight="1" x14ac:dyDescent="0.35">
      <c r="A191" s="37"/>
      <c r="B191" s="38" t="s">
        <v>82</v>
      </c>
      <c r="C191" s="39" t="s">
        <v>76</v>
      </c>
      <c r="D191" s="54"/>
      <c r="E191" s="41"/>
      <c r="F191" s="41"/>
      <c r="G191" s="36" t="str">
        <f t="shared" si="0"/>
        <v/>
      </c>
    </row>
    <row r="192" spans="1:8" s="2" customFormat="1" ht="12.75" customHeight="1" x14ac:dyDescent="0.35">
      <c r="A192" s="37"/>
      <c r="B192" s="38" t="s">
        <v>83</v>
      </c>
      <c r="C192" s="39" t="s">
        <v>84</v>
      </c>
      <c r="D192" s="54"/>
      <c r="E192" s="41"/>
      <c r="F192" s="41"/>
      <c r="G192" s="36" t="str">
        <f t="shared" si="0"/>
        <v/>
      </c>
    </row>
    <row r="193" spans="1:7" s="2" customFormat="1" ht="12.75" customHeight="1" x14ac:dyDescent="0.35">
      <c r="A193" s="37"/>
      <c r="B193" s="38"/>
      <c r="C193" s="39"/>
      <c r="D193" s="40"/>
      <c r="E193" s="41"/>
      <c r="F193" s="41"/>
      <c r="G193" s="36" t="str">
        <f t="shared" si="0"/>
        <v/>
      </c>
    </row>
    <row r="194" spans="1:7" s="2" customFormat="1" ht="12.75" customHeight="1" x14ac:dyDescent="0.35">
      <c r="A194" s="44" t="s">
        <v>160</v>
      </c>
      <c r="B194" s="45" t="s">
        <v>161</v>
      </c>
      <c r="C194" s="39"/>
      <c r="D194" s="40"/>
      <c r="E194" s="41"/>
      <c r="F194" s="41"/>
      <c r="G194" s="36" t="str">
        <f t="shared" si="0"/>
        <v/>
      </c>
    </row>
    <row r="195" spans="1:7" s="2" customFormat="1" ht="12.75" customHeight="1" x14ac:dyDescent="0.35">
      <c r="A195" s="44"/>
      <c r="B195" s="38" t="s">
        <v>162</v>
      </c>
      <c r="C195" s="39" t="s">
        <v>49</v>
      </c>
      <c r="D195" s="40"/>
      <c r="E195" s="41"/>
      <c r="F195" s="41"/>
      <c r="G195" s="36" t="str">
        <f t="shared" si="0"/>
        <v/>
      </c>
    </row>
    <row r="196" spans="1:7" s="2" customFormat="1" ht="12.75" customHeight="1" x14ac:dyDescent="0.35">
      <c r="A196" s="37"/>
      <c r="B196" s="38"/>
      <c r="C196" s="39"/>
      <c r="D196" s="54"/>
      <c r="E196" s="41"/>
      <c r="F196" s="41"/>
      <c r="G196" s="36" t="str">
        <f t="shared" si="0"/>
        <v/>
      </c>
    </row>
    <row r="197" spans="1:7" s="2" customFormat="1" ht="12.75" customHeight="1" x14ac:dyDescent="0.35">
      <c r="A197" s="37"/>
      <c r="B197" s="38"/>
      <c r="C197" s="39"/>
      <c r="D197" s="54"/>
      <c r="E197" s="41"/>
      <c r="F197" s="41"/>
      <c r="G197" s="36" t="str">
        <f t="shared" si="0"/>
        <v/>
      </c>
    </row>
    <row r="198" spans="1:7" s="2" customFormat="1" ht="12.75" customHeight="1" x14ac:dyDescent="0.35">
      <c r="A198" s="37"/>
      <c r="B198" s="38"/>
      <c r="C198" s="39"/>
      <c r="D198" s="54"/>
      <c r="E198" s="41"/>
      <c r="F198" s="41"/>
      <c r="G198" s="36" t="str">
        <f t="shared" si="0"/>
        <v/>
      </c>
    </row>
    <row r="199" spans="1:7" s="2" customFormat="1" ht="12.75" customHeight="1" x14ac:dyDescent="0.35">
      <c r="A199" s="44" t="s">
        <v>163</v>
      </c>
      <c r="B199" s="45" t="s">
        <v>164</v>
      </c>
      <c r="C199" s="39" t="s">
        <v>16</v>
      </c>
      <c r="D199" s="54">
        <v>1</v>
      </c>
      <c r="E199" s="41"/>
      <c r="F199" s="41"/>
      <c r="G199" s="36" t="str">
        <f t="shared" si="0"/>
        <v/>
      </c>
    </row>
    <row r="200" spans="1:7" s="2" customFormat="1" ht="12.75" customHeight="1" x14ac:dyDescent="0.35">
      <c r="A200" s="37"/>
      <c r="B200" s="38"/>
      <c r="C200" s="39"/>
      <c r="D200" s="54"/>
      <c r="E200" s="41"/>
      <c r="F200" s="41"/>
      <c r="G200" s="36" t="str">
        <f t="shared" si="0"/>
        <v/>
      </c>
    </row>
    <row r="201" spans="1:7" s="2" customFormat="1" ht="12.75" customHeight="1" x14ac:dyDescent="0.35">
      <c r="A201" s="44" t="s">
        <v>165</v>
      </c>
      <c r="B201" s="45" t="s">
        <v>166</v>
      </c>
      <c r="C201" s="39"/>
      <c r="D201" s="54"/>
      <c r="E201" s="41"/>
      <c r="F201" s="41"/>
      <c r="G201" s="36" t="str">
        <f t="shared" si="0"/>
        <v/>
      </c>
    </row>
    <row r="202" spans="1:7" s="2" customFormat="1" ht="12.75" customHeight="1" x14ac:dyDescent="0.35">
      <c r="A202" s="37"/>
      <c r="B202" s="38" t="s">
        <v>167</v>
      </c>
      <c r="C202" s="39" t="s">
        <v>57</v>
      </c>
      <c r="D202" s="54">
        <v>4</v>
      </c>
      <c r="E202" s="41"/>
      <c r="F202" s="41"/>
      <c r="G202" s="36" t="str">
        <f t="shared" si="0"/>
        <v/>
      </c>
    </row>
    <row r="203" spans="1:7" s="2" customFormat="1" ht="12.75" customHeight="1" x14ac:dyDescent="0.35">
      <c r="A203" s="37"/>
      <c r="B203" s="38"/>
      <c r="C203" s="39"/>
      <c r="D203" s="40"/>
      <c r="E203" s="41"/>
      <c r="F203" s="41"/>
      <c r="G203" s="36" t="str">
        <f t="shared" si="0"/>
        <v/>
      </c>
    </row>
    <row r="204" spans="1:7" s="2" customFormat="1" ht="12.75" customHeight="1" x14ac:dyDescent="0.35">
      <c r="A204" s="44" t="s">
        <v>168</v>
      </c>
      <c r="B204" s="45" t="s">
        <v>169</v>
      </c>
      <c r="C204" s="39"/>
      <c r="D204" s="54"/>
      <c r="E204" s="41"/>
      <c r="F204" s="41"/>
      <c r="G204" s="36" t="str">
        <f t="shared" si="0"/>
        <v/>
      </c>
    </row>
    <row r="205" spans="1:7" s="2" customFormat="1" ht="12.75" customHeight="1" x14ac:dyDescent="0.35">
      <c r="A205" s="37" t="s">
        <v>170</v>
      </c>
      <c r="B205" s="38" t="s">
        <v>171</v>
      </c>
      <c r="C205" s="39" t="s">
        <v>112</v>
      </c>
      <c r="D205" s="54">
        <v>25</v>
      </c>
      <c r="E205" s="41"/>
      <c r="F205" s="41"/>
      <c r="G205" s="36" t="str">
        <f t="shared" si="0"/>
        <v/>
      </c>
    </row>
    <row r="206" spans="1:7" s="2" customFormat="1" ht="12.75" customHeight="1" x14ac:dyDescent="0.35">
      <c r="A206" s="37" t="s">
        <v>172</v>
      </c>
      <c r="B206" s="38" t="s">
        <v>173</v>
      </c>
      <c r="C206" s="39" t="s">
        <v>112</v>
      </c>
      <c r="D206" s="54">
        <v>12</v>
      </c>
      <c r="E206" s="41"/>
      <c r="F206" s="41"/>
      <c r="G206" s="36" t="str">
        <f t="shared" si="0"/>
        <v/>
      </c>
    </row>
    <row r="207" spans="1:7" s="2" customFormat="1" ht="12.75" customHeight="1" x14ac:dyDescent="0.35">
      <c r="A207" s="37"/>
      <c r="B207" s="38"/>
      <c r="C207" s="39"/>
      <c r="D207" s="40"/>
      <c r="E207" s="41"/>
      <c r="F207" s="41"/>
      <c r="G207" s="36" t="str">
        <f t="shared" si="0"/>
        <v/>
      </c>
    </row>
    <row r="208" spans="1:7" s="51" customFormat="1" ht="13" x14ac:dyDescent="0.3">
      <c r="A208" s="30"/>
      <c r="B208" s="46"/>
      <c r="C208" s="47"/>
      <c r="D208" s="48"/>
      <c r="E208" s="46"/>
      <c r="F208" s="49" t="s">
        <v>174</v>
      </c>
      <c r="G208" s="50">
        <f>+SUM(G140:G207)</f>
        <v>0</v>
      </c>
    </row>
    <row r="209" spans="1:8" s="2" customFormat="1" ht="12.75" customHeight="1" x14ac:dyDescent="0.35">
      <c r="A209" s="37"/>
      <c r="B209" s="38"/>
      <c r="C209" s="39"/>
      <c r="D209" s="40"/>
      <c r="E209" s="41"/>
      <c r="F209" s="41"/>
      <c r="G209" s="36" t="str">
        <f t="shared" si="0"/>
        <v/>
      </c>
    </row>
    <row r="210" spans="1:8" s="2" customFormat="1" ht="12.75" customHeight="1" x14ac:dyDescent="0.35">
      <c r="A210" s="37"/>
      <c r="B210" s="38"/>
      <c r="C210" s="39"/>
      <c r="D210" s="40"/>
      <c r="E210" s="41"/>
      <c r="F210" s="41"/>
      <c r="G210" s="36" t="str">
        <f t="shared" si="0"/>
        <v/>
      </c>
    </row>
    <row r="211" spans="1:8" s="2" customFormat="1" ht="12.75" customHeight="1" x14ac:dyDescent="0.35">
      <c r="A211" s="42" t="s">
        <v>175</v>
      </c>
      <c r="B211" s="43" t="s">
        <v>176</v>
      </c>
      <c r="C211" s="39"/>
      <c r="D211" s="40"/>
      <c r="E211" s="41"/>
      <c r="F211" s="41"/>
      <c r="G211" s="36" t="str">
        <f t="shared" si="0"/>
        <v/>
      </c>
    </row>
    <row r="212" spans="1:8" s="2" customFormat="1" ht="12.75" customHeight="1" x14ac:dyDescent="0.35">
      <c r="A212" s="37"/>
      <c r="B212" s="38"/>
      <c r="C212" s="39"/>
      <c r="D212" s="54"/>
      <c r="E212" s="41"/>
      <c r="F212" s="41"/>
      <c r="G212" s="36" t="str">
        <f t="shared" si="0"/>
        <v/>
      </c>
    </row>
    <row r="213" spans="1:8" s="2" customFormat="1" ht="12.75" customHeight="1" x14ac:dyDescent="0.35">
      <c r="A213" s="44" t="s">
        <v>177</v>
      </c>
      <c r="B213" s="45" t="s">
        <v>178</v>
      </c>
      <c r="C213" s="39"/>
      <c r="D213" s="54"/>
      <c r="E213" s="41"/>
      <c r="F213" s="41"/>
      <c r="G213" s="36" t="str">
        <f t="shared" si="0"/>
        <v/>
      </c>
    </row>
    <row r="214" spans="1:8" s="2" customFormat="1" ht="12.75" customHeight="1" x14ac:dyDescent="0.35">
      <c r="A214" s="37"/>
      <c r="B214" s="38" t="s">
        <v>81</v>
      </c>
      <c r="C214" s="39" t="s">
        <v>65</v>
      </c>
      <c r="D214" s="55">
        <v>80</v>
      </c>
      <c r="E214" s="41"/>
      <c r="F214" s="41"/>
      <c r="G214" s="36" t="str">
        <f t="shared" si="0"/>
        <v/>
      </c>
    </row>
    <row r="215" spans="1:8" s="2" customFormat="1" ht="12.75" customHeight="1" x14ac:dyDescent="0.35">
      <c r="A215" s="37"/>
      <c r="B215" s="38" t="s">
        <v>82</v>
      </c>
      <c r="C215" s="39" t="s">
        <v>76</v>
      </c>
      <c r="D215" s="53">
        <v>680</v>
      </c>
      <c r="E215" s="41"/>
      <c r="F215" s="41"/>
      <c r="G215" s="36" t="str">
        <f t="shared" si="0"/>
        <v/>
      </c>
    </row>
    <row r="216" spans="1:8" s="2" customFormat="1" ht="12.75" customHeight="1" x14ac:dyDescent="0.35">
      <c r="A216" s="37"/>
      <c r="B216" s="38" t="s">
        <v>83</v>
      </c>
      <c r="C216" s="39" t="s">
        <v>84</v>
      </c>
      <c r="D216" s="54">
        <v>1200</v>
      </c>
      <c r="E216" s="41"/>
      <c r="F216" s="41"/>
      <c r="G216" s="36" t="str">
        <f t="shared" si="0"/>
        <v/>
      </c>
      <c r="H216" s="56"/>
    </row>
    <row r="217" spans="1:8" s="2" customFormat="1" ht="12.75" customHeight="1" x14ac:dyDescent="0.35">
      <c r="A217" s="37"/>
      <c r="B217" s="38" t="s">
        <v>99</v>
      </c>
      <c r="C217" s="39" t="s">
        <v>84</v>
      </c>
      <c r="D217" s="54">
        <v>2800</v>
      </c>
      <c r="E217" s="41"/>
      <c r="F217" s="41"/>
      <c r="G217" s="36" t="str">
        <f t="shared" si="0"/>
        <v/>
      </c>
      <c r="H217" s="56"/>
    </row>
    <row r="218" spans="1:8" s="2" customFormat="1" ht="12.75" customHeight="1" x14ac:dyDescent="0.35">
      <c r="A218" s="37"/>
      <c r="B218" s="38"/>
      <c r="C218" s="39"/>
      <c r="D218" s="54"/>
      <c r="E218" s="41"/>
      <c r="F218" s="41"/>
      <c r="G218" s="36" t="str">
        <f t="shared" si="0"/>
        <v/>
      </c>
    </row>
    <row r="219" spans="1:8" s="2" customFormat="1" ht="12.75" customHeight="1" x14ac:dyDescent="0.35">
      <c r="A219" s="44" t="s">
        <v>179</v>
      </c>
      <c r="B219" s="45" t="s">
        <v>180</v>
      </c>
      <c r="C219" s="39"/>
      <c r="D219" s="54"/>
      <c r="E219" s="41"/>
      <c r="F219" s="41"/>
      <c r="G219" s="36" t="str">
        <f t="shared" si="0"/>
        <v/>
      </c>
    </row>
    <row r="220" spans="1:8" s="2" customFormat="1" ht="12.75" customHeight="1" x14ac:dyDescent="0.35">
      <c r="A220" s="44"/>
      <c r="B220" s="38" t="s">
        <v>181</v>
      </c>
      <c r="C220" s="39" t="s">
        <v>112</v>
      </c>
      <c r="D220" s="54">
        <v>30</v>
      </c>
      <c r="E220" s="41"/>
      <c r="F220" s="41"/>
      <c r="G220" s="36" t="str">
        <f t="shared" si="0"/>
        <v/>
      </c>
    </row>
    <row r="221" spans="1:8" s="2" customFormat="1" ht="12.75" customHeight="1" x14ac:dyDescent="0.35">
      <c r="A221" s="37"/>
      <c r="B221" s="38" t="s">
        <v>182</v>
      </c>
      <c r="C221" s="39" t="s">
        <v>76</v>
      </c>
      <c r="D221" s="54">
        <v>40</v>
      </c>
      <c r="E221" s="41"/>
      <c r="F221" s="41"/>
      <c r="G221" s="36" t="str">
        <f t="shared" si="0"/>
        <v/>
      </c>
    </row>
    <row r="222" spans="1:8" s="2" customFormat="1" ht="12.75" customHeight="1" x14ac:dyDescent="0.35">
      <c r="A222" s="37"/>
      <c r="B222" s="38"/>
      <c r="C222" s="39"/>
      <c r="D222" s="54"/>
      <c r="E222" s="41"/>
      <c r="F222" s="41"/>
      <c r="G222" s="36" t="str">
        <f t="shared" si="0"/>
        <v/>
      </c>
    </row>
    <row r="223" spans="1:8" s="2" customFormat="1" ht="12.75" customHeight="1" x14ac:dyDescent="0.35">
      <c r="A223" s="44" t="s">
        <v>183</v>
      </c>
      <c r="B223" s="45" t="s">
        <v>184</v>
      </c>
      <c r="C223" s="39"/>
      <c r="D223" s="40"/>
      <c r="E223" s="41"/>
      <c r="F223" s="41"/>
      <c r="G223" s="36" t="str">
        <f t="shared" si="0"/>
        <v/>
      </c>
    </row>
    <row r="224" spans="1:8" s="2" customFormat="1" ht="12.75" customHeight="1" x14ac:dyDescent="0.35">
      <c r="A224" s="37"/>
      <c r="B224" s="38" t="s">
        <v>150</v>
      </c>
      <c r="C224" s="39" t="s">
        <v>76</v>
      </c>
      <c r="D224" s="40">
        <v>110</v>
      </c>
      <c r="E224" s="41"/>
      <c r="F224" s="41"/>
      <c r="G224" s="36" t="str">
        <f t="shared" si="0"/>
        <v/>
      </c>
    </row>
    <row r="225" spans="1:7" s="2" customFormat="1" ht="12.75" customHeight="1" x14ac:dyDescent="0.35">
      <c r="A225" s="37"/>
      <c r="B225" s="38"/>
      <c r="C225" s="39"/>
      <c r="D225" s="40"/>
      <c r="E225" s="41"/>
      <c r="F225" s="41"/>
      <c r="G225" s="36" t="str">
        <f t="shared" si="0"/>
        <v/>
      </c>
    </row>
    <row r="226" spans="1:7" s="2" customFormat="1" ht="12.75" customHeight="1" x14ac:dyDescent="0.35">
      <c r="A226" s="44" t="s">
        <v>185</v>
      </c>
      <c r="B226" s="45" t="s">
        <v>186</v>
      </c>
      <c r="C226" s="39"/>
      <c r="D226" s="40"/>
      <c r="E226" s="41"/>
      <c r="F226" s="41"/>
      <c r="G226" s="36" t="str">
        <f t="shared" si="0"/>
        <v/>
      </c>
    </row>
    <row r="227" spans="1:7" s="2" customFormat="1" ht="12.75" customHeight="1" x14ac:dyDescent="0.35">
      <c r="A227" s="37"/>
      <c r="B227" s="38" t="s">
        <v>187</v>
      </c>
      <c r="C227" s="39" t="s">
        <v>112</v>
      </c>
      <c r="D227" s="40">
        <v>50</v>
      </c>
      <c r="E227" s="41"/>
      <c r="F227" s="41"/>
      <c r="G227" s="36" t="str">
        <f t="shared" si="0"/>
        <v/>
      </c>
    </row>
    <row r="228" spans="1:7" s="2" customFormat="1" ht="12.75" customHeight="1" x14ac:dyDescent="0.35">
      <c r="A228" s="37"/>
      <c r="B228" s="38"/>
      <c r="C228" s="39"/>
      <c r="D228" s="52"/>
      <c r="E228" s="41"/>
      <c r="F228" s="41"/>
      <c r="G228" s="36" t="str">
        <f t="shared" si="0"/>
        <v/>
      </c>
    </row>
    <row r="229" spans="1:7" s="2" customFormat="1" ht="12.75" customHeight="1" x14ac:dyDescent="0.35">
      <c r="A229" s="44" t="s">
        <v>188</v>
      </c>
      <c r="B229" s="45" t="s">
        <v>189</v>
      </c>
      <c r="C229" s="39" t="s">
        <v>16</v>
      </c>
      <c r="D229" s="52">
        <v>1</v>
      </c>
      <c r="E229" s="41"/>
      <c r="F229" s="41"/>
      <c r="G229" s="36" t="str">
        <f t="shared" si="0"/>
        <v/>
      </c>
    </row>
    <row r="230" spans="1:7" s="2" customFormat="1" ht="12.75" customHeight="1" x14ac:dyDescent="0.35">
      <c r="A230" s="37"/>
      <c r="B230" s="38"/>
      <c r="C230" s="39"/>
      <c r="D230" s="52"/>
      <c r="E230" s="41"/>
      <c r="F230" s="41"/>
      <c r="G230" s="36" t="str">
        <f t="shared" si="0"/>
        <v/>
      </c>
    </row>
    <row r="231" spans="1:7" s="2" customFormat="1" ht="12.75" customHeight="1" x14ac:dyDescent="0.35">
      <c r="A231" s="44" t="s">
        <v>190</v>
      </c>
      <c r="B231" s="45" t="s">
        <v>191</v>
      </c>
      <c r="C231" s="39" t="s">
        <v>16</v>
      </c>
      <c r="D231" s="52">
        <v>1</v>
      </c>
      <c r="E231" s="41"/>
      <c r="F231" s="41"/>
      <c r="G231" s="36" t="str">
        <f t="shared" si="0"/>
        <v/>
      </c>
    </row>
    <row r="232" spans="1:7" s="2" customFormat="1" ht="12.75" customHeight="1" x14ac:dyDescent="0.35">
      <c r="A232" s="37"/>
      <c r="B232" s="38"/>
      <c r="C232" s="39"/>
      <c r="D232" s="52"/>
      <c r="E232" s="41"/>
      <c r="F232" s="41"/>
      <c r="G232" s="36" t="str">
        <f t="shared" si="0"/>
        <v/>
      </c>
    </row>
    <row r="233" spans="1:7" s="2" customFormat="1" ht="12.75" customHeight="1" x14ac:dyDescent="0.35">
      <c r="A233" s="44" t="s">
        <v>192</v>
      </c>
      <c r="B233" s="45" t="s">
        <v>193</v>
      </c>
      <c r="C233" s="39" t="s">
        <v>76</v>
      </c>
      <c r="D233" s="52">
        <v>10</v>
      </c>
      <c r="E233" s="41"/>
      <c r="F233" s="41"/>
      <c r="G233" s="36" t="str">
        <f t="shared" si="0"/>
        <v/>
      </c>
    </row>
    <row r="234" spans="1:7" s="2" customFormat="1" ht="12.75" customHeight="1" x14ac:dyDescent="0.35">
      <c r="A234" s="37"/>
      <c r="B234" s="38"/>
      <c r="C234" s="39"/>
      <c r="D234" s="52"/>
      <c r="E234" s="41"/>
      <c r="F234" s="41"/>
      <c r="G234" s="36" t="str">
        <f t="shared" si="0"/>
        <v/>
      </c>
    </row>
    <row r="235" spans="1:7" s="2" customFormat="1" ht="12.75" customHeight="1" x14ac:dyDescent="0.35">
      <c r="A235" s="44" t="s">
        <v>194</v>
      </c>
      <c r="B235" s="45" t="s">
        <v>195</v>
      </c>
      <c r="C235" s="39" t="s">
        <v>16</v>
      </c>
      <c r="D235" s="52">
        <v>1</v>
      </c>
      <c r="E235" s="41"/>
      <c r="F235" s="41"/>
      <c r="G235" s="36" t="str">
        <f t="shared" si="0"/>
        <v/>
      </c>
    </row>
    <row r="236" spans="1:7" s="2" customFormat="1" ht="12.75" customHeight="1" x14ac:dyDescent="0.35">
      <c r="A236" s="37"/>
      <c r="B236" s="38"/>
      <c r="C236" s="39"/>
      <c r="D236" s="52"/>
      <c r="E236" s="41"/>
      <c r="F236" s="41"/>
      <c r="G236" s="36" t="str">
        <f t="shared" si="0"/>
        <v/>
      </c>
    </row>
    <row r="237" spans="1:7" s="2" customFormat="1" ht="12.75" customHeight="1" x14ac:dyDescent="0.35">
      <c r="A237" s="44" t="s">
        <v>196</v>
      </c>
      <c r="B237" s="45" t="s">
        <v>197</v>
      </c>
      <c r="C237" s="39" t="s">
        <v>16</v>
      </c>
      <c r="D237" s="52">
        <v>1</v>
      </c>
      <c r="E237" s="41"/>
      <c r="F237" s="41"/>
      <c r="G237" s="36" t="str">
        <f t="shared" si="0"/>
        <v/>
      </c>
    </row>
    <row r="238" spans="1:7" s="2" customFormat="1" ht="12.75" customHeight="1" x14ac:dyDescent="0.35">
      <c r="A238" s="37"/>
      <c r="B238" s="38"/>
      <c r="C238" s="39"/>
      <c r="D238" s="52"/>
      <c r="E238" s="41"/>
      <c r="F238" s="41"/>
      <c r="G238" s="36" t="str">
        <f t="shared" si="0"/>
        <v/>
      </c>
    </row>
    <row r="239" spans="1:7" s="2" customFormat="1" ht="12.75" customHeight="1" x14ac:dyDescent="0.35">
      <c r="A239" s="44" t="s">
        <v>198</v>
      </c>
      <c r="B239" s="45" t="s">
        <v>199</v>
      </c>
      <c r="C239" s="39" t="s">
        <v>76</v>
      </c>
      <c r="D239" s="52">
        <v>5</v>
      </c>
      <c r="E239" s="41"/>
      <c r="F239" s="41"/>
      <c r="G239" s="36" t="str">
        <f t="shared" si="0"/>
        <v/>
      </c>
    </row>
    <row r="240" spans="1:7" s="2" customFormat="1" ht="12.75" customHeight="1" x14ac:dyDescent="0.35">
      <c r="A240" s="37"/>
      <c r="B240" s="38"/>
      <c r="C240" s="39"/>
      <c r="D240" s="52"/>
      <c r="E240" s="41"/>
      <c r="F240" s="41"/>
      <c r="G240" s="36" t="str">
        <f t="shared" si="0"/>
        <v/>
      </c>
    </row>
    <row r="241" spans="1:7" s="2" customFormat="1" ht="12.75" customHeight="1" x14ac:dyDescent="0.35">
      <c r="A241" s="44" t="s">
        <v>200</v>
      </c>
      <c r="B241" s="45" t="s">
        <v>201</v>
      </c>
      <c r="C241" s="39" t="s">
        <v>16</v>
      </c>
      <c r="D241" s="52">
        <v>1</v>
      </c>
      <c r="E241" s="41"/>
      <c r="F241" s="41"/>
      <c r="G241" s="36" t="str">
        <f t="shared" si="0"/>
        <v/>
      </c>
    </row>
    <row r="242" spans="1:7" s="2" customFormat="1" ht="12.75" customHeight="1" x14ac:dyDescent="0.35">
      <c r="A242" s="37"/>
      <c r="B242" s="38"/>
      <c r="C242" s="39"/>
      <c r="D242" s="52"/>
      <c r="E242" s="41"/>
      <c r="F242" s="41"/>
      <c r="G242" s="36" t="str">
        <f t="shared" si="0"/>
        <v/>
      </c>
    </row>
    <row r="243" spans="1:7" s="2" customFormat="1" ht="12.75" customHeight="1" x14ac:dyDescent="0.35">
      <c r="A243" s="44" t="s">
        <v>202</v>
      </c>
      <c r="B243" s="45" t="s">
        <v>203</v>
      </c>
      <c r="C243" s="39" t="s">
        <v>16</v>
      </c>
      <c r="D243" s="52">
        <v>1</v>
      </c>
      <c r="E243" s="41"/>
      <c r="F243" s="41"/>
      <c r="G243" s="36" t="str">
        <f t="shared" si="0"/>
        <v/>
      </c>
    </row>
    <row r="244" spans="1:7" s="2" customFormat="1" ht="12.75" customHeight="1" x14ac:dyDescent="0.35">
      <c r="A244" s="37"/>
      <c r="B244" s="38"/>
      <c r="C244" s="39"/>
      <c r="D244" s="52"/>
      <c r="E244" s="41"/>
      <c r="F244" s="41"/>
      <c r="G244" s="36" t="str">
        <f t="shared" si="0"/>
        <v/>
      </c>
    </row>
    <row r="245" spans="1:7" s="2" customFormat="1" ht="12.75" customHeight="1" x14ac:dyDescent="0.35">
      <c r="A245" s="44" t="s">
        <v>204</v>
      </c>
      <c r="B245" s="45" t="s">
        <v>205</v>
      </c>
      <c r="C245" s="39" t="s">
        <v>16</v>
      </c>
      <c r="D245" s="52">
        <v>1</v>
      </c>
      <c r="E245" s="41"/>
      <c r="F245" s="41"/>
      <c r="G245" s="36" t="str">
        <f t="shared" si="0"/>
        <v/>
      </c>
    </row>
    <row r="246" spans="1:7" s="2" customFormat="1" ht="12.75" customHeight="1" x14ac:dyDescent="0.35">
      <c r="A246" s="37"/>
      <c r="B246" s="38"/>
      <c r="C246" s="39"/>
      <c r="D246" s="52"/>
      <c r="E246" s="41"/>
      <c r="F246" s="41"/>
      <c r="G246" s="36" t="str">
        <f t="shared" si="0"/>
        <v/>
      </c>
    </row>
    <row r="247" spans="1:7" s="2" customFormat="1" ht="12.75" customHeight="1" x14ac:dyDescent="0.35">
      <c r="A247" s="44" t="s">
        <v>206</v>
      </c>
      <c r="B247" s="45" t="s">
        <v>207</v>
      </c>
      <c r="C247" s="39" t="s">
        <v>16</v>
      </c>
      <c r="D247" s="52">
        <v>1</v>
      </c>
      <c r="E247" s="41"/>
      <c r="F247" s="41"/>
      <c r="G247" s="36" t="str">
        <f t="shared" si="0"/>
        <v/>
      </c>
    </row>
    <row r="248" spans="1:7" s="2" customFormat="1" ht="12.75" customHeight="1" x14ac:dyDescent="0.35">
      <c r="A248" s="37"/>
      <c r="B248" s="38"/>
      <c r="C248" s="39"/>
      <c r="D248" s="52"/>
      <c r="E248" s="41"/>
      <c r="F248" s="41"/>
      <c r="G248" s="36" t="str">
        <f t="shared" si="0"/>
        <v/>
      </c>
    </row>
    <row r="249" spans="1:7" s="2" customFormat="1" ht="12.75" customHeight="1" x14ac:dyDescent="0.35">
      <c r="A249" s="44" t="s">
        <v>208</v>
      </c>
      <c r="B249" s="45" t="s">
        <v>209</v>
      </c>
      <c r="C249" s="39" t="s">
        <v>16</v>
      </c>
      <c r="D249" s="52">
        <v>1</v>
      </c>
      <c r="E249" s="41"/>
      <c r="F249" s="41"/>
      <c r="G249" s="36" t="str">
        <f t="shared" si="0"/>
        <v/>
      </c>
    </row>
    <row r="250" spans="1:7" s="2" customFormat="1" ht="12.75" customHeight="1" x14ac:dyDescent="0.35">
      <c r="A250" s="37"/>
      <c r="B250" s="38"/>
      <c r="C250" s="39"/>
      <c r="D250" s="52"/>
      <c r="E250" s="41"/>
      <c r="F250" s="41"/>
      <c r="G250" s="36" t="str">
        <f t="shared" si="0"/>
        <v/>
      </c>
    </row>
    <row r="251" spans="1:7" s="2" customFormat="1" ht="12.75" customHeight="1" x14ac:dyDescent="0.35">
      <c r="A251" s="44" t="s">
        <v>210</v>
      </c>
      <c r="B251" s="45" t="s">
        <v>211</v>
      </c>
      <c r="C251" s="39" t="s">
        <v>16</v>
      </c>
      <c r="D251" s="52">
        <v>1</v>
      </c>
      <c r="E251" s="41"/>
      <c r="F251" s="41"/>
      <c r="G251" s="36" t="str">
        <f t="shared" si="0"/>
        <v/>
      </c>
    </row>
    <row r="252" spans="1:7" s="2" customFormat="1" ht="12.75" customHeight="1" x14ac:dyDescent="0.35">
      <c r="A252" s="37"/>
      <c r="B252" s="38"/>
      <c r="C252" s="39"/>
      <c r="D252" s="52"/>
      <c r="E252" s="41"/>
      <c r="F252" s="41"/>
      <c r="G252" s="36" t="str">
        <f t="shared" si="0"/>
        <v/>
      </c>
    </row>
    <row r="253" spans="1:7" s="2" customFormat="1" ht="12.75" customHeight="1" x14ac:dyDescent="0.35">
      <c r="A253" s="44" t="s">
        <v>212</v>
      </c>
      <c r="B253" s="45" t="s">
        <v>213</v>
      </c>
      <c r="C253" s="39" t="s">
        <v>49</v>
      </c>
      <c r="D253" s="40"/>
      <c r="E253" s="41"/>
      <c r="F253" s="41"/>
      <c r="G253" s="36" t="str">
        <f t="shared" si="0"/>
        <v/>
      </c>
    </row>
    <row r="254" spans="1:7" s="2" customFormat="1" ht="12.75" customHeight="1" x14ac:dyDescent="0.35">
      <c r="A254" s="37"/>
      <c r="B254" s="38"/>
      <c r="C254" s="39"/>
      <c r="D254" s="40"/>
      <c r="E254" s="41"/>
      <c r="F254" s="41"/>
      <c r="G254" s="36" t="str">
        <f t="shared" si="0"/>
        <v/>
      </c>
    </row>
    <row r="255" spans="1:7" s="51" customFormat="1" ht="13" x14ac:dyDescent="0.3">
      <c r="A255" s="30"/>
      <c r="B255" s="46"/>
      <c r="C255" s="47"/>
      <c r="D255" s="48"/>
      <c r="E255" s="46"/>
      <c r="F255" s="49" t="s">
        <v>214</v>
      </c>
      <c r="G255" s="50">
        <f>+SUM(G209:G254)</f>
        <v>0</v>
      </c>
    </row>
    <row r="256" spans="1:7" s="2" customFormat="1" ht="12.75" customHeight="1" x14ac:dyDescent="0.35">
      <c r="A256" s="37"/>
      <c r="B256" s="38"/>
      <c r="C256" s="39"/>
      <c r="D256" s="40"/>
      <c r="E256" s="41"/>
      <c r="F256" s="41"/>
      <c r="G256" s="36" t="str">
        <f t="shared" si="0"/>
        <v/>
      </c>
    </row>
    <row r="257" spans="1:7" s="2" customFormat="1" ht="12.75" customHeight="1" x14ac:dyDescent="0.35">
      <c r="A257" s="42"/>
      <c r="B257" s="43"/>
      <c r="C257" s="39"/>
      <c r="D257" s="40"/>
      <c r="E257" s="41"/>
      <c r="F257" s="41"/>
      <c r="G257" s="36" t="str">
        <f t="shared" si="0"/>
        <v/>
      </c>
    </row>
    <row r="258" spans="1:7" s="2" customFormat="1" ht="12.75" customHeight="1" x14ac:dyDescent="0.35">
      <c r="A258" s="42"/>
      <c r="B258" s="43"/>
      <c r="C258" s="39"/>
      <c r="D258" s="40"/>
      <c r="E258" s="41"/>
      <c r="F258" s="41"/>
      <c r="G258" s="36"/>
    </row>
    <row r="259" spans="1:7" s="2" customFormat="1" ht="12.75" customHeight="1" x14ac:dyDescent="0.35">
      <c r="A259" s="42"/>
      <c r="B259" s="43"/>
      <c r="C259" s="39"/>
      <c r="D259" s="40"/>
      <c r="E259" s="41"/>
      <c r="F259" s="41"/>
      <c r="G259" s="36"/>
    </row>
    <row r="260" spans="1:7" s="2" customFormat="1" ht="12.75" customHeight="1" x14ac:dyDescent="0.35">
      <c r="A260" s="59" t="s">
        <v>215</v>
      </c>
      <c r="B260" s="60" t="s">
        <v>216</v>
      </c>
      <c r="C260" s="39"/>
      <c r="D260" s="40"/>
      <c r="E260" s="41"/>
      <c r="F260" s="41"/>
      <c r="G260" s="36" t="str">
        <f t="shared" ref="G260:G265" si="1">+IF(F260&gt;0,+D260*F260,"")</f>
        <v/>
      </c>
    </row>
    <row r="261" spans="1:7" s="2" customFormat="1" ht="12.75" customHeight="1" x14ac:dyDescent="0.35">
      <c r="A261" s="61"/>
      <c r="B261" s="62"/>
      <c r="C261" s="39"/>
      <c r="D261" s="40"/>
      <c r="E261" s="41"/>
      <c r="F261" s="41"/>
      <c r="G261" s="36" t="str">
        <f t="shared" si="1"/>
        <v/>
      </c>
    </row>
    <row r="262" spans="1:7" s="2" customFormat="1" ht="46.5" customHeight="1" x14ac:dyDescent="0.35">
      <c r="A262" s="63" t="s">
        <v>217</v>
      </c>
      <c r="B262" s="64" t="s">
        <v>226</v>
      </c>
      <c r="C262" s="39" t="s">
        <v>218</v>
      </c>
      <c r="D262" s="52">
        <v>1</v>
      </c>
      <c r="E262" s="41"/>
      <c r="F262" s="41"/>
      <c r="G262" s="36" t="str">
        <f t="shared" si="1"/>
        <v/>
      </c>
    </row>
    <row r="263" spans="1:7" s="2" customFormat="1" ht="12.75" customHeight="1" x14ac:dyDescent="0.35">
      <c r="A263" s="61"/>
      <c r="B263" s="45"/>
      <c r="C263" s="39"/>
      <c r="D263" s="52"/>
      <c r="E263" s="41"/>
      <c r="F263" s="41"/>
      <c r="G263" s="36" t="str">
        <f t="shared" si="1"/>
        <v/>
      </c>
    </row>
    <row r="264" spans="1:7" s="2" customFormat="1" ht="45.65" customHeight="1" x14ac:dyDescent="0.35">
      <c r="A264" s="63" t="s">
        <v>219</v>
      </c>
      <c r="B264" s="64" t="s">
        <v>227</v>
      </c>
      <c r="C264" s="39" t="s">
        <v>218</v>
      </c>
      <c r="D264" s="52">
        <v>1</v>
      </c>
      <c r="E264" s="41"/>
      <c r="F264" s="41"/>
      <c r="G264" s="36" t="str">
        <f t="shared" si="1"/>
        <v/>
      </c>
    </row>
    <row r="265" spans="1:7" s="2" customFormat="1" ht="12.75" customHeight="1" x14ac:dyDescent="0.35">
      <c r="A265" s="61"/>
      <c r="B265" s="62"/>
      <c r="C265" s="39"/>
      <c r="D265" s="40"/>
      <c r="E265" s="41"/>
      <c r="F265" s="41"/>
      <c r="G265" s="36" t="str">
        <f t="shared" si="1"/>
        <v/>
      </c>
    </row>
    <row r="266" spans="1:7" s="51" customFormat="1" ht="13" x14ac:dyDescent="0.3">
      <c r="A266" s="30"/>
      <c r="B266" s="46"/>
      <c r="C266" s="47"/>
      <c r="D266" s="48"/>
      <c r="E266" s="46"/>
      <c r="F266" s="49" t="s">
        <v>220</v>
      </c>
      <c r="G266" s="50">
        <f>SUM(G262:G264)</f>
        <v>0</v>
      </c>
    </row>
    <row r="267" spans="1:7" s="2" customFormat="1" ht="12.75" customHeight="1" x14ac:dyDescent="0.35">
      <c r="A267" s="42"/>
      <c r="B267" s="43"/>
      <c r="C267" s="39"/>
      <c r="D267" s="40"/>
      <c r="E267" s="41"/>
      <c r="F267" s="41"/>
      <c r="G267" s="36"/>
    </row>
    <row r="268" spans="1:7" s="2" customFormat="1" ht="12.75" customHeight="1" x14ac:dyDescent="0.35">
      <c r="A268" s="42"/>
      <c r="B268" s="43"/>
      <c r="C268" s="39"/>
      <c r="D268" s="40"/>
      <c r="E268" s="41"/>
      <c r="F268" s="41"/>
      <c r="G268" s="36"/>
    </row>
    <row r="269" spans="1:7" s="2" customFormat="1" ht="12.75" customHeight="1" x14ac:dyDescent="0.35">
      <c r="A269" s="42"/>
      <c r="B269" s="43"/>
      <c r="C269" s="39"/>
      <c r="D269" s="40"/>
      <c r="E269" s="41"/>
      <c r="F269" s="41"/>
      <c r="G269" s="36"/>
    </row>
    <row r="270" spans="1:7" s="2" customFormat="1" ht="12.75" customHeight="1" x14ac:dyDescent="0.35">
      <c r="A270" s="42"/>
      <c r="B270" s="43"/>
      <c r="C270" s="39"/>
      <c r="D270" s="40"/>
      <c r="E270" s="41"/>
      <c r="F270" s="41"/>
      <c r="G270" s="36"/>
    </row>
    <row r="271" spans="1:7" s="2" customFormat="1" ht="12.75" customHeight="1" x14ac:dyDescent="0.35">
      <c r="A271" s="42"/>
      <c r="B271" s="43"/>
      <c r="C271" s="39"/>
      <c r="D271" s="40"/>
      <c r="E271" s="41"/>
      <c r="F271" s="41"/>
      <c r="G271" s="36"/>
    </row>
    <row r="272" spans="1:7" s="2" customFormat="1" ht="12.75" customHeight="1" x14ac:dyDescent="0.35">
      <c r="A272" s="37"/>
      <c r="B272" s="38"/>
      <c r="C272" s="39"/>
      <c r="D272" s="40"/>
      <c r="E272" s="41"/>
      <c r="F272" s="41"/>
      <c r="G272" s="36" t="str">
        <f t="shared" si="0"/>
        <v/>
      </c>
    </row>
    <row r="273" spans="1:8" ht="12.75" customHeight="1" thickBot="1" x14ac:dyDescent="0.35">
      <c r="A273" s="65"/>
      <c r="B273" s="66"/>
      <c r="C273" s="67"/>
      <c r="D273" s="68"/>
      <c r="E273" s="66"/>
      <c r="F273" s="69"/>
      <c r="G273" s="36" t="str">
        <f t="shared" ref="G273" si="2">+IF(F273&gt;0,+E273*F273,"")</f>
        <v/>
      </c>
    </row>
    <row r="274" spans="1:8" ht="25" customHeight="1" x14ac:dyDescent="0.25">
      <c r="A274" s="70"/>
      <c r="B274" s="71"/>
      <c r="C274" s="71"/>
      <c r="D274" s="71"/>
      <c r="E274" s="72" t="s">
        <v>221</v>
      </c>
      <c r="F274" s="91">
        <f>+G255+G208+G139+G72+G59+G43+G22</f>
        <v>0</v>
      </c>
      <c r="G274" s="92"/>
    </row>
    <row r="275" spans="1:8" ht="15" customHeight="1" thickBot="1" x14ac:dyDescent="0.3">
      <c r="A275" s="73"/>
      <c r="B275" s="74"/>
      <c r="C275" s="74"/>
      <c r="D275" s="74"/>
      <c r="E275" s="75" t="s">
        <v>222</v>
      </c>
      <c r="F275" s="93">
        <f>F274*20/100</f>
        <v>0</v>
      </c>
      <c r="G275" s="94"/>
    </row>
    <row r="276" spans="1:8" ht="25" customHeight="1" thickBot="1" x14ac:dyDescent="0.3">
      <c r="A276" s="76"/>
      <c r="B276" s="85" t="s">
        <v>223</v>
      </c>
      <c r="C276" s="85"/>
      <c r="D276" s="85"/>
      <c r="E276" s="77"/>
      <c r="F276" s="95">
        <f>+SUM(F274:G275)</f>
        <v>0</v>
      </c>
      <c r="G276" s="96"/>
    </row>
    <row r="277" spans="1:8" ht="14.5" customHeight="1" x14ac:dyDescent="0.3">
      <c r="A277" s="70"/>
      <c r="B277" s="71"/>
      <c r="C277" s="71"/>
      <c r="D277" s="71"/>
      <c r="E277" s="72" t="s">
        <v>224</v>
      </c>
      <c r="F277" s="97">
        <f>+F274+G266</f>
        <v>0</v>
      </c>
      <c r="G277" s="98"/>
      <c r="H277" s="78"/>
    </row>
    <row r="278" spans="1:8" ht="14.5" customHeight="1" thickBot="1" x14ac:dyDescent="0.35">
      <c r="A278" s="73"/>
      <c r="B278" s="74"/>
      <c r="C278" s="74"/>
      <c r="D278" s="74"/>
      <c r="E278" s="75" t="s">
        <v>222</v>
      </c>
      <c r="F278" s="83">
        <f>F277*20/100</f>
        <v>0</v>
      </c>
      <c r="G278" s="84"/>
      <c r="H278" s="78"/>
    </row>
    <row r="279" spans="1:8" ht="25" customHeight="1" thickBot="1" x14ac:dyDescent="0.35">
      <c r="A279" s="76"/>
      <c r="B279" s="85" t="s">
        <v>223</v>
      </c>
      <c r="C279" s="85"/>
      <c r="D279" s="85"/>
      <c r="E279" s="77"/>
      <c r="F279" s="86">
        <f>+SUM(F277:G278)</f>
        <v>0</v>
      </c>
      <c r="G279" s="87"/>
      <c r="H279" s="78"/>
    </row>
    <row r="280" spans="1:8" ht="30" customHeight="1" x14ac:dyDescent="0.25">
      <c r="A280" s="88" t="s">
        <v>225</v>
      </c>
      <c r="B280" s="88"/>
      <c r="C280" s="88"/>
      <c r="D280" s="88"/>
      <c r="E280" s="88"/>
      <c r="F280" s="88"/>
      <c r="G280" s="88"/>
    </row>
    <row r="281" spans="1:8" ht="12" customHeight="1" x14ac:dyDescent="0.35">
      <c r="A281" s="1"/>
      <c r="B281" s="2"/>
      <c r="C281" s="3"/>
      <c r="D281" s="79"/>
      <c r="E281" s="79"/>
      <c r="F281" s="79"/>
      <c r="G281" s="5"/>
    </row>
    <row r="282" spans="1:8" ht="12" customHeight="1" x14ac:dyDescent="0.35">
      <c r="A282" s="1"/>
      <c r="B282" s="2"/>
      <c r="C282" s="3"/>
      <c r="D282" s="79"/>
      <c r="E282" s="79"/>
      <c r="F282" s="80"/>
      <c r="G282" s="5"/>
    </row>
    <row r="283" spans="1:8" ht="12" customHeight="1" x14ac:dyDescent="0.35">
      <c r="A283" s="1"/>
      <c r="B283" s="2"/>
      <c r="C283" s="3"/>
      <c r="D283" s="79"/>
      <c r="E283" s="79"/>
      <c r="F283" s="81"/>
      <c r="G283" s="5"/>
    </row>
    <row r="284" spans="1:8" ht="6" customHeight="1" x14ac:dyDescent="0.35">
      <c r="A284" s="1"/>
      <c r="B284" s="2"/>
      <c r="C284" s="3"/>
      <c r="D284" s="79"/>
      <c r="E284" s="79"/>
      <c r="F284" s="80"/>
      <c r="G284" s="5"/>
    </row>
    <row r="285" spans="1:8" ht="14.5" x14ac:dyDescent="0.35">
      <c r="A285" s="1"/>
      <c r="B285" s="2"/>
      <c r="C285" s="3"/>
      <c r="D285" s="79"/>
      <c r="E285" s="79"/>
      <c r="F285" s="82"/>
      <c r="G285" s="5"/>
    </row>
    <row r="286" spans="1:8" ht="14.5" x14ac:dyDescent="0.35">
      <c r="A286" s="1"/>
      <c r="B286" s="2"/>
      <c r="C286" s="3"/>
      <c r="D286" s="79"/>
      <c r="E286" s="79"/>
      <c r="F286" s="4"/>
      <c r="G286" s="5"/>
    </row>
    <row r="287" spans="1:8" ht="14.5" x14ac:dyDescent="0.35">
      <c r="A287" s="1"/>
      <c r="B287" s="2"/>
      <c r="C287" s="3"/>
      <c r="D287" s="79"/>
      <c r="E287" s="79"/>
      <c r="F287" s="4"/>
      <c r="G287" s="5"/>
    </row>
    <row r="288" spans="1:8" ht="14.5" x14ac:dyDescent="0.35">
      <c r="A288" s="1"/>
      <c r="B288" s="2"/>
      <c r="C288" s="3"/>
      <c r="D288" s="3"/>
      <c r="E288" s="3"/>
      <c r="F288" s="4"/>
      <c r="G288" s="5"/>
    </row>
    <row r="289" spans="1:7" ht="14.5" x14ac:dyDescent="0.35">
      <c r="A289" s="1"/>
      <c r="B289" s="2"/>
      <c r="C289" s="3"/>
      <c r="D289" s="3"/>
      <c r="E289" s="3"/>
      <c r="F289" s="4"/>
      <c r="G289" s="5"/>
    </row>
  </sheetData>
  <mergeCells count="16">
    <mergeCell ref="B2:F2"/>
    <mergeCell ref="A5:A6"/>
    <mergeCell ref="B5:B6"/>
    <mergeCell ref="C5:C6"/>
    <mergeCell ref="D5:E5"/>
    <mergeCell ref="F5:F6"/>
    <mergeCell ref="F278:G278"/>
    <mergeCell ref="B279:D279"/>
    <mergeCell ref="F279:G279"/>
    <mergeCell ref="A280:G280"/>
    <mergeCell ref="G5:G6"/>
    <mergeCell ref="F274:G274"/>
    <mergeCell ref="F275:G275"/>
    <mergeCell ref="B276:D276"/>
    <mergeCell ref="F276:G276"/>
    <mergeCell ref="F277:G277"/>
  </mergeCells>
  <printOptions horizontalCentered="1"/>
  <pageMargins left="0.23622047244094491" right="0.23622047244094491" top="0.59055118110236227" bottom="0.39370078740157483" header="0.19685039370078741" footer="0.19685039370078741"/>
  <pageSetup paperSize="9" fitToHeight="0" orientation="portrait" r:id="rId1"/>
  <headerFooter alignWithMargins="0">
    <oddHeader>&amp;CN° de Consultation 2020_50001_0044
Décomposition du Prix Global et Forfaitaire</oddHeader>
    <oddFooter>&amp;R&amp;P/&amp;N</oddFooter>
  </headerFooter>
  <rowBreaks count="1" manualBreakCount="1">
    <brk id="280"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03</vt:lpstr>
      <vt:lpstr>'03'!Impression_des_titres</vt:lpstr>
      <vt:lpstr>'03'!Zone_d_impression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Denis URBAIN</dc:creator>
  <cp:lastModifiedBy>Denis URBAIN</cp:lastModifiedBy>
  <dcterms:created xsi:type="dcterms:W3CDTF">2020-11-24T08:39:32Z</dcterms:created>
  <dcterms:modified xsi:type="dcterms:W3CDTF">2020-12-01T18:05:34Z</dcterms:modified>
</cp:coreProperties>
</file>