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marseille\bat\AFFAIRES-B\MAP180018-MARSEILLE-STADE ST HENRI\15-PRO-EXE-DCE\3-DCE\02-Pièces écrites\DPGF - Estimations\"/>
    </mc:Choice>
  </mc:AlternateContent>
  <bookViews>
    <workbookView xWindow="0" yWindow="0" windowWidth="28800" windowHeight="12450"/>
  </bookViews>
  <sheets>
    <sheet name="05" sheetId="1" r:id="rId1"/>
  </sheets>
  <externalReferences>
    <externalReference r:id="rId2"/>
  </externalReferences>
  <definedNames>
    <definedName name="____tot1" localSheetId="0">#REF!</definedName>
    <definedName name="____tot1">#REF!</definedName>
    <definedName name="____tot2" localSheetId="0">#REF!</definedName>
    <definedName name="____tot2">#REF!</definedName>
    <definedName name="___tot1" localSheetId="0">#REF!</definedName>
    <definedName name="___tot1">#REF!</definedName>
    <definedName name="___tot2" localSheetId="0">#REF!</definedName>
    <definedName name="___tot2">#REF!</definedName>
    <definedName name="__tot1" localSheetId="0">#REF!</definedName>
    <definedName name="__tot1">#REF!</definedName>
    <definedName name="__tot2" localSheetId="0">#REF!</definedName>
    <definedName name="__tot2">#REF!</definedName>
    <definedName name="_Toc37775269" localSheetId="0">'05'!$B$48</definedName>
    <definedName name="_tot1" localSheetId="0">#REF!</definedName>
    <definedName name="_tot1">#REF!</definedName>
    <definedName name="_tot2" localSheetId="0">#REF!</definedName>
    <definedName name="_tot2">#REF!</definedName>
    <definedName name="aaa" localSheetId="0">#REF!</definedName>
    <definedName name="aaa">#REF!</definedName>
    <definedName name="_xlnm.Database" localSheetId="0">#REF!</definedName>
    <definedName name="_xlnm.Database">#REF!</definedName>
    <definedName name="DPGF" localSheetId="0">#REF!</definedName>
    <definedName name="DPGF">#REF!</definedName>
    <definedName name="_xlnm.Extract" localSheetId="0">#REF!</definedName>
    <definedName name="_xlnm.Extract">#REF!</definedName>
    <definedName name="_xlnm.Print_Titles" localSheetId="0">'05'!$1:$6</definedName>
    <definedName name="page" localSheetId="0">#REF!</definedName>
    <definedName name="page">#REF!</definedName>
    <definedName name="PU" localSheetId="0">'05'!#REF!</definedName>
    <definedName name="PU">'[1]05'!#REF!</definedName>
    <definedName name="qqq" localSheetId="0">#REF!</definedName>
    <definedName name="qqq">#REF!</definedName>
    <definedName name="tot" localSheetId="0">#REF!</definedName>
    <definedName name="tot">#REF!</definedName>
    <definedName name="X" localSheetId="0">#REF!</definedName>
    <definedName name="X">#REF!</definedName>
    <definedName name="xxx" localSheetId="0">#REF!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 l="1"/>
  <c r="B2" i="1"/>
  <c r="G8" i="1"/>
  <c r="G9" i="1"/>
  <c r="G10" i="1"/>
  <c r="G25" i="1" s="1"/>
  <c r="G11" i="1"/>
  <c r="G12" i="1"/>
  <c r="G13" i="1"/>
  <c r="G14" i="1"/>
  <c r="G15" i="1"/>
  <c r="G16" i="1"/>
  <c r="G17" i="1"/>
  <c r="G18" i="1"/>
  <c r="G19" i="1"/>
  <c r="G20" i="1"/>
  <c r="G21" i="1"/>
  <c r="G22" i="1"/>
  <c r="G23" i="1"/>
  <c r="G24" i="1"/>
  <c r="G26" i="1"/>
  <c r="G27" i="1"/>
  <c r="G28" i="1"/>
  <c r="G29" i="1"/>
  <c r="G84" i="1" s="1"/>
  <c r="F90" i="1" s="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D74" i="1"/>
  <c r="G74" i="1"/>
  <c r="D75" i="1"/>
  <c r="G75" i="1"/>
  <c r="D76" i="1"/>
  <c r="G76" i="1"/>
  <c r="G77" i="1"/>
  <c r="G79" i="1"/>
  <c r="G81" i="1"/>
  <c r="G83" i="1"/>
  <c r="G85" i="1"/>
  <c r="G86" i="1"/>
  <c r="G87" i="1"/>
  <c r="G88" i="1"/>
  <c r="G89" i="1"/>
  <c r="F91" i="1" l="1"/>
  <c r="F92" i="1"/>
</calcChain>
</file>

<file path=xl/sharedStrings.xml><?xml version="1.0" encoding="utf-8"?>
<sst xmlns="http://schemas.openxmlformats.org/spreadsheetml/2006/main" count="118" uniqueCount="91">
  <si>
    <t>Les quantités mentionnées dans la présente DPGF n’ont qu’un caractère indicatif et ne sont pas contractuelles. Les entreprises sont tenues de les verifier avant de remettre leurs offres et d'indiquer leurs résultats dans la colonne Entreprise.</t>
  </si>
  <si>
    <t>TOTAL GENERAL T.T.C.</t>
  </si>
  <si>
    <t xml:space="preserve">MONTANT TVA (20 %)   :  </t>
  </si>
  <si>
    <t>MONTANT TOTAL H.T. :</t>
  </si>
  <si>
    <t>Sous Total - Serrurerie :</t>
  </si>
  <si>
    <t>ens</t>
  </si>
  <si>
    <t>Signalétique</t>
  </si>
  <si>
    <t>III.16</t>
  </si>
  <si>
    <t>ml</t>
  </si>
  <si>
    <t>SE15 – Clôture composée de panneaux treillis soudés - acier galvanisé</t>
  </si>
  <si>
    <t>Clôture panneaux treillis</t>
  </si>
  <si>
    <t>III.15</t>
  </si>
  <si>
    <t>SE14b – Suivant CCTP - Hauteur 6 m ( 2m + 4 m de pare-ballons ) sur les longueurs du terrain principal et les 3 côtés du terrain annexe</t>
  </si>
  <si>
    <t>SE14a – Suivant CCTP - Hauteur 8 m ( 2m + 6 m de pare-ballons ) sur les largeurs du terrain principal</t>
  </si>
  <si>
    <t>Clôture pare ballons</t>
  </si>
  <si>
    <t>III.14</t>
  </si>
  <si>
    <t>u</t>
  </si>
  <si>
    <t>SE13 – Section indicative : 3.00× ht 3 m</t>
  </si>
  <si>
    <t>Portail double vantail - Manuel</t>
  </si>
  <si>
    <t>III.13</t>
  </si>
  <si>
    <t xml:space="preserve">SE12 – Section indicative : 3.00 × ht 3 m </t>
  </si>
  <si>
    <t>SE11 – Section indicative : 4.00 × ht 3 m</t>
  </si>
  <si>
    <t>Portail coulissant</t>
  </si>
  <si>
    <t>III.12</t>
  </si>
  <si>
    <t>Grilles de ventilation des L.T.</t>
  </si>
  <si>
    <t>SE04 – Section indicative : 1.00×2.10m</t>
  </si>
  <si>
    <t>Grilles de ventilations</t>
  </si>
  <si>
    <t>III.11</t>
  </si>
  <si>
    <t>SE08 – Section indicative : 9.09×1.10m</t>
  </si>
  <si>
    <t>SE07 – Section indicative : 4.25×1.10m</t>
  </si>
  <si>
    <t>SE06 – Section indicative : 1.90×0.80m</t>
  </si>
  <si>
    <t>Brises soleil fixes verticaux</t>
  </si>
  <si>
    <t>III.10</t>
  </si>
  <si>
    <t>Echelles</t>
  </si>
  <si>
    <t>III.9</t>
  </si>
  <si>
    <t>Suivant CCTP</t>
  </si>
  <si>
    <t>Mains courantes extérieures</t>
  </si>
  <si>
    <t>III.8</t>
  </si>
  <si>
    <t>Panneaux treillis faisant office de Garde-corps de sécurité</t>
  </si>
  <si>
    <t>III.7</t>
  </si>
  <si>
    <t>Suivant CCTP et détails Architectes</t>
  </si>
  <si>
    <t>Garde-corps barreaudés</t>
  </si>
  <si>
    <t>III.6</t>
  </si>
  <si>
    <t>SE05 – Section indicative : 2.70×2.20m</t>
  </si>
  <si>
    <t>Rideau métallique</t>
  </si>
  <si>
    <t>III.5</t>
  </si>
  <si>
    <t>SE10 – Section indicative : 1.13×2.50m</t>
  </si>
  <si>
    <t>Porte barreaudée</t>
  </si>
  <si>
    <t>III.4</t>
  </si>
  <si>
    <t>SE09 – Section indicative : 1.50×2.10m</t>
  </si>
  <si>
    <t>Porte double vantaux Grillagee</t>
  </si>
  <si>
    <t>III.3</t>
  </si>
  <si>
    <t>SE02 – Section indicative : 1.40×2.10m</t>
  </si>
  <si>
    <t>Porte métallique COUPE FEU</t>
  </si>
  <si>
    <t>III.2</t>
  </si>
  <si>
    <t>SE03 – Section indicative : 2.30×2.10m</t>
  </si>
  <si>
    <t xml:space="preserve">SE01 – Section indicative : 1.00×2.10m </t>
  </si>
  <si>
    <t>Porte métallique</t>
  </si>
  <si>
    <t>III.1</t>
  </si>
  <si>
    <t>DESCRIPTION DES OUVRAGES - SERRURERIE</t>
  </si>
  <si>
    <t>III</t>
  </si>
  <si>
    <t>Sous Total - Menuiseries Extérieures Aluminium :</t>
  </si>
  <si>
    <t>Entrée d’air</t>
  </si>
  <si>
    <t>II.5</t>
  </si>
  <si>
    <t>MPe 01 – Section indicative : 2.70×2.20m</t>
  </si>
  <si>
    <t>Porte fenêtre coulissante + Partie fixe</t>
  </si>
  <si>
    <t>II.4</t>
  </si>
  <si>
    <t>MFe 03 – Section indicative : 9.09×1.10m</t>
  </si>
  <si>
    <t>MFe 02 – Section indicative : 4.25×1.10m</t>
  </si>
  <si>
    <t>Châssis coulissant + Partie fixe</t>
  </si>
  <si>
    <t>II.3</t>
  </si>
  <si>
    <t>MFe 01 – Section indicative : 1.90×0.80m</t>
  </si>
  <si>
    <t>Châssis à soufflet</t>
  </si>
  <si>
    <t>II.2</t>
  </si>
  <si>
    <t>PM</t>
  </si>
  <si>
    <t>Généralités</t>
  </si>
  <si>
    <t>II.1</t>
  </si>
  <si>
    <t>DESCRIPTION DES OUVRAGES - MENUISERIES EXTERIEURES ALUMINIUM</t>
  </si>
  <si>
    <t>II</t>
  </si>
  <si>
    <t>Entreprise</t>
  </si>
  <si>
    <t>Proposées</t>
  </si>
  <si>
    <t>Montant Total en €</t>
  </si>
  <si>
    <t>PU HT en €</t>
  </si>
  <si>
    <t>Quantités</t>
  </si>
  <si>
    <t>U</t>
  </si>
  <si>
    <t>DESIGNATION</t>
  </si>
  <si>
    <t>N° ART</t>
  </si>
  <si>
    <t>DCE</t>
  </si>
  <si>
    <t>05 - MENUISERIES EXTERIEURES / SERRURERIE</t>
  </si>
  <si>
    <t>Lot</t>
  </si>
  <si>
    <t>NOVEMBRE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</si>
</sst>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F_-;\-* #,##0.00\ _F_-;_-* &quot;-&quot;??\ _F_-;_-@_-"/>
    <numFmt numFmtId="165" formatCode="#,##0.00\ \ "/>
    <numFmt numFmtId="166" formatCode="#,##0\ \ "/>
  </numFmts>
  <fonts count="14" x14ac:knownFonts="1">
    <font>
      <sz val="10"/>
      <name val="Arial"/>
    </font>
    <font>
      <sz val="10"/>
      <name val="Arial"/>
      <family val="2"/>
    </font>
    <font>
      <sz val="11"/>
      <name val="Calibri"/>
      <family val="2"/>
      <scheme val="minor"/>
    </font>
    <font>
      <i/>
      <sz val="8"/>
      <name val="Calibri"/>
      <family val="2"/>
      <scheme val="minor"/>
    </font>
    <font>
      <b/>
      <sz val="11"/>
      <name val="Calibri"/>
      <family val="2"/>
      <scheme val="minor"/>
    </font>
    <font>
      <i/>
      <sz val="10"/>
      <name val="Calibri"/>
      <family val="2"/>
      <scheme val="minor"/>
    </font>
    <font>
      <b/>
      <i/>
      <sz val="11"/>
      <name val="Calibri"/>
      <family val="2"/>
      <scheme val="minor"/>
    </font>
    <font>
      <i/>
      <sz val="11"/>
      <name val="Calibri"/>
      <family val="2"/>
      <scheme val="minor"/>
    </font>
    <font>
      <sz val="10"/>
      <name val="Calibri"/>
      <family val="2"/>
      <scheme val="minor"/>
    </font>
    <font>
      <b/>
      <sz val="10"/>
      <name val="Calibri"/>
      <family val="2"/>
      <scheme val="minor"/>
    </font>
    <font>
      <b/>
      <u/>
      <sz val="10"/>
      <name val="Calibri"/>
      <family val="2"/>
      <scheme val="minor"/>
    </font>
    <font>
      <b/>
      <i/>
      <sz val="10"/>
      <name val="Calibri"/>
      <family val="2"/>
      <scheme val="minor"/>
    </font>
    <font>
      <sz val="10"/>
      <color rgb="FF0070C0"/>
      <name val="Calibri"/>
      <family val="2"/>
      <scheme val="minor"/>
    </font>
    <font>
      <sz val="6"/>
      <name val="Calibri"/>
      <family val="2"/>
      <scheme val="minor"/>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46">
    <border>
      <left/>
      <right/>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auto="1"/>
      </right>
      <top style="hair">
        <color auto="1"/>
      </top>
      <bottom style="hair">
        <color auto="1"/>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xf numFmtId="164" fontId="1" fillId="0" borderId="0" applyFont="0" applyFill="0" applyBorder="0" applyAlignment="0" applyProtection="0"/>
    <xf numFmtId="0" fontId="1" fillId="0" borderId="0"/>
    <xf numFmtId="0" fontId="1" fillId="0" borderId="0"/>
  </cellStyleXfs>
  <cellXfs count="90">
    <xf numFmtId="0" fontId="0" fillId="0" borderId="0" xfId="0"/>
    <xf numFmtId="0" fontId="1" fillId="0" borderId="0" xfId="2"/>
    <xf numFmtId="4" fontId="2" fillId="0" borderId="0" xfId="2" applyNumberFormat="1" applyFont="1" applyAlignment="1">
      <alignment horizontal="right"/>
    </xf>
    <xf numFmtId="4" fontId="2" fillId="0" borderId="0" xfId="2" applyNumberFormat="1" applyFont="1"/>
    <xf numFmtId="0" fontId="2" fillId="0" borderId="0" xfId="2" applyFont="1" applyAlignment="1">
      <alignment horizontal="center"/>
    </xf>
    <xf numFmtId="0" fontId="2" fillId="0" borderId="0" xfId="2" applyFont="1"/>
    <xf numFmtId="0" fontId="2" fillId="0" borderId="0" xfId="2" applyFont="1" applyAlignment="1">
      <alignment horizontal="left"/>
    </xf>
    <xf numFmtId="4" fontId="2" fillId="0" borderId="0" xfId="2" applyNumberFormat="1" applyFont="1" applyAlignment="1">
      <alignment horizontal="center"/>
    </xf>
    <xf numFmtId="0" fontId="3" fillId="0" borderId="0" xfId="2" applyFont="1" applyAlignment="1">
      <alignment horizontal="justify" wrapText="1"/>
    </xf>
    <xf numFmtId="164" fontId="4" fillId="2" borderId="1" xfId="1" applyFont="1" applyFill="1" applyBorder="1" applyAlignment="1">
      <alignment horizontal="center" vertical="center"/>
    </xf>
    <xf numFmtId="164" fontId="4" fillId="2" borderId="2" xfId="1" applyFont="1" applyFill="1" applyBorder="1" applyAlignment="1">
      <alignment horizontal="center" vertical="center"/>
    </xf>
    <xf numFmtId="0" fontId="2" fillId="2" borderId="3" xfId="2" applyFont="1" applyFill="1" applyBorder="1" applyAlignment="1">
      <alignment horizontal="right" vertical="center"/>
    </xf>
    <xf numFmtId="0" fontId="4" fillId="2" borderId="3" xfId="2" applyFont="1" applyFill="1" applyBorder="1" applyAlignment="1">
      <alignment horizontal="right" vertical="center"/>
    </xf>
    <xf numFmtId="0" fontId="2" fillId="2" borderId="4" xfId="2" applyFont="1" applyFill="1" applyBorder="1" applyAlignment="1">
      <alignment horizontal="center" vertical="center"/>
    </xf>
    <xf numFmtId="164" fontId="5" fillId="0" borderId="5" xfId="1" applyFont="1" applyBorder="1" applyAlignment="1">
      <alignment horizontal="center" vertical="center"/>
    </xf>
    <xf numFmtId="164" fontId="5" fillId="0" borderId="6" xfId="1" applyFont="1" applyBorder="1" applyAlignment="1">
      <alignment horizontal="center" vertical="center"/>
    </xf>
    <xf numFmtId="0" fontId="5" fillId="0" borderId="7" xfId="2" applyFont="1" applyBorder="1" applyAlignment="1">
      <alignment horizontal="right" vertical="center"/>
    </xf>
    <xf numFmtId="0" fontId="6" fillId="0" borderId="7" xfId="2" applyFont="1" applyFill="1" applyBorder="1" applyAlignment="1">
      <alignment horizontal="right" vertical="center"/>
    </xf>
    <xf numFmtId="0" fontId="7" fillId="0" borderId="8" xfId="2" applyFont="1" applyBorder="1" applyAlignment="1">
      <alignment horizontal="center" vertical="center"/>
    </xf>
    <xf numFmtId="164" fontId="4" fillId="0" borderId="9" xfId="1" applyFont="1" applyBorder="1" applyAlignment="1">
      <alignment horizontal="center" vertical="center"/>
    </xf>
    <xf numFmtId="164" fontId="4" fillId="0" borderId="10" xfId="1" applyFont="1" applyBorder="1" applyAlignment="1">
      <alignment horizontal="center" vertical="center"/>
    </xf>
    <xf numFmtId="0" fontId="4" fillId="0" borderId="11" xfId="2" applyFont="1" applyBorder="1" applyAlignment="1">
      <alignment horizontal="right" vertical="center"/>
    </xf>
    <xf numFmtId="0" fontId="4" fillId="0" borderId="11" xfId="2" applyFont="1" applyFill="1" applyBorder="1" applyAlignment="1">
      <alignment horizontal="right" vertical="center"/>
    </xf>
    <xf numFmtId="0" fontId="4" fillId="0" borderId="12" xfId="2" applyFont="1" applyBorder="1" applyAlignment="1">
      <alignment horizontal="center" vertical="center"/>
    </xf>
    <xf numFmtId="164" fontId="8" fillId="0" borderId="13" xfId="1" applyFont="1" applyBorder="1" applyAlignment="1">
      <alignment horizontal="right"/>
    </xf>
    <xf numFmtId="164" fontId="8" fillId="0" borderId="14" xfId="1" applyFont="1" applyBorder="1" applyAlignment="1">
      <alignment horizontal="center"/>
    </xf>
    <xf numFmtId="0" fontId="8" fillId="0" borderId="14" xfId="1" applyNumberFormat="1" applyFont="1" applyFill="1" applyBorder="1" applyAlignment="1">
      <alignment horizontal="center"/>
    </xf>
    <xf numFmtId="0" fontId="8" fillId="0" borderId="15" xfId="1" applyNumberFormat="1" applyFont="1" applyFill="1" applyBorder="1" applyAlignment="1">
      <alignment horizontal="center"/>
    </xf>
    <xf numFmtId="0" fontId="8" fillId="0" borderId="16" xfId="1" applyNumberFormat="1" applyFont="1" applyFill="1" applyBorder="1" applyAlignment="1">
      <alignment horizontal="center"/>
    </xf>
    <xf numFmtId="0" fontId="9" fillId="0" borderId="17" xfId="2" applyFont="1" applyBorder="1" applyAlignment="1">
      <alignment horizontal="center" vertical="center" wrapText="1"/>
    </xf>
    <xf numFmtId="165" fontId="8" fillId="0" borderId="14" xfId="1" applyNumberFormat="1" applyFont="1" applyFill="1" applyBorder="1" applyAlignment="1">
      <alignment horizontal="right"/>
    </xf>
    <xf numFmtId="166" fontId="8" fillId="0" borderId="15" xfId="1" applyNumberFormat="1" applyFont="1" applyBorder="1" applyAlignment="1">
      <alignment horizontal="right"/>
    </xf>
    <xf numFmtId="0" fontId="8" fillId="0" borderId="18" xfId="2" applyFont="1" applyFill="1" applyBorder="1" applyAlignment="1">
      <alignment horizontal="center"/>
    </xf>
    <xf numFmtId="0" fontId="8" fillId="0" borderId="14" xfId="0" applyFont="1" applyBorder="1"/>
    <xf numFmtId="0" fontId="8" fillId="0" borderId="19" xfId="0" applyFont="1" applyBorder="1" applyAlignment="1">
      <alignment horizontal="center" vertical="center" wrapText="1"/>
    </xf>
    <xf numFmtId="0" fontId="10" fillId="0" borderId="14" xfId="0" applyFont="1" applyBorder="1"/>
    <xf numFmtId="0" fontId="10" fillId="0" borderId="19" xfId="0" applyFont="1" applyBorder="1" applyAlignment="1">
      <alignment horizontal="center" vertical="center" wrapText="1"/>
    </xf>
    <xf numFmtId="0" fontId="8" fillId="0" borderId="0" xfId="2" applyFont="1"/>
    <xf numFmtId="164" fontId="5" fillId="3" borderId="20" xfId="1" applyFont="1" applyFill="1" applyBorder="1" applyAlignment="1">
      <alignment horizontal="center"/>
    </xf>
    <xf numFmtId="164" fontId="11" fillId="3" borderId="20" xfId="1" applyFont="1" applyFill="1" applyBorder="1" applyAlignment="1">
      <alignment horizontal="right"/>
    </xf>
    <xf numFmtId="164" fontId="8" fillId="3" borderId="20" xfId="1" applyFont="1" applyFill="1" applyBorder="1" applyAlignment="1">
      <alignment horizontal="center"/>
    </xf>
    <xf numFmtId="164" fontId="8" fillId="3" borderId="21" xfId="1" applyFont="1" applyFill="1" applyBorder="1" applyAlignment="1">
      <alignment horizontal="center"/>
    </xf>
    <xf numFmtId="0" fontId="8" fillId="3" borderId="22" xfId="2" applyFont="1" applyFill="1" applyBorder="1" applyAlignment="1">
      <alignment horizontal="center"/>
    </xf>
    <xf numFmtId="0" fontId="8" fillId="0" borderId="23" xfId="2" applyFont="1" applyBorder="1" applyAlignment="1">
      <alignment horizontal="center"/>
    </xf>
    <xf numFmtId="0" fontId="9" fillId="0" borderId="14" xfId="0" applyFont="1" applyBorder="1"/>
    <xf numFmtId="0" fontId="9" fillId="0" borderId="19" xfId="0" applyFont="1" applyBorder="1" applyAlignment="1">
      <alignment horizontal="center" vertical="center" wrapText="1"/>
    </xf>
    <xf numFmtId="0" fontId="8" fillId="0" borderId="14" xfId="0" applyFont="1" applyBorder="1" applyAlignment="1">
      <alignment wrapText="1"/>
    </xf>
    <xf numFmtId="4" fontId="8" fillId="0" borderId="24" xfId="2" applyNumberFormat="1" applyFont="1" applyBorder="1" applyAlignment="1">
      <alignment horizontal="center"/>
    </xf>
    <xf numFmtId="4" fontId="9" fillId="0" borderId="24" xfId="2" applyNumberFormat="1" applyFont="1" applyBorder="1" applyAlignment="1">
      <alignment horizontal="center"/>
    </xf>
    <xf numFmtId="4" fontId="9" fillId="0" borderId="25" xfId="2" applyNumberFormat="1" applyFont="1" applyBorder="1" applyAlignment="1">
      <alignment horizontal="center"/>
    </xf>
    <xf numFmtId="0" fontId="9" fillId="0" borderId="26" xfId="2" applyFont="1" applyBorder="1" applyAlignment="1">
      <alignment horizontal="center"/>
    </xf>
    <xf numFmtId="0" fontId="9" fillId="0" borderId="25" xfId="2" applyFont="1" applyBorder="1" applyAlignment="1">
      <alignment horizontal="center"/>
    </xf>
    <xf numFmtId="0" fontId="9" fillId="0" borderId="23" xfId="2" applyFont="1" applyBorder="1" applyAlignment="1">
      <alignment horizontal="center"/>
    </xf>
    <xf numFmtId="4" fontId="8" fillId="0" borderId="27" xfId="2" applyNumberFormat="1" applyFont="1" applyBorder="1" applyAlignment="1">
      <alignment horizontal="right"/>
    </xf>
    <xf numFmtId="4" fontId="8" fillId="0" borderId="20" xfId="2" applyNumberFormat="1" applyFont="1" applyBorder="1" applyAlignment="1">
      <alignment horizontal="center"/>
    </xf>
    <xf numFmtId="4" fontId="9" fillId="0" borderId="20" xfId="2" applyNumberFormat="1" applyFont="1" applyBorder="1" applyAlignment="1">
      <alignment horizontal="center"/>
    </xf>
    <xf numFmtId="4" fontId="9" fillId="0" borderId="21" xfId="2" applyNumberFormat="1" applyFont="1" applyBorder="1" applyAlignment="1">
      <alignment horizontal="center"/>
    </xf>
    <xf numFmtId="0" fontId="9" fillId="0" borderId="22" xfId="2" applyFont="1" applyBorder="1" applyAlignment="1">
      <alignment horizontal="center"/>
    </xf>
    <xf numFmtId="0" fontId="9" fillId="0" borderId="21" xfId="2" applyFont="1" applyBorder="1" applyAlignment="1">
      <alignment horizontal="center"/>
    </xf>
    <xf numFmtId="0" fontId="9" fillId="0" borderId="28" xfId="2" applyFont="1" applyBorder="1" applyAlignment="1">
      <alignment horizontal="center"/>
    </xf>
    <xf numFmtId="0" fontId="8" fillId="0" borderId="29" xfId="2" applyFont="1" applyBorder="1" applyAlignment="1">
      <alignment vertical="center" wrapText="1"/>
    </xf>
    <xf numFmtId="4" fontId="9" fillId="0" borderId="30" xfId="2" applyNumberFormat="1" applyFont="1" applyBorder="1" applyAlignment="1">
      <alignment horizontal="center" vertical="center"/>
    </xf>
    <xf numFmtId="0" fontId="12" fillId="0" borderId="30" xfId="2" applyFont="1" applyBorder="1" applyAlignment="1">
      <alignment horizontal="center" vertical="center"/>
    </xf>
    <xf numFmtId="0" fontId="12" fillId="0" borderId="31" xfId="2" applyFont="1" applyBorder="1" applyAlignment="1">
      <alignment horizontal="center" vertical="center"/>
    </xf>
    <xf numFmtId="0" fontId="9" fillId="0" borderId="32" xfId="2" applyFont="1" applyBorder="1" applyAlignment="1">
      <alignment horizontal="center" vertical="center"/>
    </xf>
    <xf numFmtId="0" fontId="9" fillId="0" borderId="30" xfId="2" applyFont="1" applyBorder="1" applyAlignment="1">
      <alignment horizontal="center" vertical="center"/>
    </xf>
    <xf numFmtId="0" fontId="8" fillId="0" borderId="33" xfId="2" applyFont="1" applyBorder="1" applyAlignment="1">
      <alignment vertical="center" wrapText="1"/>
    </xf>
    <xf numFmtId="4" fontId="9" fillId="0" borderId="34" xfId="2" applyNumberFormat="1" applyFont="1" applyBorder="1" applyAlignment="1">
      <alignment horizontal="center" vertical="center" wrapText="1"/>
    </xf>
    <xf numFmtId="4" fontId="9" fillId="0" borderId="35" xfId="2" applyNumberFormat="1" applyFont="1" applyBorder="1" applyAlignment="1">
      <alignment horizontal="center" vertical="center"/>
    </xf>
    <xf numFmtId="0" fontId="9" fillId="0" borderId="36" xfId="2" applyFont="1" applyBorder="1" applyAlignment="1">
      <alignment horizontal="center" vertical="center" wrapText="1"/>
    </xf>
    <xf numFmtId="0" fontId="9" fillId="0" borderId="37" xfId="2" applyFont="1" applyBorder="1" applyAlignment="1">
      <alignment horizontal="center" vertical="center" wrapText="1"/>
    </xf>
    <xf numFmtId="0" fontId="9" fillId="0" borderId="38" xfId="2" applyFont="1" applyBorder="1" applyAlignment="1">
      <alignment horizontal="center" vertical="center"/>
    </xf>
    <xf numFmtId="0" fontId="9" fillId="0" borderId="35" xfId="2" applyFont="1" applyBorder="1" applyAlignment="1">
      <alignment horizontal="center" vertical="center"/>
    </xf>
    <xf numFmtId="0" fontId="9" fillId="0" borderId="39" xfId="2" applyFont="1" applyBorder="1" applyAlignment="1">
      <alignment horizontal="center" vertical="center" wrapText="1"/>
    </xf>
    <xf numFmtId="4" fontId="2" fillId="0" borderId="3" xfId="2" applyNumberFormat="1" applyFont="1" applyBorder="1" applyAlignment="1">
      <alignment horizontal="right"/>
    </xf>
    <xf numFmtId="4" fontId="2" fillId="0" borderId="3" xfId="2" applyNumberFormat="1" applyFont="1" applyBorder="1"/>
    <xf numFmtId="0" fontId="2" fillId="0" borderId="3" xfId="2" applyFont="1" applyBorder="1" applyAlignment="1">
      <alignment horizontal="center"/>
    </xf>
    <xf numFmtId="0" fontId="2" fillId="0" borderId="3" xfId="2" applyFont="1" applyBorder="1" applyAlignment="1">
      <alignment horizontal="left"/>
    </xf>
    <xf numFmtId="0" fontId="2" fillId="0" borderId="0" xfId="2" applyFont="1" applyAlignment="1">
      <alignment vertical="center"/>
    </xf>
    <xf numFmtId="4" fontId="4" fillId="0" borderId="40" xfId="0" applyNumberFormat="1" applyFont="1" applyBorder="1" applyAlignment="1">
      <alignment horizontal="center" vertical="center"/>
    </xf>
    <xf numFmtId="0" fontId="2" fillId="0" borderId="41" xfId="2" applyFont="1" applyBorder="1" applyAlignment="1">
      <alignment horizontal="left" vertical="center"/>
    </xf>
    <xf numFmtId="0" fontId="2" fillId="0" borderId="42" xfId="2" applyFont="1" applyBorder="1" applyAlignment="1">
      <alignment horizontal="left" vertical="center"/>
    </xf>
    <xf numFmtId="4" fontId="4" fillId="0" borderId="42" xfId="2" applyNumberFormat="1" applyFont="1" applyBorder="1" applyAlignment="1">
      <alignment horizontal="left" vertical="center"/>
    </xf>
    <xf numFmtId="0" fontId="4" fillId="0" borderId="42" xfId="2" applyFont="1" applyBorder="1" applyAlignment="1">
      <alignment horizontal="left" vertical="center"/>
    </xf>
    <xf numFmtId="0" fontId="4" fillId="0" borderId="42" xfId="3" applyFont="1" applyFill="1" applyBorder="1" applyAlignment="1">
      <alignment vertical="center"/>
    </xf>
    <xf numFmtId="0" fontId="4" fillId="0" borderId="43" xfId="2" applyFont="1" applyBorder="1" applyAlignment="1">
      <alignment horizontal="right" vertical="center"/>
    </xf>
    <xf numFmtId="49" fontId="5" fillId="2" borderId="44" xfId="2" applyNumberFormat="1" applyFont="1" applyFill="1" applyBorder="1" applyAlignment="1">
      <alignment horizontal="center" vertical="center"/>
    </xf>
    <xf numFmtId="0" fontId="4" fillId="0" borderId="36" xfId="2" applyFont="1" applyBorder="1" applyAlignment="1">
      <alignment horizontal="left" vertical="center" wrapText="1"/>
    </xf>
    <xf numFmtId="0" fontId="4" fillId="0" borderId="37" xfId="2" applyFont="1" applyBorder="1" applyAlignment="1">
      <alignment horizontal="left" vertical="center" wrapText="1"/>
    </xf>
    <xf numFmtId="0" fontId="13" fillId="0" borderId="45" xfId="0" applyFont="1" applyBorder="1" applyAlignment="1">
      <alignment horizontal="center" vertical="center" wrapText="1"/>
    </xf>
  </cellXfs>
  <cellStyles count="4">
    <cellStyle name="Milliers" xfId="1" builtinId="3"/>
    <cellStyle name="Normal" xfId="0" builtinId="0"/>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28575</xdr:colOff>
      <xdr:row>65</xdr:row>
      <xdr:rowOff>0</xdr:rowOff>
    </xdr:from>
    <xdr:to>
      <xdr:col>3</xdr:col>
      <xdr:colOff>28575</xdr:colOff>
      <xdr:row>65</xdr:row>
      <xdr:rowOff>0</xdr:rowOff>
    </xdr:to>
    <xdr:sp macro="" textlink="">
      <xdr:nvSpPr>
        <xdr:cNvPr id="2" name="Line 2"/>
        <xdr:cNvSpPr>
          <a:spLocks noChangeShapeType="1"/>
        </xdr:cNvSpPr>
      </xdr:nvSpPr>
      <xdr:spPr bwMode="auto">
        <a:xfrm>
          <a:off x="2428875" y="10318750"/>
          <a:ext cx="0" cy="0"/>
        </a:xfrm>
        <a:prstGeom prst="line">
          <a:avLst/>
        </a:prstGeom>
        <a:noFill/>
        <a:ln w="9525">
          <a:solidFill>
            <a:srgbClr val="000000"/>
          </a:solidFill>
          <a:round/>
          <a:headEnd/>
          <a:tailEnd/>
        </a:ln>
      </xdr:spPr>
    </xdr:sp>
    <xdr:clientData/>
  </xdr:twoCellAnchor>
  <xdr:oneCellAnchor>
    <xdr:from>
      <xdr:col>0</xdr:col>
      <xdr:colOff>134472</xdr:colOff>
      <xdr:row>0</xdr:row>
      <xdr:rowOff>179293</xdr:rowOff>
    </xdr:from>
    <xdr:ext cx="1143000" cy="1217706"/>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472" y="160243"/>
          <a:ext cx="1143000" cy="1217706"/>
        </a:xfrm>
        <a:prstGeom prst="rect">
          <a:avLst/>
        </a:prstGeom>
        <a:noFill/>
        <a:ln>
          <a:no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P180018%20-%20DCE%20-%20DPGF%20TCE%20241120%20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02"/>
      <sheetName val="03"/>
      <sheetName val="04"/>
      <sheetName val="05"/>
      <sheetName val="06"/>
      <sheetName val="07"/>
      <sheetName val="08"/>
      <sheetName val="09"/>
    </sheetNames>
    <sheetDataSet>
      <sheetData sheetId="0">
        <row r="2">
          <cell r="A2" t="str">
            <v>MAP 180018</v>
          </cell>
          <cell r="B2" t="str">
            <v>Modernisation du stade Saint-Henri - MARSEILLE (13016)</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97"/>
  <sheetViews>
    <sheetView tabSelected="1" view="pageBreakPreview" zoomScale="85" zoomScaleNormal="100" zoomScaleSheetLayoutView="85" workbookViewId="0">
      <selection activeCell="B12" sqref="B12"/>
    </sheetView>
  </sheetViews>
  <sheetFormatPr baseColWidth="10" defaultColWidth="11.453125" defaultRowHeight="12.5" x14ac:dyDescent="0.25"/>
  <cols>
    <col min="1" max="1" width="6.7265625" style="1" customWidth="1"/>
    <col min="2" max="2" width="57.26953125" style="1" customWidth="1"/>
    <col min="3" max="3" width="6.453125" style="1" customWidth="1"/>
    <col min="4" max="5" width="9.7265625" style="1" customWidth="1"/>
    <col min="6" max="6" width="10.7265625" style="1" customWidth="1"/>
    <col min="7" max="7" width="13.7265625" style="1" customWidth="1"/>
    <col min="8" max="16384" width="11.453125" style="1"/>
  </cols>
  <sheetData>
    <row r="1" spans="1:7" ht="122" customHeight="1" thickBot="1" x14ac:dyDescent="0.4">
      <c r="A1" s="6"/>
      <c r="B1" s="5"/>
      <c r="C1" s="4"/>
      <c r="D1" s="4"/>
      <c r="E1" s="4"/>
      <c r="F1" s="3"/>
      <c r="G1" s="2"/>
    </row>
    <row r="2" spans="1:7" s="78" customFormat="1" ht="20.149999999999999" customHeight="1" x14ac:dyDescent="0.25">
      <c r="A2" s="89" t="str">
        <f>'[1]01'!A2</f>
        <v>MAP 180018</v>
      </c>
      <c r="B2" s="88" t="str">
        <f>'[1]01'!B2:F2</f>
        <v>Modernisation du stade Saint-Henri - MARSEILLE (13016)</v>
      </c>
      <c r="C2" s="88"/>
      <c r="D2" s="88"/>
      <c r="E2" s="88"/>
      <c r="F2" s="87"/>
      <c r="G2" s="86" t="s">
        <v>90</v>
      </c>
    </row>
    <row r="3" spans="1:7" s="78" customFormat="1" ht="20.149999999999999" customHeight="1" thickBot="1" x14ac:dyDescent="0.3">
      <c r="A3" s="85" t="s">
        <v>89</v>
      </c>
      <c r="B3" s="84" t="s">
        <v>88</v>
      </c>
      <c r="C3" s="83"/>
      <c r="D3" s="82"/>
      <c r="E3" s="81"/>
      <c r="F3" s="80"/>
      <c r="G3" s="79" t="s">
        <v>87</v>
      </c>
    </row>
    <row r="4" spans="1:7" ht="12.75" customHeight="1" thickBot="1" x14ac:dyDescent="0.4">
      <c r="A4" s="77"/>
      <c r="B4" s="5"/>
      <c r="C4" s="4"/>
      <c r="D4" s="76"/>
      <c r="E4" s="76"/>
      <c r="F4" s="75"/>
      <c r="G4" s="74"/>
    </row>
    <row r="5" spans="1:7" ht="16" customHeight="1" x14ac:dyDescent="0.25">
      <c r="A5" s="73" t="s">
        <v>86</v>
      </c>
      <c r="B5" s="72" t="s">
        <v>85</v>
      </c>
      <c r="C5" s="71" t="s">
        <v>84</v>
      </c>
      <c r="D5" s="70" t="s">
        <v>83</v>
      </c>
      <c r="E5" s="69"/>
      <c r="F5" s="68" t="s">
        <v>82</v>
      </c>
      <c r="G5" s="67" t="s">
        <v>81</v>
      </c>
    </row>
    <row r="6" spans="1:7" ht="16" customHeight="1" x14ac:dyDescent="0.25">
      <c r="A6" s="66"/>
      <c r="B6" s="65"/>
      <c r="C6" s="64"/>
      <c r="D6" s="63" t="s">
        <v>80</v>
      </c>
      <c r="E6" s="62" t="s">
        <v>79</v>
      </c>
      <c r="F6" s="61"/>
      <c r="G6" s="60"/>
    </row>
    <row r="7" spans="1:7" ht="0.75" customHeight="1" x14ac:dyDescent="0.3">
      <c r="A7" s="59"/>
      <c r="B7" s="58"/>
      <c r="C7" s="57"/>
      <c r="D7" s="56"/>
      <c r="E7" s="55"/>
      <c r="F7" s="54"/>
      <c r="G7" s="53"/>
    </row>
    <row r="8" spans="1:7" ht="12.75" customHeight="1" x14ac:dyDescent="0.3">
      <c r="A8" s="52"/>
      <c r="B8" s="51"/>
      <c r="C8" s="50"/>
      <c r="D8" s="49"/>
      <c r="E8" s="48"/>
      <c r="F8" s="47"/>
      <c r="G8" s="24" t="str">
        <f>+IF(F8&gt;0,+D8*F8,"")</f>
        <v/>
      </c>
    </row>
    <row r="9" spans="1:7" s="5" customFormat="1" ht="12.75" customHeight="1" x14ac:dyDescent="0.35">
      <c r="A9" s="36" t="s">
        <v>78</v>
      </c>
      <c r="B9" s="35" t="s">
        <v>77</v>
      </c>
      <c r="C9" s="32"/>
      <c r="D9" s="31"/>
      <c r="E9" s="30"/>
      <c r="F9" s="30"/>
      <c r="G9" s="24" t="str">
        <f>+IF(F9&gt;0,+D9*F9,"")</f>
        <v/>
      </c>
    </row>
    <row r="10" spans="1:7" s="5" customFormat="1" ht="12.75" customHeight="1" x14ac:dyDescent="0.35">
      <c r="A10" s="34"/>
      <c r="B10" s="33"/>
      <c r="C10" s="32"/>
      <c r="D10" s="31"/>
      <c r="E10" s="30"/>
      <c r="F10" s="30"/>
      <c r="G10" s="24" t="str">
        <f>+IF(F10&gt;0,+D10*F10,"")</f>
        <v/>
      </c>
    </row>
    <row r="11" spans="1:7" s="5" customFormat="1" ht="12.75" customHeight="1" x14ac:dyDescent="0.35">
      <c r="A11" s="45" t="s">
        <v>76</v>
      </c>
      <c r="B11" s="44" t="s">
        <v>75</v>
      </c>
      <c r="C11" s="32" t="s">
        <v>74</v>
      </c>
      <c r="D11" s="31"/>
      <c r="E11" s="30"/>
      <c r="F11" s="30"/>
      <c r="G11" s="24" t="str">
        <f>+IF(F11&gt;0,+D11*F11,"")</f>
        <v/>
      </c>
    </row>
    <row r="12" spans="1:7" s="5" customFormat="1" ht="12.75" customHeight="1" x14ac:dyDescent="0.35">
      <c r="A12" s="34"/>
      <c r="B12" s="33"/>
      <c r="C12" s="32"/>
      <c r="D12" s="31"/>
      <c r="E12" s="30"/>
      <c r="F12" s="30"/>
      <c r="G12" s="24" t="str">
        <f>+IF(F12&gt;0,+D12*F12,"")</f>
        <v/>
      </c>
    </row>
    <row r="13" spans="1:7" s="5" customFormat="1" ht="12.75" customHeight="1" x14ac:dyDescent="0.35">
      <c r="A13" s="45" t="s">
        <v>73</v>
      </c>
      <c r="B13" s="44" t="s">
        <v>72</v>
      </c>
      <c r="C13" s="32"/>
      <c r="D13" s="31"/>
      <c r="E13" s="30"/>
      <c r="F13" s="30"/>
      <c r="G13" s="24" t="str">
        <f>+IF(F13&gt;0,+D13*F13,"")</f>
        <v/>
      </c>
    </row>
    <row r="14" spans="1:7" s="5" customFormat="1" ht="12.75" customHeight="1" x14ac:dyDescent="0.35">
      <c r="A14" s="34"/>
      <c r="B14" s="33" t="s">
        <v>71</v>
      </c>
      <c r="C14" s="32" t="s">
        <v>16</v>
      </c>
      <c r="D14" s="31">
        <v>6</v>
      </c>
      <c r="E14" s="30"/>
      <c r="F14" s="30"/>
      <c r="G14" s="24" t="str">
        <f>+IF(F14&gt;0,+D14*F14,"")</f>
        <v/>
      </c>
    </row>
    <row r="15" spans="1:7" s="5" customFormat="1" ht="12.75" customHeight="1" x14ac:dyDescent="0.35">
      <c r="A15" s="34"/>
      <c r="B15" s="33"/>
      <c r="C15" s="32"/>
      <c r="D15" s="31"/>
      <c r="E15" s="30"/>
      <c r="F15" s="30"/>
      <c r="G15" s="24" t="str">
        <f>+IF(F15&gt;0,+D15*F15,"")</f>
        <v/>
      </c>
    </row>
    <row r="16" spans="1:7" s="5" customFormat="1" ht="12.75" customHeight="1" x14ac:dyDescent="0.35">
      <c r="A16" s="45" t="s">
        <v>70</v>
      </c>
      <c r="B16" s="44" t="s">
        <v>69</v>
      </c>
      <c r="C16" s="32"/>
      <c r="D16" s="31"/>
      <c r="E16" s="30"/>
      <c r="F16" s="30"/>
      <c r="G16" s="24" t="str">
        <f>+IF(F16&gt;0,+D16*F16,"")</f>
        <v/>
      </c>
    </row>
    <row r="17" spans="1:7" s="5" customFormat="1" ht="12.75" customHeight="1" x14ac:dyDescent="0.35">
      <c r="A17" s="34"/>
      <c r="B17" s="33" t="s">
        <v>68</v>
      </c>
      <c r="C17" s="32" t="s">
        <v>16</v>
      </c>
      <c r="D17" s="31">
        <v>1</v>
      </c>
      <c r="E17" s="30"/>
      <c r="F17" s="30"/>
      <c r="G17" s="24" t="str">
        <f>+IF(F17&gt;0,+D17*F17,"")</f>
        <v/>
      </c>
    </row>
    <row r="18" spans="1:7" s="5" customFormat="1" ht="12.75" customHeight="1" x14ac:dyDescent="0.35">
      <c r="A18" s="34"/>
      <c r="B18" s="33" t="s">
        <v>67</v>
      </c>
      <c r="C18" s="32" t="s">
        <v>16</v>
      </c>
      <c r="D18" s="31">
        <v>1</v>
      </c>
      <c r="E18" s="30"/>
      <c r="F18" s="30"/>
      <c r="G18" s="24" t="str">
        <f>+IF(F18&gt;0,+D18*F18,"")</f>
        <v/>
      </c>
    </row>
    <row r="19" spans="1:7" s="5" customFormat="1" ht="12.75" customHeight="1" x14ac:dyDescent="0.35">
      <c r="A19" s="34"/>
      <c r="B19" s="33"/>
      <c r="C19" s="32"/>
      <c r="D19" s="31"/>
      <c r="E19" s="30"/>
      <c r="F19" s="30"/>
      <c r="G19" s="24" t="str">
        <f>+IF(F19&gt;0,+D19*F19,"")</f>
        <v/>
      </c>
    </row>
    <row r="20" spans="1:7" s="5" customFormat="1" ht="12.75" customHeight="1" x14ac:dyDescent="0.35">
      <c r="A20" s="45" t="s">
        <v>66</v>
      </c>
      <c r="B20" s="44" t="s">
        <v>65</v>
      </c>
      <c r="C20" s="32"/>
      <c r="D20" s="31"/>
      <c r="E20" s="30"/>
      <c r="F20" s="30"/>
      <c r="G20" s="24" t="str">
        <f>+IF(F20&gt;0,+D20*F20,"")</f>
        <v/>
      </c>
    </row>
    <row r="21" spans="1:7" s="5" customFormat="1" ht="12.75" customHeight="1" x14ac:dyDescent="0.35">
      <c r="A21" s="34"/>
      <c r="B21" s="33" t="s">
        <v>64</v>
      </c>
      <c r="C21" s="32" t="s">
        <v>16</v>
      </c>
      <c r="D21" s="31">
        <v>1</v>
      </c>
      <c r="E21" s="30"/>
      <c r="F21" s="30"/>
      <c r="G21" s="24" t="str">
        <f>+IF(F21&gt;0,+D21*F21,"")</f>
        <v/>
      </c>
    </row>
    <row r="22" spans="1:7" s="5" customFormat="1" ht="12.75" customHeight="1" x14ac:dyDescent="0.35">
      <c r="A22" s="34"/>
      <c r="B22" s="33"/>
      <c r="C22" s="32"/>
      <c r="D22" s="31"/>
      <c r="E22" s="30"/>
      <c r="F22" s="30"/>
      <c r="G22" s="24" t="str">
        <f>+IF(F22&gt;0,+D22*F22,"")</f>
        <v/>
      </c>
    </row>
    <row r="23" spans="1:7" s="5" customFormat="1" ht="12.75" customHeight="1" x14ac:dyDescent="0.35">
      <c r="A23" s="45" t="s">
        <v>63</v>
      </c>
      <c r="B23" s="44" t="s">
        <v>62</v>
      </c>
      <c r="C23" s="32" t="s">
        <v>5</v>
      </c>
      <c r="D23" s="31">
        <v>1</v>
      </c>
      <c r="E23" s="30"/>
      <c r="F23" s="30"/>
      <c r="G23" s="24" t="str">
        <f>+IF(F23&gt;0,+D23*F23,"")</f>
        <v/>
      </c>
    </row>
    <row r="24" spans="1:7" s="5" customFormat="1" ht="12.75" customHeight="1" x14ac:dyDescent="0.35">
      <c r="A24" s="34"/>
      <c r="B24" s="33"/>
      <c r="C24" s="32"/>
      <c r="D24" s="31"/>
      <c r="E24" s="30"/>
      <c r="F24" s="30"/>
      <c r="G24" s="24" t="str">
        <f>+IF(F24&gt;0,+D24*F24,"")</f>
        <v/>
      </c>
    </row>
    <row r="25" spans="1:7" s="37" customFormat="1" ht="13" x14ac:dyDescent="0.3">
      <c r="A25" s="43"/>
      <c r="B25" s="40"/>
      <c r="C25" s="42"/>
      <c r="D25" s="41"/>
      <c r="E25" s="40"/>
      <c r="F25" s="39" t="s">
        <v>61</v>
      </c>
      <c r="G25" s="38">
        <f>+SUM(G8:G24)</f>
        <v>0</v>
      </c>
    </row>
    <row r="26" spans="1:7" s="5" customFormat="1" ht="12.75" customHeight="1" x14ac:dyDescent="0.35">
      <c r="A26" s="34"/>
      <c r="B26" s="33"/>
      <c r="C26" s="32"/>
      <c r="D26" s="31"/>
      <c r="E26" s="30"/>
      <c r="F26" s="30"/>
      <c r="G26" s="24" t="str">
        <f>+IF(F26&gt;0,+D26*F26,"")</f>
        <v/>
      </c>
    </row>
    <row r="27" spans="1:7" s="5" customFormat="1" ht="12.75" customHeight="1" x14ac:dyDescent="0.35">
      <c r="A27" s="36" t="s">
        <v>60</v>
      </c>
      <c r="B27" s="35" t="s">
        <v>59</v>
      </c>
      <c r="C27" s="32"/>
      <c r="D27" s="31"/>
      <c r="E27" s="30"/>
      <c r="F27" s="30"/>
      <c r="G27" s="24" t="str">
        <f>+IF(F27&gt;0,+D27*F27,"")</f>
        <v/>
      </c>
    </row>
    <row r="28" spans="1:7" s="5" customFormat="1" ht="12.75" customHeight="1" x14ac:dyDescent="0.35">
      <c r="A28" s="34"/>
      <c r="B28" s="33"/>
      <c r="C28" s="32"/>
      <c r="D28" s="31"/>
      <c r="E28" s="30"/>
      <c r="F28" s="30"/>
      <c r="G28" s="24" t="str">
        <f>+IF(F28&gt;0,+D28*F28,"")</f>
        <v/>
      </c>
    </row>
    <row r="29" spans="1:7" s="5" customFormat="1" ht="12.75" customHeight="1" x14ac:dyDescent="0.35">
      <c r="A29" s="45" t="s">
        <v>58</v>
      </c>
      <c r="B29" s="44" t="s">
        <v>57</v>
      </c>
      <c r="C29" s="32"/>
      <c r="D29" s="31"/>
      <c r="E29" s="30"/>
      <c r="F29" s="30"/>
      <c r="G29" s="24" t="str">
        <f>+IF(F29&gt;0,+D29*F29,"")</f>
        <v/>
      </c>
    </row>
    <row r="30" spans="1:7" s="5" customFormat="1" ht="12.75" customHeight="1" x14ac:dyDescent="0.35">
      <c r="A30" s="34"/>
      <c r="B30" s="33" t="s">
        <v>56</v>
      </c>
      <c r="C30" s="32" t="s">
        <v>16</v>
      </c>
      <c r="D30" s="31">
        <v>8</v>
      </c>
      <c r="E30" s="30"/>
      <c r="F30" s="30"/>
      <c r="G30" s="24" t="str">
        <f>+IF(F30&gt;0,+D30*F30,"")</f>
        <v/>
      </c>
    </row>
    <row r="31" spans="1:7" s="5" customFormat="1" ht="12.75" customHeight="1" x14ac:dyDescent="0.35">
      <c r="A31" s="34"/>
      <c r="B31" s="33" t="s">
        <v>55</v>
      </c>
      <c r="C31" s="32" t="s">
        <v>16</v>
      </c>
      <c r="D31" s="31">
        <v>1</v>
      </c>
      <c r="E31" s="30"/>
      <c r="F31" s="30"/>
      <c r="G31" s="24" t="str">
        <f>+IF(F31&gt;0,+D31*F31,"")</f>
        <v/>
      </c>
    </row>
    <row r="32" spans="1:7" s="5" customFormat="1" ht="12.75" customHeight="1" x14ac:dyDescent="0.35">
      <c r="A32" s="34"/>
      <c r="B32" s="33"/>
      <c r="C32" s="32"/>
      <c r="D32" s="31"/>
      <c r="E32" s="30"/>
      <c r="F32" s="30"/>
      <c r="G32" s="24" t="str">
        <f>+IF(F32&gt;0,+D32*F32,"")</f>
        <v/>
      </c>
    </row>
    <row r="33" spans="1:7" s="5" customFormat="1" ht="12.75" customHeight="1" x14ac:dyDescent="0.35">
      <c r="A33" s="45" t="s">
        <v>54</v>
      </c>
      <c r="B33" s="44" t="s">
        <v>53</v>
      </c>
      <c r="C33" s="32"/>
      <c r="D33" s="31"/>
      <c r="E33" s="30"/>
      <c r="F33" s="30"/>
      <c r="G33" s="24" t="str">
        <f>+IF(F33&gt;0,+D33*F33,"")</f>
        <v/>
      </c>
    </row>
    <row r="34" spans="1:7" s="5" customFormat="1" ht="12.75" customHeight="1" x14ac:dyDescent="0.35">
      <c r="A34" s="34"/>
      <c r="B34" s="33" t="s">
        <v>52</v>
      </c>
      <c r="C34" s="32" t="s">
        <v>16</v>
      </c>
      <c r="D34" s="31">
        <v>3</v>
      </c>
      <c r="E34" s="30"/>
      <c r="F34" s="30"/>
      <c r="G34" s="24" t="str">
        <f>+IF(F34&gt;0,+D34*F34,"")</f>
        <v/>
      </c>
    </row>
    <row r="35" spans="1:7" s="5" customFormat="1" ht="12.75" customHeight="1" x14ac:dyDescent="0.35">
      <c r="A35" s="34"/>
      <c r="B35" s="33"/>
      <c r="C35" s="32"/>
      <c r="D35" s="31"/>
      <c r="E35" s="30"/>
      <c r="F35" s="30"/>
      <c r="G35" s="24" t="str">
        <f>+IF(F35&gt;0,+D35*F35,"")</f>
        <v/>
      </c>
    </row>
    <row r="36" spans="1:7" s="5" customFormat="1" ht="12.75" customHeight="1" x14ac:dyDescent="0.35">
      <c r="A36" s="45" t="s">
        <v>51</v>
      </c>
      <c r="B36" s="44" t="s">
        <v>50</v>
      </c>
      <c r="C36" s="32"/>
      <c r="D36" s="31"/>
      <c r="E36" s="30"/>
      <c r="F36" s="30"/>
      <c r="G36" s="24" t="str">
        <f>+IF(F36&gt;0,+D36*F36,"")</f>
        <v/>
      </c>
    </row>
    <row r="37" spans="1:7" s="5" customFormat="1" ht="12.75" customHeight="1" x14ac:dyDescent="0.35">
      <c r="A37" s="34"/>
      <c r="B37" s="33" t="s">
        <v>49</v>
      </c>
      <c r="C37" s="32" t="s">
        <v>16</v>
      </c>
      <c r="D37" s="31">
        <v>2</v>
      </c>
      <c r="E37" s="30"/>
      <c r="F37" s="30"/>
      <c r="G37" s="24" t="str">
        <f>+IF(F37&gt;0,+D37*F37,"")</f>
        <v/>
      </c>
    </row>
    <row r="38" spans="1:7" s="5" customFormat="1" ht="12.75" customHeight="1" x14ac:dyDescent="0.35">
      <c r="A38" s="34"/>
      <c r="B38" s="33"/>
      <c r="C38" s="32"/>
      <c r="D38" s="31"/>
      <c r="E38" s="30"/>
      <c r="F38" s="30"/>
      <c r="G38" s="24" t="str">
        <f>+IF(F38&gt;0,+D38*F38,"")</f>
        <v/>
      </c>
    </row>
    <row r="39" spans="1:7" s="5" customFormat="1" ht="12.75" customHeight="1" x14ac:dyDescent="0.35">
      <c r="A39" s="45" t="s">
        <v>48</v>
      </c>
      <c r="B39" s="44" t="s">
        <v>47</v>
      </c>
      <c r="C39" s="32"/>
      <c r="D39" s="31"/>
      <c r="E39" s="30"/>
      <c r="F39" s="30"/>
      <c r="G39" s="24" t="str">
        <f>+IF(F39&gt;0,+D39*F39,"")</f>
        <v/>
      </c>
    </row>
    <row r="40" spans="1:7" s="5" customFormat="1" ht="12.75" customHeight="1" x14ac:dyDescent="0.35">
      <c r="A40" s="34"/>
      <c r="B40" s="33" t="s">
        <v>46</v>
      </c>
      <c r="C40" s="32" t="s">
        <v>16</v>
      </c>
      <c r="D40" s="31">
        <v>4</v>
      </c>
      <c r="E40" s="30"/>
      <c r="F40" s="30"/>
      <c r="G40" s="24" t="str">
        <f>+IF(F40&gt;0,+D40*F40,"")</f>
        <v/>
      </c>
    </row>
    <row r="41" spans="1:7" s="5" customFormat="1" ht="12.75" customHeight="1" x14ac:dyDescent="0.35">
      <c r="A41" s="34"/>
      <c r="B41" s="33"/>
      <c r="C41" s="32"/>
      <c r="D41" s="31"/>
      <c r="E41" s="30"/>
      <c r="F41" s="30"/>
      <c r="G41" s="24" t="str">
        <f>+IF(F41&gt;0,+D41*F41,"")</f>
        <v/>
      </c>
    </row>
    <row r="42" spans="1:7" s="5" customFormat="1" ht="12.75" customHeight="1" x14ac:dyDescent="0.35">
      <c r="A42" s="45" t="s">
        <v>45</v>
      </c>
      <c r="B42" s="44" t="s">
        <v>44</v>
      </c>
      <c r="C42" s="32"/>
      <c r="D42" s="31"/>
      <c r="E42" s="30"/>
      <c r="F42" s="30"/>
      <c r="G42" s="24" t="str">
        <f>+IF(F42&gt;0,+D42*F42,"")</f>
        <v/>
      </c>
    </row>
    <row r="43" spans="1:7" s="5" customFormat="1" ht="12.75" customHeight="1" x14ac:dyDescent="0.35">
      <c r="A43" s="34"/>
      <c r="B43" s="33" t="s">
        <v>43</v>
      </c>
      <c r="C43" s="32" t="s">
        <v>16</v>
      </c>
      <c r="D43" s="31">
        <v>1</v>
      </c>
      <c r="E43" s="30"/>
      <c r="F43" s="30"/>
      <c r="G43" s="24" t="str">
        <f>+IF(F43&gt;0,+D43*F43,"")</f>
        <v/>
      </c>
    </row>
    <row r="44" spans="1:7" s="5" customFormat="1" ht="12.75" customHeight="1" x14ac:dyDescent="0.35">
      <c r="A44" s="34"/>
      <c r="B44" s="33"/>
      <c r="C44" s="32"/>
      <c r="D44" s="31"/>
      <c r="E44" s="30"/>
      <c r="F44" s="30"/>
      <c r="G44" s="24" t="str">
        <f>+IF(F44&gt;0,+D44*F44,"")</f>
        <v/>
      </c>
    </row>
    <row r="45" spans="1:7" s="5" customFormat="1" ht="12.75" customHeight="1" x14ac:dyDescent="0.35">
      <c r="A45" s="45" t="s">
        <v>42</v>
      </c>
      <c r="B45" s="44" t="s">
        <v>41</v>
      </c>
      <c r="C45" s="32"/>
      <c r="D45" s="31"/>
      <c r="E45" s="30"/>
      <c r="F45" s="30"/>
      <c r="G45" s="24" t="str">
        <f>+IF(F45&gt;0,+D45*F45,"")</f>
        <v/>
      </c>
    </row>
    <row r="46" spans="1:7" s="5" customFormat="1" ht="12.75" customHeight="1" x14ac:dyDescent="0.35">
      <c r="A46" s="34"/>
      <c r="B46" s="33" t="s">
        <v>40</v>
      </c>
      <c r="C46" s="32" t="s">
        <v>8</v>
      </c>
      <c r="D46" s="31">
        <v>100</v>
      </c>
      <c r="E46" s="30"/>
      <c r="F46" s="30"/>
      <c r="G46" s="24" t="str">
        <f>+IF(F46&gt;0,+D46*F46,"")</f>
        <v/>
      </c>
    </row>
    <row r="47" spans="1:7" s="5" customFormat="1" ht="12.75" customHeight="1" x14ac:dyDescent="0.35">
      <c r="A47" s="34"/>
      <c r="B47" s="33"/>
      <c r="C47" s="32"/>
      <c r="D47" s="31"/>
      <c r="E47" s="30"/>
      <c r="F47" s="30"/>
      <c r="G47" s="24" t="str">
        <f>+IF(F47&gt;0,+D47*F47,"")</f>
        <v/>
      </c>
    </row>
    <row r="48" spans="1:7" s="5" customFormat="1" ht="12.75" customHeight="1" x14ac:dyDescent="0.35">
      <c r="A48" s="45" t="s">
        <v>39</v>
      </c>
      <c r="B48" s="44" t="s">
        <v>38</v>
      </c>
      <c r="C48" s="32"/>
      <c r="D48" s="31"/>
      <c r="E48" s="30"/>
      <c r="F48" s="30"/>
      <c r="G48" s="24" t="str">
        <f>+IF(F48&gt;0,+D48*F48,"")</f>
        <v/>
      </c>
    </row>
    <row r="49" spans="1:7" s="5" customFormat="1" ht="12.75" customHeight="1" x14ac:dyDescent="0.35">
      <c r="A49" s="34"/>
      <c r="B49" s="33" t="s">
        <v>35</v>
      </c>
      <c r="C49" s="32" t="s">
        <v>8</v>
      </c>
      <c r="D49" s="31">
        <v>49</v>
      </c>
      <c r="E49" s="30"/>
      <c r="F49" s="30"/>
      <c r="G49" s="24" t="str">
        <f>+IF(F49&gt;0,+D49*F49,"")</f>
        <v/>
      </c>
    </row>
    <row r="50" spans="1:7" s="5" customFormat="1" ht="12.75" customHeight="1" x14ac:dyDescent="0.35">
      <c r="A50" s="34"/>
      <c r="B50" s="33"/>
      <c r="C50" s="32"/>
      <c r="D50" s="31"/>
      <c r="E50" s="30"/>
      <c r="F50" s="30"/>
      <c r="G50" s="24" t="str">
        <f>+IF(F50&gt;0,+D50*F50,"")</f>
        <v/>
      </c>
    </row>
    <row r="51" spans="1:7" s="5" customFormat="1" ht="12.75" customHeight="1" x14ac:dyDescent="0.35">
      <c r="A51" s="45" t="s">
        <v>37</v>
      </c>
      <c r="B51" s="44" t="s">
        <v>36</v>
      </c>
      <c r="C51" s="32"/>
      <c r="D51" s="31"/>
      <c r="E51" s="30"/>
      <c r="F51" s="30"/>
      <c r="G51" s="24" t="str">
        <f>+IF(F51&gt;0,+D51*F51,"")</f>
        <v/>
      </c>
    </row>
    <row r="52" spans="1:7" s="5" customFormat="1" ht="12.75" customHeight="1" x14ac:dyDescent="0.35">
      <c r="A52" s="34"/>
      <c r="B52" s="33" t="s">
        <v>35</v>
      </c>
      <c r="C52" s="32" t="s">
        <v>8</v>
      </c>
      <c r="D52" s="31">
        <v>20</v>
      </c>
      <c r="E52" s="30"/>
      <c r="F52" s="30"/>
      <c r="G52" s="24" t="str">
        <f>+IF(F52&gt;0,+D52*F52,"")</f>
        <v/>
      </c>
    </row>
    <row r="53" spans="1:7" s="5" customFormat="1" ht="12.75" customHeight="1" x14ac:dyDescent="0.35">
      <c r="A53" s="34"/>
      <c r="B53" s="33"/>
      <c r="C53" s="32"/>
      <c r="D53" s="31"/>
      <c r="E53" s="30"/>
      <c r="F53" s="30"/>
      <c r="G53" s="24" t="str">
        <f>+IF(F53&gt;0,+D53*F53,"")</f>
        <v/>
      </c>
    </row>
    <row r="54" spans="1:7" s="5" customFormat="1" ht="12.75" customHeight="1" x14ac:dyDescent="0.35">
      <c r="A54" s="45" t="s">
        <v>34</v>
      </c>
      <c r="B54" s="44" t="s">
        <v>33</v>
      </c>
      <c r="C54" s="32" t="s">
        <v>16</v>
      </c>
      <c r="D54" s="31">
        <v>1</v>
      </c>
      <c r="E54" s="30"/>
      <c r="F54" s="30"/>
      <c r="G54" s="24" t="str">
        <f>+IF(F54&gt;0,+D54*F54,"")</f>
        <v/>
      </c>
    </row>
    <row r="55" spans="1:7" s="5" customFormat="1" ht="12.75" customHeight="1" x14ac:dyDescent="0.35">
      <c r="A55" s="34"/>
      <c r="B55" s="33"/>
      <c r="C55" s="32"/>
      <c r="D55" s="31"/>
      <c r="E55" s="30"/>
      <c r="F55" s="30"/>
      <c r="G55" s="24" t="str">
        <f>+IF(F55&gt;0,+D55*F55,"")</f>
        <v/>
      </c>
    </row>
    <row r="56" spans="1:7" s="5" customFormat="1" ht="12.75" customHeight="1" x14ac:dyDescent="0.35">
      <c r="A56" s="45" t="s">
        <v>32</v>
      </c>
      <c r="B56" s="44" t="s">
        <v>31</v>
      </c>
      <c r="C56" s="32"/>
      <c r="D56" s="31"/>
      <c r="E56" s="30"/>
      <c r="F56" s="30"/>
      <c r="G56" s="24" t="str">
        <f>+IF(F56&gt;0,+D56*F56,"")</f>
        <v/>
      </c>
    </row>
    <row r="57" spans="1:7" s="5" customFormat="1" ht="12.75" customHeight="1" x14ac:dyDescent="0.35">
      <c r="A57" s="34"/>
      <c r="B57" s="33" t="s">
        <v>30</v>
      </c>
      <c r="C57" s="32" t="s">
        <v>16</v>
      </c>
      <c r="D57" s="31">
        <v>1</v>
      </c>
      <c r="E57" s="30"/>
      <c r="F57" s="30"/>
      <c r="G57" s="24" t="str">
        <f>+IF(F57&gt;0,+D57*F57,"")</f>
        <v/>
      </c>
    </row>
    <row r="58" spans="1:7" s="5" customFormat="1" ht="12.75" customHeight="1" x14ac:dyDescent="0.35">
      <c r="A58" s="34"/>
      <c r="B58" s="33" t="s">
        <v>29</v>
      </c>
      <c r="C58" s="32" t="s">
        <v>16</v>
      </c>
      <c r="D58" s="31">
        <v>1</v>
      </c>
      <c r="E58" s="30"/>
      <c r="F58" s="30"/>
      <c r="G58" s="24" t="str">
        <f>+IF(F58&gt;0,+D58*F58,"")</f>
        <v/>
      </c>
    </row>
    <row r="59" spans="1:7" s="5" customFormat="1" ht="12.75" customHeight="1" x14ac:dyDescent="0.35">
      <c r="A59" s="34"/>
      <c r="B59" s="33" t="s">
        <v>28</v>
      </c>
      <c r="C59" s="32" t="s">
        <v>16</v>
      </c>
      <c r="D59" s="31">
        <v>1</v>
      </c>
      <c r="E59" s="30"/>
      <c r="F59" s="30"/>
      <c r="G59" s="24" t="str">
        <f>+IF(F59&gt;0,+D59*F59,"")</f>
        <v/>
      </c>
    </row>
    <row r="60" spans="1:7" s="5" customFormat="1" ht="12.75" customHeight="1" x14ac:dyDescent="0.35">
      <c r="A60" s="34"/>
      <c r="B60" s="33"/>
      <c r="C60" s="32"/>
      <c r="D60" s="31"/>
      <c r="E60" s="30"/>
      <c r="F60" s="30"/>
      <c r="G60" s="24" t="str">
        <f>+IF(F60&gt;0,+D60*F60,"")</f>
        <v/>
      </c>
    </row>
    <row r="61" spans="1:7" s="5" customFormat="1" ht="12.75" customHeight="1" x14ac:dyDescent="0.35">
      <c r="A61" s="34"/>
      <c r="B61" s="33"/>
      <c r="C61" s="32"/>
      <c r="D61" s="31"/>
      <c r="E61" s="30"/>
      <c r="F61" s="30"/>
      <c r="G61" s="24" t="str">
        <f>+IF(F61&gt;0,+D61*F61,"")</f>
        <v/>
      </c>
    </row>
    <row r="62" spans="1:7" s="5" customFormat="1" ht="12.75" customHeight="1" x14ac:dyDescent="0.35">
      <c r="A62" s="45" t="s">
        <v>27</v>
      </c>
      <c r="B62" s="44" t="s">
        <v>26</v>
      </c>
      <c r="C62" s="32"/>
      <c r="D62" s="31"/>
      <c r="E62" s="30"/>
      <c r="F62" s="30"/>
      <c r="G62" s="24" t="str">
        <f>+IF(F62&gt;0,+D62*F62,"")</f>
        <v/>
      </c>
    </row>
    <row r="63" spans="1:7" s="5" customFormat="1" ht="12.75" customHeight="1" x14ac:dyDescent="0.35">
      <c r="A63" s="34"/>
      <c r="B63" s="33" t="s">
        <v>25</v>
      </c>
      <c r="C63" s="32" t="s">
        <v>16</v>
      </c>
      <c r="D63" s="31">
        <v>2</v>
      </c>
      <c r="E63" s="30"/>
      <c r="F63" s="30"/>
      <c r="G63" s="24" t="str">
        <f>+IF(F63&gt;0,+D63*F63,"")</f>
        <v/>
      </c>
    </row>
    <row r="64" spans="1:7" s="5" customFormat="1" ht="12.75" customHeight="1" x14ac:dyDescent="0.35">
      <c r="A64" s="34"/>
      <c r="B64" s="33" t="s">
        <v>24</v>
      </c>
      <c r="C64" s="32" t="s">
        <v>5</v>
      </c>
      <c r="D64" s="31">
        <v>1</v>
      </c>
      <c r="E64" s="30"/>
      <c r="F64" s="30"/>
      <c r="G64" s="24" t="str">
        <f>+IF(F64&gt;0,+D64*F64,"")</f>
        <v/>
      </c>
    </row>
    <row r="65" spans="1:7" s="5" customFormat="1" ht="12.75" customHeight="1" x14ac:dyDescent="0.35">
      <c r="A65" s="34"/>
      <c r="B65" s="33"/>
      <c r="C65" s="32"/>
      <c r="D65" s="31"/>
      <c r="E65" s="30"/>
      <c r="F65" s="30"/>
      <c r="G65" s="24" t="str">
        <f>+IF(F65&gt;0,+D65*F65,"")</f>
        <v/>
      </c>
    </row>
    <row r="66" spans="1:7" s="5" customFormat="1" ht="12.75" customHeight="1" x14ac:dyDescent="0.35">
      <c r="A66" s="45" t="s">
        <v>23</v>
      </c>
      <c r="B66" s="44" t="s">
        <v>22</v>
      </c>
      <c r="C66" s="32"/>
      <c r="D66" s="31"/>
      <c r="E66" s="30"/>
      <c r="F66" s="30"/>
      <c r="G66" s="24" t="str">
        <f>+IF(F66&gt;0,+D66*F66,"")</f>
        <v/>
      </c>
    </row>
    <row r="67" spans="1:7" s="5" customFormat="1" ht="12.75" customHeight="1" x14ac:dyDescent="0.35">
      <c r="A67" s="34"/>
      <c r="B67" s="33" t="s">
        <v>21</v>
      </c>
      <c r="C67" s="32" t="s">
        <v>16</v>
      </c>
      <c r="D67" s="31">
        <v>1</v>
      </c>
      <c r="E67" s="30"/>
      <c r="F67" s="30"/>
      <c r="G67" s="24" t="str">
        <f>+IF(F67&gt;0,+D67*F67,"")</f>
        <v/>
      </c>
    </row>
    <row r="68" spans="1:7" s="5" customFormat="1" ht="12.75" customHeight="1" x14ac:dyDescent="0.35">
      <c r="A68" s="34"/>
      <c r="B68" s="33" t="s">
        <v>20</v>
      </c>
      <c r="C68" s="32" t="s">
        <v>16</v>
      </c>
      <c r="D68" s="31">
        <v>1</v>
      </c>
      <c r="E68" s="30"/>
      <c r="F68" s="30"/>
      <c r="G68" s="24" t="str">
        <f>+IF(F68&gt;0,+D68*F68,"")</f>
        <v/>
      </c>
    </row>
    <row r="69" spans="1:7" s="5" customFormat="1" ht="12.75" customHeight="1" x14ac:dyDescent="0.35">
      <c r="A69" s="34"/>
      <c r="B69" s="33"/>
      <c r="C69" s="32"/>
      <c r="D69" s="31"/>
      <c r="E69" s="30"/>
      <c r="F69" s="30"/>
      <c r="G69" s="24" t="str">
        <f>+IF(F69&gt;0,+D69*F69,"")</f>
        <v/>
      </c>
    </row>
    <row r="70" spans="1:7" s="5" customFormat="1" ht="12.75" customHeight="1" x14ac:dyDescent="0.35">
      <c r="A70" s="45" t="s">
        <v>19</v>
      </c>
      <c r="B70" s="44" t="s">
        <v>18</v>
      </c>
      <c r="C70" s="32"/>
      <c r="D70" s="31"/>
      <c r="E70" s="30"/>
      <c r="F70" s="30"/>
      <c r="G70" s="24" t="str">
        <f>+IF(F70&gt;0,+D70*F70,"")</f>
        <v/>
      </c>
    </row>
    <row r="71" spans="1:7" s="5" customFormat="1" ht="12.75" customHeight="1" x14ac:dyDescent="0.35">
      <c r="A71" s="34"/>
      <c r="B71" s="33" t="s">
        <v>17</v>
      </c>
      <c r="C71" s="32" t="s">
        <v>16</v>
      </c>
      <c r="D71" s="31">
        <v>2</v>
      </c>
      <c r="E71" s="30"/>
      <c r="F71" s="30"/>
      <c r="G71" s="24" t="str">
        <f>+IF(F71&gt;0,+D71*F71,"")</f>
        <v/>
      </c>
    </row>
    <row r="72" spans="1:7" s="5" customFormat="1" ht="12.75" customHeight="1" x14ac:dyDescent="0.35">
      <c r="A72" s="34"/>
      <c r="B72" s="33"/>
      <c r="C72" s="32"/>
      <c r="D72" s="31"/>
      <c r="E72" s="30"/>
      <c r="F72" s="30"/>
      <c r="G72" s="24" t="str">
        <f>+IF(F72&gt;0,+D72*F72,"")</f>
        <v/>
      </c>
    </row>
    <row r="73" spans="1:7" s="5" customFormat="1" ht="12.75" customHeight="1" x14ac:dyDescent="0.35">
      <c r="A73" s="45" t="s">
        <v>15</v>
      </c>
      <c r="B73" s="44" t="s">
        <v>14</v>
      </c>
      <c r="C73" s="32"/>
      <c r="D73" s="31"/>
      <c r="E73" s="30"/>
      <c r="F73" s="30"/>
      <c r="G73" s="24" t="str">
        <f>+IF(F73&gt;0,+D73*F73,"")</f>
        <v/>
      </c>
    </row>
    <row r="74" spans="1:7" s="5" customFormat="1" ht="26.5" x14ac:dyDescent="0.35">
      <c r="A74" s="34"/>
      <c r="B74" s="46" t="s">
        <v>13</v>
      </c>
      <c r="C74" s="32" t="s">
        <v>8</v>
      </c>
      <c r="D74" s="31">
        <f>65*2</f>
        <v>130</v>
      </c>
      <c r="E74" s="30"/>
      <c r="F74" s="30"/>
      <c r="G74" s="24" t="str">
        <f>+IF(F74&gt;0,+D74*F74,"")</f>
        <v/>
      </c>
    </row>
    <row r="75" spans="1:7" s="5" customFormat="1" ht="26.5" x14ac:dyDescent="0.35">
      <c r="A75" s="34"/>
      <c r="B75" s="46" t="s">
        <v>12</v>
      </c>
      <c r="C75" s="32" t="s">
        <v>8</v>
      </c>
      <c r="D75" s="31">
        <f>105*2</f>
        <v>210</v>
      </c>
      <c r="E75" s="30"/>
      <c r="F75" s="30"/>
      <c r="G75" s="24" t="str">
        <f>+IF(F75&gt;0,+D75*F75,"")</f>
        <v/>
      </c>
    </row>
    <row r="76" spans="1:7" s="5" customFormat="1" ht="26.5" x14ac:dyDescent="0.35">
      <c r="A76" s="34"/>
      <c r="B76" s="46" t="s">
        <v>12</v>
      </c>
      <c r="C76" s="32" t="s">
        <v>8</v>
      </c>
      <c r="D76" s="31">
        <f>40+30</f>
        <v>70</v>
      </c>
      <c r="E76" s="30"/>
      <c r="F76" s="30"/>
      <c r="G76" s="24" t="str">
        <f>+IF(F76&gt;0,+D76*F76,"")</f>
        <v/>
      </c>
    </row>
    <row r="77" spans="1:7" s="5" customFormat="1" ht="12.75" customHeight="1" x14ac:dyDescent="0.35">
      <c r="A77" s="34"/>
      <c r="B77" s="33"/>
      <c r="C77" s="32"/>
      <c r="D77" s="31"/>
      <c r="E77" s="30"/>
      <c r="F77" s="30"/>
      <c r="G77" s="24" t="str">
        <f>+IF(F77&gt;0,+D77*F77,"")</f>
        <v/>
      </c>
    </row>
    <row r="78" spans="1:7" s="5" customFormat="1" ht="12.75" customHeight="1" x14ac:dyDescent="0.35">
      <c r="A78" s="45" t="s">
        <v>11</v>
      </c>
      <c r="B78" s="44" t="s">
        <v>10</v>
      </c>
      <c r="C78" s="32"/>
      <c r="D78" s="31"/>
      <c r="E78" s="30"/>
      <c r="F78" s="30"/>
      <c r="G78" s="24"/>
    </row>
    <row r="79" spans="1:7" s="5" customFormat="1" ht="14.5" x14ac:dyDescent="0.35">
      <c r="A79" s="34"/>
      <c r="B79" s="46" t="s">
        <v>9</v>
      </c>
      <c r="C79" s="32" t="s">
        <v>8</v>
      </c>
      <c r="D79" s="31">
        <v>165</v>
      </c>
      <c r="E79" s="30"/>
      <c r="F79" s="30"/>
      <c r="G79" s="24" t="str">
        <f>+IF(F79&gt;0,+D79*F79,"")</f>
        <v/>
      </c>
    </row>
    <row r="80" spans="1:7" s="5" customFormat="1" ht="12.75" customHeight="1" x14ac:dyDescent="0.35">
      <c r="A80" s="45"/>
      <c r="B80" s="44"/>
      <c r="C80" s="32"/>
      <c r="D80" s="31"/>
      <c r="E80" s="30"/>
      <c r="F80" s="30"/>
      <c r="G80" s="24"/>
    </row>
    <row r="81" spans="1:7" s="5" customFormat="1" ht="12.75" customHeight="1" x14ac:dyDescent="0.35">
      <c r="A81" s="45" t="s">
        <v>7</v>
      </c>
      <c r="B81" s="44" t="s">
        <v>6</v>
      </c>
      <c r="C81" s="32" t="s">
        <v>5</v>
      </c>
      <c r="D81" s="31">
        <v>1</v>
      </c>
      <c r="E81" s="30"/>
      <c r="F81" s="30"/>
      <c r="G81" s="24" t="str">
        <f>+IF(F81&gt;0,+D81*F81,"")</f>
        <v/>
      </c>
    </row>
    <row r="82" spans="1:7" s="5" customFormat="1" ht="12.75" customHeight="1" x14ac:dyDescent="0.35">
      <c r="A82" s="45"/>
      <c r="B82" s="44"/>
      <c r="C82" s="32"/>
      <c r="D82" s="31"/>
      <c r="E82" s="30"/>
      <c r="F82" s="30"/>
      <c r="G82" s="24"/>
    </row>
    <row r="83" spans="1:7" s="5" customFormat="1" ht="12.75" customHeight="1" x14ac:dyDescent="0.35">
      <c r="A83" s="34"/>
      <c r="B83" s="33"/>
      <c r="C83" s="32"/>
      <c r="D83" s="31"/>
      <c r="E83" s="30"/>
      <c r="F83" s="30"/>
      <c r="G83" s="24" t="str">
        <f>+IF(F83&gt;0,+D83*F83,"")</f>
        <v/>
      </c>
    </row>
    <row r="84" spans="1:7" s="37" customFormat="1" ht="13" x14ac:dyDescent="0.3">
      <c r="A84" s="43"/>
      <c r="B84" s="40"/>
      <c r="C84" s="42"/>
      <c r="D84" s="41"/>
      <c r="E84" s="40"/>
      <c r="F84" s="39" t="s">
        <v>4</v>
      </c>
      <c r="G84" s="38">
        <f>+SUM(G26:G83)</f>
        <v>0</v>
      </c>
    </row>
    <row r="85" spans="1:7" s="5" customFormat="1" ht="12.75" customHeight="1" x14ac:dyDescent="0.35">
      <c r="A85" s="36"/>
      <c r="B85" s="35"/>
      <c r="C85" s="32"/>
      <c r="D85" s="31"/>
      <c r="E85" s="30"/>
      <c r="F85" s="30"/>
      <c r="G85" s="24" t="str">
        <f>+IF(F85&gt;0,+D85*F85,"")</f>
        <v/>
      </c>
    </row>
    <row r="86" spans="1:7" s="5" customFormat="1" ht="12.75" customHeight="1" x14ac:dyDescent="0.35">
      <c r="A86" s="34"/>
      <c r="B86" s="33"/>
      <c r="C86" s="32"/>
      <c r="D86" s="31"/>
      <c r="E86" s="30"/>
      <c r="F86" s="30"/>
      <c r="G86" s="24" t="str">
        <f>+IF(F86&gt;0,+D86*F86,"")</f>
        <v/>
      </c>
    </row>
    <row r="87" spans="1:7" s="5" customFormat="1" ht="12.75" customHeight="1" x14ac:dyDescent="0.35">
      <c r="A87" s="34"/>
      <c r="B87" s="33"/>
      <c r="C87" s="32"/>
      <c r="D87" s="31"/>
      <c r="E87" s="30"/>
      <c r="F87" s="30"/>
      <c r="G87" s="24" t="str">
        <f>+IF(F87&gt;0,+D87*F87,"")</f>
        <v/>
      </c>
    </row>
    <row r="88" spans="1:7" s="5" customFormat="1" ht="12.75" customHeight="1" x14ac:dyDescent="0.35">
      <c r="A88" s="34"/>
      <c r="B88" s="33"/>
      <c r="C88" s="32"/>
      <c r="D88" s="31"/>
      <c r="E88" s="30"/>
      <c r="F88" s="30"/>
      <c r="G88" s="24" t="str">
        <f>+IF(F88&gt;0,+D88*F88,"")</f>
        <v/>
      </c>
    </row>
    <row r="89" spans="1:7" ht="12.75" customHeight="1" thickBot="1" x14ac:dyDescent="0.35">
      <c r="A89" s="29"/>
      <c r="B89" s="26"/>
      <c r="C89" s="28"/>
      <c r="D89" s="27"/>
      <c r="E89" s="26"/>
      <c r="F89" s="25"/>
      <c r="G89" s="24" t="str">
        <f>+IF(F89&gt;0,+E89*F89,"")</f>
        <v/>
      </c>
    </row>
    <row r="90" spans="1:7" ht="25" customHeight="1" x14ac:dyDescent="0.25">
      <c r="A90" s="23"/>
      <c r="B90" s="22"/>
      <c r="C90" s="22"/>
      <c r="D90" s="22"/>
      <c r="E90" s="21" t="s">
        <v>3</v>
      </c>
      <c r="F90" s="20">
        <f>+G84+G25</f>
        <v>0</v>
      </c>
      <c r="G90" s="19"/>
    </row>
    <row r="91" spans="1:7" ht="15" customHeight="1" thickBot="1" x14ac:dyDescent="0.3">
      <c r="A91" s="18"/>
      <c r="B91" s="17"/>
      <c r="C91" s="17"/>
      <c r="D91" s="17"/>
      <c r="E91" s="16" t="s">
        <v>2</v>
      </c>
      <c r="F91" s="15">
        <f>F90*20/100</f>
        <v>0</v>
      </c>
      <c r="G91" s="14"/>
    </row>
    <row r="92" spans="1:7" ht="25" customHeight="1" thickBot="1" x14ac:dyDescent="0.3">
      <c r="A92" s="13"/>
      <c r="B92" s="12" t="s">
        <v>1</v>
      </c>
      <c r="C92" s="12"/>
      <c r="D92" s="12"/>
      <c r="E92" s="11"/>
      <c r="F92" s="10">
        <f>+SUM(F90:G91)</f>
        <v>0</v>
      </c>
      <c r="G92" s="9"/>
    </row>
    <row r="93" spans="1:7" ht="30" customHeight="1" x14ac:dyDescent="0.25">
      <c r="A93" s="8" t="s">
        <v>0</v>
      </c>
      <c r="B93" s="8"/>
      <c r="C93" s="8"/>
      <c r="D93" s="8"/>
      <c r="E93" s="8"/>
      <c r="F93" s="8"/>
      <c r="G93" s="8"/>
    </row>
    <row r="94" spans="1:7" ht="14.5" x14ac:dyDescent="0.35">
      <c r="A94" s="6"/>
      <c r="B94" s="5"/>
      <c r="C94" s="4"/>
      <c r="D94" s="7"/>
      <c r="E94" s="7"/>
      <c r="F94" s="3"/>
      <c r="G94" s="2"/>
    </row>
    <row r="95" spans="1:7" ht="14.5" x14ac:dyDescent="0.35">
      <c r="A95" s="6"/>
      <c r="B95" s="5"/>
      <c r="C95" s="4"/>
      <c r="D95" s="7"/>
      <c r="E95" s="7"/>
      <c r="F95" s="3"/>
      <c r="G95" s="2"/>
    </row>
    <row r="96" spans="1:7" ht="14.5" x14ac:dyDescent="0.35">
      <c r="A96" s="6"/>
      <c r="B96" s="5"/>
      <c r="C96" s="4"/>
      <c r="D96" s="4"/>
      <c r="E96" s="4"/>
      <c r="F96" s="3"/>
      <c r="G96" s="2"/>
    </row>
    <row r="97" spans="1:7" ht="14.5" x14ac:dyDescent="0.35">
      <c r="A97" s="6"/>
      <c r="B97" s="5"/>
      <c r="C97" s="4"/>
      <c r="D97" s="4"/>
      <c r="E97" s="4"/>
      <c r="F97" s="3"/>
      <c r="G97" s="2"/>
    </row>
  </sheetData>
  <mergeCells count="12">
    <mergeCell ref="B2:F2"/>
    <mergeCell ref="A5:A6"/>
    <mergeCell ref="B5:B6"/>
    <mergeCell ref="C5:C6"/>
    <mergeCell ref="D5:E5"/>
    <mergeCell ref="F5:F6"/>
    <mergeCell ref="G5:G6"/>
    <mergeCell ref="F90:G90"/>
    <mergeCell ref="F91:G91"/>
    <mergeCell ref="B92:D92"/>
    <mergeCell ref="F92:G92"/>
    <mergeCell ref="A93:G93"/>
  </mergeCells>
  <printOptions horizontalCentered="1"/>
  <pageMargins left="0.23622047244094491" right="0.23622047244094491" top="0.59055118110236227" bottom="0.39370078740157483" header="0.19685039370078741" footer="0.19685039370078741"/>
  <pageSetup paperSize="9" scale="88" fitToHeight="0" orientation="portrait" r:id="rId1"/>
  <headerFooter alignWithMargins="0">
    <oddHeader>&amp;CN° de Consultation 2020_50001_0044
Décomposition du Prix Global et Forfaitaire</oddHeader>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05</vt:lpstr>
      <vt:lpstr>'05'!_Toc37775269</vt:lpstr>
      <vt:lpstr>'05'!Impression_des_titres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URBAIN</dc:creator>
  <cp:lastModifiedBy>Denis URBAIN</cp:lastModifiedBy>
  <dcterms:created xsi:type="dcterms:W3CDTF">2020-11-24T08:40:26Z</dcterms:created>
  <dcterms:modified xsi:type="dcterms:W3CDTF">2020-11-24T08:40:43Z</dcterms:modified>
</cp:coreProperties>
</file>