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980" windowHeight="27100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87" i="1"/>
  <c r="G34" i="1"/>
  <c r="G64" i="1"/>
  <c r="G48" i="1"/>
  <c r="D29" i="1"/>
  <c r="G29" i="1"/>
  <c r="D28" i="1"/>
  <c r="G12" i="1"/>
  <c r="D13" i="1"/>
  <c r="G13" i="1"/>
  <c r="G14" i="1"/>
  <c r="D15" i="1"/>
  <c r="G15" i="1"/>
  <c r="G16" i="1"/>
  <c r="G17" i="1"/>
  <c r="G18" i="1"/>
  <c r="G19" i="1"/>
  <c r="G20" i="1"/>
  <c r="G21" i="1"/>
  <c r="G23" i="1"/>
  <c r="G28" i="1"/>
  <c r="G33" i="1"/>
  <c r="G38" i="1"/>
  <c r="G39" i="1"/>
  <c r="G44" i="1"/>
  <c r="G45" i="1"/>
  <c r="G46" i="1"/>
  <c r="G47" i="1"/>
  <c r="G52" i="1"/>
  <c r="G53" i="1"/>
  <c r="G54" i="1"/>
  <c r="G55" i="1"/>
  <c r="G56" i="1"/>
  <c r="G57" i="1"/>
  <c r="G58" i="1"/>
  <c r="G59" i="1"/>
  <c r="G60" i="1"/>
  <c r="G61" i="1"/>
  <c r="G62" i="1"/>
  <c r="G68" i="1"/>
  <c r="G69" i="1"/>
  <c r="G70" i="1"/>
  <c r="G71" i="1"/>
  <c r="G76" i="1"/>
  <c r="D77" i="1"/>
  <c r="G77" i="1"/>
  <c r="G78" i="1"/>
  <c r="G79" i="1"/>
  <c r="G81" i="1"/>
  <c r="G83" i="1"/>
  <c r="G85" i="1"/>
  <c r="G91" i="1"/>
  <c r="G89" i="1"/>
</calcChain>
</file>

<file path=xl/sharedStrings.xml><?xml version="1.0" encoding="utf-8"?>
<sst xmlns="http://schemas.openxmlformats.org/spreadsheetml/2006/main" count="135" uniqueCount="106">
  <si>
    <t>MAC - Marseille</t>
  </si>
  <si>
    <t xml:space="preserve">DCE DPGF </t>
  </si>
  <si>
    <t xml:space="preserve"> </t>
  </si>
  <si>
    <t>n°</t>
  </si>
  <si>
    <t>Désignation</t>
  </si>
  <si>
    <t>Unité</t>
  </si>
  <si>
    <t>Qté MOE</t>
  </si>
  <si>
    <t>Qté ENT</t>
  </si>
  <si>
    <t>PU HT</t>
  </si>
  <si>
    <t>Total HT</t>
  </si>
  <si>
    <t xml:space="preserve">04 - MENUISERIES EXTERIEURES - SERRURERIE </t>
  </si>
  <si>
    <t>4.2</t>
  </si>
  <si>
    <t>Menuiseries Extérieures en Aluminium</t>
  </si>
  <si>
    <t>Menuiseries Extérieures</t>
  </si>
  <si>
    <t>Facade Vitrée chassis fixe ME EXT 01</t>
  </si>
  <si>
    <t>M2</t>
  </si>
  <si>
    <t>Facade Vitrée chassis fixe ME EXT 02</t>
  </si>
  <si>
    <t>Porte Coulissante Automatique ME EXT 03</t>
  </si>
  <si>
    <t>Facade Vitrée chassis fixe ME EXT 04 (DES)</t>
  </si>
  <si>
    <t>Porte accès personnel ME EXT 05</t>
  </si>
  <si>
    <t>Facade Vitrée chassis fixe trapézoïdal ME EXT 07</t>
  </si>
  <si>
    <t>Facade Vitrée chassis fixe trapézoïdal ME EXT 08</t>
  </si>
  <si>
    <t xml:space="preserve"> Facade Vitrée chassis fixe trapézoïdal ME EXT 09</t>
  </si>
  <si>
    <t>Porte panneau sandwich ME EXT 10</t>
  </si>
  <si>
    <t>Porte accès toiture ME EXT 12</t>
  </si>
  <si>
    <t>Porte Grand Format Blindée ME EXT 15</t>
  </si>
  <si>
    <t xml:space="preserve"> Porte Issues de Secours ME EXT XX prix indicatif  </t>
  </si>
  <si>
    <t>PM</t>
  </si>
  <si>
    <t>4.2.3</t>
  </si>
  <si>
    <t>Châssis Fixes Toiture Sheed en Aluminium</t>
  </si>
  <si>
    <t>Menuiserie alu châssis fixes sheed ME EXT 16</t>
  </si>
  <si>
    <t>ens</t>
  </si>
  <si>
    <t>Menuiserie alu châssis fixes sheed ME EXT 17</t>
  </si>
  <si>
    <t>4.2.4</t>
  </si>
  <si>
    <t>Protection Solaire - Brises Soleil Orientable</t>
  </si>
  <si>
    <t>Brises Soleil Orientables sheed BSO1</t>
  </si>
  <si>
    <t xml:space="preserve"> Brises Soleil Orientables sheed BSO2</t>
  </si>
  <si>
    <t>4.3</t>
  </si>
  <si>
    <t>Châssis Lanterneaux Désenfumage</t>
  </si>
  <si>
    <t>Lanterneaux réserves</t>
  </si>
  <si>
    <t>U</t>
  </si>
  <si>
    <t>Châssis désenfumage Musée - Bibliothèque - Salle de projection</t>
  </si>
  <si>
    <t>SERRURERIE</t>
  </si>
  <si>
    <t>4.3.1</t>
  </si>
  <si>
    <t>Serrurerie Technique</t>
  </si>
  <si>
    <t>Structure VMC</t>
  </si>
  <si>
    <t>4.3.2</t>
  </si>
  <si>
    <t xml:space="preserve">Echelles de toit  et ligne de vie </t>
  </si>
  <si>
    <t>Clotures CTA extérieures</t>
  </si>
  <si>
    <t>Châssis panneau tôlé R+1 ascenseur</t>
  </si>
  <si>
    <t>Garde Corps et Parois</t>
  </si>
  <si>
    <t>Garde Corps GD 01</t>
  </si>
  <si>
    <t>Ml</t>
  </si>
  <si>
    <t>Garde Corps GD 02</t>
  </si>
  <si>
    <t>Garde Corps GD 03</t>
  </si>
  <si>
    <t>Garde Corps GD 04</t>
  </si>
  <si>
    <t>Garde Corps GD 05</t>
  </si>
  <si>
    <t>Garde Corps GD 06</t>
  </si>
  <si>
    <t>Garde Corps GD 07</t>
  </si>
  <si>
    <t>Garde Corps GD 08</t>
  </si>
  <si>
    <t>Garde Corps GD 09</t>
  </si>
  <si>
    <t>Garde Corps GD 10</t>
  </si>
  <si>
    <t>Garde Corps GD 11</t>
  </si>
  <si>
    <t>Paroi séparative brise vue</t>
  </si>
  <si>
    <t>Paroi séparative brise vue 1</t>
  </si>
  <si>
    <t>Paroi séparative brise vue 2</t>
  </si>
  <si>
    <t>Paroi séparative brise vue 3</t>
  </si>
  <si>
    <t>Paroi séparative brise vue 4</t>
  </si>
  <si>
    <t>4.5.4</t>
  </si>
  <si>
    <t>Main courante inox</t>
  </si>
  <si>
    <t>Main courante 01</t>
  </si>
  <si>
    <t>Main courante 02</t>
  </si>
  <si>
    <t>Main courante 03</t>
  </si>
  <si>
    <t>Main courante 04</t>
  </si>
  <si>
    <t>4.5.5</t>
  </si>
  <si>
    <t>Kiosque Bar extérieur en toiture terrasse</t>
  </si>
  <si>
    <t>4.5.6</t>
  </si>
  <si>
    <t>Cantonnement Déflecteur en Verre</t>
  </si>
  <si>
    <t>4.5.7</t>
  </si>
  <si>
    <t>Déflecteur de Bandeau LED</t>
  </si>
  <si>
    <t>4.6</t>
  </si>
  <si>
    <t>Intervention sous section 4</t>
  </si>
  <si>
    <t>u</t>
  </si>
  <si>
    <t>TOTAL BASE HT</t>
  </si>
  <si>
    <t>TVA 20%</t>
  </si>
  <si>
    <t>TOTAL TTC</t>
  </si>
  <si>
    <t>Les quantités indiquées au présent DPGF sont données à titre indicatif, l'entreprise se doit de les vérifier pour validation.</t>
  </si>
  <si>
    <t>Mention manuscrite</t>
  </si>
  <si>
    <t>"Lu et approuvé"</t>
  </si>
  <si>
    <t>Signature de l'entrepreneur</t>
  </si>
  <si>
    <t>Struture Escalier ESC 03 et ESC 04</t>
  </si>
  <si>
    <t>Rampe PMR en Terrasse</t>
  </si>
  <si>
    <t>4.2.2.1</t>
  </si>
  <si>
    <t>4.4</t>
  </si>
  <si>
    <t>4.4.1</t>
  </si>
  <si>
    <t>4.4.2</t>
  </si>
  <si>
    <t>4.4.3</t>
  </si>
  <si>
    <t>4.4.5</t>
  </si>
  <si>
    <t>4.4.6</t>
  </si>
  <si>
    <t>4.5</t>
  </si>
  <si>
    <t>4.5.1</t>
  </si>
  <si>
    <t>4.5.2</t>
  </si>
  <si>
    <t>4.5.3</t>
  </si>
  <si>
    <t>5.5.8</t>
  </si>
  <si>
    <t>Pièces de fixations rail à fournir au lot 8 électricité</t>
  </si>
  <si>
    <t>Porte issue de secours toiture terrasse ME EXT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</si>
</sst>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A_-;\-* #,##0.00\ _D_A_-;_-* &quot;-&quot;??\ _D_A_-;_-@_-"/>
    <numFmt numFmtId="165" formatCode="_-* #,##0\ _€_-;\-* #,##0\ _€_-;_-* &quot;- &quot;_€_-;_-@_-"/>
    <numFmt numFmtId="166" formatCode="#,##0.00&quot; €&quot;"/>
    <numFmt numFmtId="167" formatCode="_-* #,##0.00&quot; €&quot;_-;\-* #,##0.00&quot; €&quot;_-;_-* \-??&quot; €&quot;_-;_-@_-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name val="Arial"/>
      <family val="2"/>
    </font>
    <font>
      <sz val="10"/>
      <name val="Calibri"/>
      <family val="2"/>
    </font>
    <font>
      <b/>
      <sz val="11"/>
      <color indexed="9"/>
      <name val="Calibri"/>
      <family val="2"/>
    </font>
    <font>
      <i/>
      <sz val="10"/>
      <color indexed="30"/>
      <name val="Calibri"/>
      <family val="2"/>
    </font>
    <font>
      <b/>
      <sz val="10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</font>
    <font>
      <i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hair">
        <color indexed="8"/>
      </top>
      <bottom/>
      <diagonal/>
    </border>
    <border>
      <left style="medium">
        <color auto="1"/>
      </left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4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horizontal="right" vertical="center"/>
    </xf>
    <xf numFmtId="14" fontId="7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7" fontId="8" fillId="0" borderId="7" xfId="0" applyNumberFormat="1" applyFont="1" applyFill="1" applyBorder="1" applyAlignment="1">
      <alignment horizontal="center" vertical="center" wrapText="1"/>
    </xf>
    <xf numFmtId="167" fontId="8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167" fontId="5" fillId="0" borderId="10" xfId="0" applyNumberFormat="1" applyFont="1" applyFill="1" applyBorder="1" applyAlignment="1">
      <alignment vertical="center"/>
    </xf>
    <xf numFmtId="167" fontId="5" fillId="0" borderId="11" xfId="0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7" fontId="5" fillId="0" borderId="13" xfId="0" applyNumberFormat="1" applyFont="1" applyFill="1" applyBorder="1" applyAlignment="1">
      <alignment vertical="center"/>
    </xf>
    <xf numFmtId="167" fontId="5" fillId="0" borderId="14" xfId="1" applyNumberFormat="1" applyFont="1" applyFill="1" applyBorder="1" applyAlignment="1" applyProtection="1">
      <alignment horizontal="right"/>
    </xf>
    <xf numFmtId="0" fontId="8" fillId="0" borderId="15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167" fontId="11" fillId="0" borderId="17" xfId="0" applyNumberFormat="1" applyFont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167" fontId="5" fillId="0" borderId="18" xfId="0" applyNumberFormat="1" applyFont="1" applyFill="1" applyBorder="1" applyAlignment="1">
      <alignment vertical="center"/>
    </xf>
    <xf numFmtId="167" fontId="11" fillId="0" borderId="0" xfId="0" applyNumberFormat="1" applyFont="1" applyBorder="1" applyAlignment="1">
      <alignment vertical="center"/>
    </xf>
    <xf numFmtId="167" fontId="8" fillId="0" borderId="13" xfId="0" applyNumberFormat="1" applyFont="1" applyFill="1" applyBorder="1" applyAlignment="1">
      <alignment vertical="center"/>
    </xf>
    <xf numFmtId="167" fontId="12" fillId="0" borderId="0" xfId="0" applyNumberFormat="1" applyFont="1" applyBorder="1" applyAlignment="1">
      <alignment vertical="center"/>
    </xf>
    <xf numFmtId="0" fontId="12" fillId="0" borderId="1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167" fontId="5" fillId="0" borderId="18" xfId="1" applyNumberFormat="1" applyFont="1" applyFill="1" applyBorder="1" applyAlignment="1" applyProtection="1">
      <alignment horizontal="right"/>
    </xf>
    <xf numFmtId="4" fontId="5" fillId="0" borderId="13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21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/>
    </xf>
    <xf numFmtId="167" fontId="13" fillId="0" borderId="22" xfId="0" applyNumberFormat="1" applyFont="1" applyFill="1" applyBorder="1" applyAlignment="1">
      <alignment vertical="center"/>
    </xf>
    <xf numFmtId="167" fontId="13" fillId="0" borderId="23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vertical="center"/>
    </xf>
    <xf numFmtId="167" fontId="5" fillId="0" borderId="25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4" fontId="5" fillId="0" borderId="27" xfId="0" applyNumberFormat="1" applyFont="1" applyFill="1" applyBorder="1" applyAlignment="1">
      <alignment horizontal="center" vertical="center"/>
    </xf>
    <xf numFmtId="167" fontId="5" fillId="0" borderId="27" xfId="0" applyNumberFormat="1" applyFont="1" applyFill="1" applyBorder="1" applyAlignment="1">
      <alignment vertical="center"/>
    </xf>
    <xf numFmtId="167" fontId="8" fillId="0" borderId="28" xfId="0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center"/>
    </xf>
    <xf numFmtId="167" fontId="0" fillId="0" borderId="0" xfId="0" applyNumberFormat="1" applyFill="1"/>
    <xf numFmtId="167" fontId="0" fillId="0" borderId="0" xfId="0" applyNumberFormat="1" applyFill="1" applyAlignment="1">
      <alignment horizontal="right"/>
    </xf>
    <xf numFmtId="0" fontId="14" fillId="0" borderId="0" xfId="0" applyFont="1" applyFill="1" applyAlignment="1">
      <alignment horizontal="left"/>
    </xf>
    <xf numFmtId="0" fontId="0" fillId="0" borderId="0" xfId="0" applyFill="1"/>
    <xf numFmtId="0" fontId="15" fillId="0" borderId="0" xfId="0" applyFont="1" applyFill="1" applyAlignment="1">
      <alignment horizontal="center"/>
    </xf>
    <xf numFmtId="16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4" fontId="15" fillId="0" borderId="0" xfId="0" applyNumberFormat="1" applyFont="1" applyFill="1" applyAlignment="1">
      <alignment horizontal="center"/>
    </xf>
    <xf numFmtId="167" fontId="15" fillId="0" borderId="0" xfId="0" applyNumberFormat="1" applyFont="1" applyFill="1" applyAlignment="1">
      <alignment horizontal="center"/>
    </xf>
    <xf numFmtId="167" fontId="15" fillId="0" borderId="0" xfId="0" applyNumberFormat="1" applyFont="1" applyFill="1" applyAlignment="1">
      <alignment horizontal="right"/>
    </xf>
    <xf numFmtId="167" fontId="17" fillId="0" borderId="0" xfId="0" applyNumberFormat="1" applyFont="1" applyFill="1" applyAlignment="1">
      <alignment horizontal="center"/>
    </xf>
    <xf numFmtId="167" fontId="18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</cellXfs>
  <cellStyles count="11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Milliers" xfId="1" builtinId="3"/>
    <cellStyle name="Normal" xfId="0" builtinId="0"/>
    <cellStyle name="Normal 4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selection activeCell="D22" sqref="D22"/>
    </sheetView>
  </sheetViews>
  <sheetFormatPr baseColWidth="10" defaultRowHeight="15" x14ac:dyDescent="0"/>
  <cols>
    <col min="2" max="2" width="75.83203125" customWidth="1"/>
    <col min="7" max="7" width="13" bestFit="1" customWidth="1"/>
  </cols>
  <sheetData>
    <row r="1" spans="1:7" ht="25">
      <c r="A1" s="1"/>
      <c r="B1" s="2" t="s">
        <v>0</v>
      </c>
      <c r="C1" s="3"/>
      <c r="D1" s="4"/>
      <c r="E1" s="5"/>
      <c r="F1" s="6"/>
      <c r="G1" s="7"/>
    </row>
    <row r="2" spans="1:7">
      <c r="A2" s="8"/>
      <c r="B2" s="9" t="s">
        <v>1</v>
      </c>
      <c r="C2" s="10"/>
      <c r="D2" s="11"/>
      <c r="E2" s="12"/>
      <c r="F2" s="13"/>
      <c r="G2" s="14"/>
    </row>
    <row r="3" spans="1:7" ht="16" thickBot="1">
      <c r="A3" s="8"/>
      <c r="B3" s="15" t="s">
        <v>2</v>
      </c>
      <c r="C3" s="16"/>
      <c r="D3" s="11"/>
      <c r="E3" s="16"/>
      <c r="F3" s="13"/>
      <c r="G3" s="13"/>
    </row>
    <row r="4" spans="1:7">
      <c r="A4" s="17" t="s">
        <v>3</v>
      </c>
      <c r="B4" s="18" t="s">
        <v>4</v>
      </c>
      <c r="C4" s="19" t="s">
        <v>5</v>
      </c>
      <c r="D4" s="20" t="s">
        <v>6</v>
      </c>
      <c r="E4" s="19" t="s">
        <v>7</v>
      </c>
      <c r="F4" s="21" t="s">
        <v>8</v>
      </c>
      <c r="G4" s="22" t="s">
        <v>9</v>
      </c>
    </row>
    <row r="5" spans="1:7">
      <c r="A5" s="23"/>
      <c r="B5" s="24" t="s">
        <v>10</v>
      </c>
      <c r="C5" s="25"/>
      <c r="D5" s="26"/>
      <c r="E5" s="27"/>
      <c r="F5" s="28"/>
      <c r="G5" s="29"/>
    </row>
    <row r="6" spans="1:7">
      <c r="A6" s="30"/>
      <c r="B6" s="31"/>
      <c r="C6" s="32"/>
      <c r="D6" s="33"/>
      <c r="E6" s="32"/>
      <c r="F6" s="34"/>
      <c r="G6" s="35"/>
    </row>
    <row r="7" spans="1:7">
      <c r="A7" s="36"/>
      <c r="B7" s="37"/>
      <c r="C7" s="32"/>
      <c r="D7" s="38"/>
      <c r="E7" s="39"/>
      <c r="F7" s="40"/>
      <c r="G7" s="41"/>
    </row>
    <row r="8" spans="1:7">
      <c r="A8" s="36" t="s">
        <v>11</v>
      </c>
      <c r="B8" s="37" t="s">
        <v>12</v>
      </c>
      <c r="C8" s="32"/>
      <c r="D8" s="38"/>
      <c r="E8" s="39"/>
      <c r="F8" s="40"/>
      <c r="G8" s="41"/>
    </row>
    <row r="9" spans="1:7">
      <c r="A9" s="42"/>
      <c r="B9" s="43"/>
      <c r="C9" s="32"/>
      <c r="D9" s="38"/>
      <c r="E9" s="39"/>
      <c r="F9" s="40"/>
      <c r="G9" s="41"/>
    </row>
    <row r="10" spans="1:7">
      <c r="A10" s="42" t="s">
        <v>92</v>
      </c>
      <c r="B10" s="43" t="s">
        <v>13</v>
      </c>
      <c r="C10" s="32"/>
      <c r="D10" s="38"/>
      <c r="E10" s="39"/>
      <c r="F10" s="40"/>
      <c r="G10" s="41"/>
    </row>
    <row r="11" spans="1:7">
      <c r="A11" s="40"/>
      <c r="B11" s="40"/>
      <c r="C11" s="32"/>
      <c r="D11" s="38"/>
      <c r="E11" s="39"/>
      <c r="F11" s="40"/>
      <c r="G11" s="41"/>
    </row>
    <row r="12" spans="1:7">
      <c r="A12" s="40"/>
      <c r="B12" s="40" t="s">
        <v>14</v>
      </c>
      <c r="C12" s="32" t="s">
        <v>15</v>
      </c>
      <c r="D12" s="38">
        <v>19.22</v>
      </c>
      <c r="E12" s="39"/>
      <c r="F12" s="40"/>
      <c r="G12" s="41">
        <f t="shared" ref="G12:G23" si="0">F12*D12</f>
        <v>0</v>
      </c>
    </row>
    <row r="13" spans="1:7">
      <c r="A13" s="40"/>
      <c r="B13" s="40" t="s">
        <v>16</v>
      </c>
      <c r="C13" s="32" t="s">
        <v>15</v>
      </c>
      <c r="D13" s="38">
        <f>33.64*2</f>
        <v>67.28</v>
      </c>
      <c r="E13" s="39"/>
      <c r="F13" s="40"/>
      <c r="G13" s="41">
        <f t="shared" si="0"/>
        <v>0</v>
      </c>
    </row>
    <row r="14" spans="1:7">
      <c r="A14" s="40"/>
      <c r="B14" s="40" t="s">
        <v>17</v>
      </c>
      <c r="C14" s="32" t="s">
        <v>15</v>
      </c>
      <c r="D14" s="38">
        <v>17</v>
      </c>
      <c r="E14" s="39"/>
      <c r="F14" s="40"/>
      <c r="G14" s="41">
        <f t="shared" si="0"/>
        <v>0</v>
      </c>
    </row>
    <row r="15" spans="1:7">
      <c r="A15" s="40"/>
      <c r="B15" s="40" t="s">
        <v>18</v>
      </c>
      <c r="C15" s="32" t="s">
        <v>15</v>
      </c>
      <c r="D15" s="38">
        <f>10.23*2</f>
        <v>20.46</v>
      </c>
      <c r="E15" s="39"/>
      <c r="F15" s="40"/>
      <c r="G15" s="41">
        <f t="shared" si="0"/>
        <v>0</v>
      </c>
    </row>
    <row r="16" spans="1:7">
      <c r="A16" s="40"/>
      <c r="B16" s="40" t="s">
        <v>19</v>
      </c>
      <c r="C16" s="32" t="s">
        <v>15</v>
      </c>
      <c r="D16" s="38">
        <v>3</v>
      </c>
      <c r="E16" s="39"/>
      <c r="F16" s="40"/>
      <c r="G16" s="41">
        <f t="shared" si="0"/>
        <v>0</v>
      </c>
    </row>
    <row r="17" spans="1:7">
      <c r="A17" s="40"/>
      <c r="B17" s="40" t="s">
        <v>20</v>
      </c>
      <c r="C17" s="32" t="s">
        <v>15</v>
      </c>
      <c r="D17" s="38">
        <v>4.76</v>
      </c>
      <c r="E17" s="39"/>
      <c r="F17" s="40"/>
      <c r="G17" s="41">
        <f t="shared" si="0"/>
        <v>0</v>
      </c>
    </row>
    <row r="18" spans="1:7">
      <c r="A18" s="42"/>
      <c r="B18" s="40" t="s">
        <v>21</v>
      </c>
      <c r="C18" s="32" t="s">
        <v>15</v>
      </c>
      <c r="D18" s="38">
        <v>5.51</v>
      </c>
      <c r="E18" s="39"/>
      <c r="F18" s="40"/>
      <c r="G18" s="41">
        <f t="shared" si="0"/>
        <v>0</v>
      </c>
    </row>
    <row r="19" spans="1:7">
      <c r="A19" s="40"/>
      <c r="B19" s="44" t="s">
        <v>22</v>
      </c>
      <c r="C19" s="32" t="s">
        <v>15</v>
      </c>
      <c r="D19" s="38">
        <v>6.26</v>
      </c>
      <c r="E19" s="39"/>
      <c r="F19" s="40"/>
      <c r="G19" s="41">
        <f t="shared" si="0"/>
        <v>0</v>
      </c>
    </row>
    <row r="20" spans="1:7">
      <c r="A20" s="40"/>
      <c r="B20" s="40" t="s">
        <v>23</v>
      </c>
      <c r="C20" s="32" t="s">
        <v>15</v>
      </c>
      <c r="D20" s="38">
        <v>1.95</v>
      </c>
      <c r="E20" s="39"/>
      <c r="F20" s="40"/>
      <c r="G20" s="41">
        <f t="shared" si="0"/>
        <v>0</v>
      </c>
    </row>
    <row r="21" spans="1:7">
      <c r="A21" s="40"/>
      <c r="B21" s="40" t="s">
        <v>24</v>
      </c>
      <c r="C21" s="32" t="s">
        <v>15</v>
      </c>
      <c r="D21" s="38">
        <v>1.1000000000000001</v>
      </c>
      <c r="E21" s="39"/>
      <c r="F21" s="40"/>
      <c r="G21" s="41">
        <f t="shared" si="0"/>
        <v>0</v>
      </c>
    </row>
    <row r="22" spans="1:7">
      <c r="A22" s="40"/>
      <c r="B22" s="40" t="s">
        <v>105</v>
      </c>
      <c r="C22" s="32" t="s">
        <v>15</v>
      </c>
      <c r="D22" s="38">
        <v>4</v>
      </c>
      <c r="E22" s="39"/>
      <c r="F22" s="40"/>
      <c r="G22" s="41">
        <f t="shared" si="0"/>
        <v>0</v>
      </c>
    </row>
    <row r="23" spans="1:7">
      <c r="A23" s="40"/>
      <c r="B23" s="40" t="s">
        <v>25</v>
      </c>
      <c r="C23" s="32" t="s">
        <v>15</v>
      </c>
      <c r="D23" s="38">
        <v>9.5</v>
      </c>
      <c r="E23" s="39"/>
      <c r="F23" s="40"/>
      <c r="G23" s="41">
        <f t="shared" si="0"/>
        <v>0</v>
      </c>
    </row>
    <row r="24" spans="1:7">
      <c r="A24" s="40"/>
      <c r="B24" s="44" t="s">
        <v>26</v>
      </c>
      <c r="C24" s="45" t="s">
        <v>27</v>
      </c>
      <c r="D24" s="38"/>
      <c r="E24" s="39"/>
      <c r="F24" s="40"/>
      <c r="G24" s="41"/>
    </row>
    <row r="25" spans="1:7">
      <c r="A25" s="46"/>
      <c r="B25" s="47"/>
      <c r="C25" s="32"/>
      <c r="D25" s="38"/>
      <c r="E25" s="39"/>
      <c r="F25" s="40"/>
      <c r="G25" s="41"/>
    </row>
    <row r="26" spans="1:7">
      <c r="A26" s="42" t="s">
        <v>28</v>
      </c>
      <c r="B26" s="43" t="s">
        <v>29</v>
      </c>
      <c r="C26" s="32"/>
      <c r="D26" s="38"/>
      <c r="E26" s="39"/>
      <c r="F26" s="40"/>
      <c r="G26" s="41"/>
    </row>
    <row r="27" spans="1:7">
      <c r="A27" s="40"/>
      <c r="B27" s="40"/>
      <c r="C27" s="32"/>
      <c r="D27" s="38"/>
      <c r="E27" s="39"/>
      <c r="F27" s="40"/>
      <c r="G27" s="41"/>
    </row>
    <row r="28" spans="1:7">
      <c r="A28" s="42"/>
      <c r="B28" s="40" t="s">
        <v>30</v>
      </c>
      <c r="C28" s="32" t="s">
        <v>15</v>
      </c>
      <c r="D28" s="38">
        <f>(2.25*2.9)*108</f>
        <v>704.69999999999993</v>
      </c>
      <c r="E28" s="39"/>
      <c r="F28" s="40"/>
      <c r="G28" s="41">
        <f>F28*D28</f>
        <v>0</v>
      </c>
    </row>
    <row r="29" spans="1:7">
      <c r="A29" s="42"/>
      <c r="B29" s="40" t="s">
        <v>32</v>
      </c>
      <c r="C29" s="32" t="s">
        <v>15</v>
      </c>
      <c r="D29" s="38">
        <f>(2.25*1.32)*27</f>
        <v>80.190000000000012</v>
      </c>
      <c r="E29" s="39"/>
      <c r="F29" s="40"/>
      <c r="G29" s="41">
        <f>F29*D29</f>
        <v>0</v>
      </c>
    </row>
    <row r="30" spans="1:7">
      <c r="A30" s="42"/>
      <c r="B30" s="40"/>
      <c r="C30" s="32"/>
      <c r="D30" s="38"/>
      <c r="E30" s="39"/>
      <c r="F30" s="40"/>
      <c r="G30" s="41"/>
    </row>
    <row r="31" spans="1:7">
      <c r="A31" s="42" t="s">
        <v>33</v>
      </c>
      <c r="B31" s="48" t="s">
        <v>34</v>
      </c>
      <c r="C31" s="32"/>
      <c r="D31" s="38"/>
      <c r="E31" s="39"/>
      <c r="F31" s="40"/>
      <c r="G31" s="41"/>
    </row>
    <row r="32" spans="1:7">
      <c r="A32" s="42"/>
      <c r="B32" s="40"/>
      <c r="C32" s="32"/>
      <c r="D32" s="38"/>
      <c r="E32" s="39"/>
      <c r="F32" s="40"/>
      <c r="G32" s="41"/>
    </row>
    <row r="33" spans="1:7">
      <c r="A33" s="42"/>
      <c r="B33" s="40" t="s">
        <v>35</v>
      </c>
      <c r="C33" s="32" t="s">
        <v>31</v>
      </c>
      <c r="D33" s="38">
        <v>1</v>
      </c>
      <c r="E33" s="39"/>
      <c r="F33" s="40"/>
      <c r="G33" s="41">
        <f>F33*D33</f>
        <v>0</v>
      </c>
    </row>
    <row r="34" spans="1:7">
      <c r="A34" s="42"/>
      <c r="B34" s="44" t="s">
        <v>36</v>
      </c>
      <c r="C34" s="32" t="s">
        <v>31</v>
      </c>
      <c r="D34" s="38">
        <v>1</v>
      </c>
      <c r="E34" s="39"/>
      <c r="F34" s="40"/>
      <c r="G34" s="41">
        <f>F34*D34</f>
        <v>0</v>
      </c>
    </row>
    <row r="35" spans="1:7">
      <c r="A35" s="42"/>
      <c r="B35" s="47"/>
      <c r="C35" s="32"/>
      <c r="D35" s="38"/>
      <c r="E35" s="39"/>
      <c r="F35" s="40"/>
      <c r="G35" s="41"/>
    </row>
    <row r="36" spans="1:7">
      <c r="A36" s="42" t="s">
        <v>37</v>
      </c>
      <c r="B36" s="49" t="s">
        <v>38</v>
      </c>
      <c r="C36" s="32"/>
      <c r="D36" s="38"/>
      <c r="E36" s="39"/>
      <c r="F36" s="40"/>
      <c r="G36" s="41"/>
    </row>
    <row r="37" spans="1:7">
      <c r="A37" s="42"/>
      <c r="B37" s="47"/>
      <c r="C37" s="32"/>
      <c r="D37" s="38"/>
      <c r="E37" s="39"/>
      <c r="F37" s="40"/>
      <c r="G37" s="41"/>
    </row>
    <row r="38" spans="1:7">
      <c r="A38" s="42" t="s">
        <v>43</v>
      </c>
      <c r="B38" s="40" t="s">
        <v>39</v>
      </c>
      <c r="C38" s="32" t="s">
        <v>40</v>
      </c>
      <c r="D38" s="38">
        <v>2</v>
      </c>
      <c r="E38" s="39"/>
      <c r="F38" s="40"/>
      <c r="G38" s="41">
        <f>F38*D38</f>
        <v>0</v>
      </c>
    </row>
    <row r="39" spans="1:7">
      <c r="A39" s="50" t="s">
        <v>46</v>
      </c>
      <c r="B39" s="40" t="s">
        <v>41</v>
      </c>
      <c r="C39" s="32" t="s">
        <v>40</v>
      </c>
      <c r="D39" s="38">
        <v>31</v>
      </c>
      <c r="E39" s="39"/>
      <c r="F39" s="40"/>
      <c r="G39" s="41">
        <f>F39*D39</f>
        <v>0</v>
      </c>
    </row>
    <row r="40" spans="1:7">
      <c r="A40" s="51"/>
      <c r="B40" s="40"/>
      <c r="C40" s="32"/>
      <c r="D40" s="38"/>
      <c r="E40" s="39"/>
      <c r="F40" s="40"/>
      <c r="G40" s="41"/>
    </row>
    <row r="41" spans="1:7">
      <c r="A41" s="36" t="s">
        <v>93</v>
      </c>
      <c r="B41" s="37" t="s">
        <v>42</v>
      </c>
      <c r="C41" s="32"/>
      <c r="D41" s="38"/>
      <c r="E41" s="39"/>
      <c r="F41" s="40"/>
      <c r="G41" s="41"/>
    </row>
    <row r="42" spans="1:7">
      <c r="A42" s="36" t="s">
        <v>43</v>
      </c>
      <c r="B42" s="37" t="s">
        <v>44</v>
      </c>
      <c r="C42" s="32"/>
      <c r="D42" s="38"/>
      <c r="E42" s="39"/>
      <c r="F42" s="40"/>
      <c r="G42" s="41"/>
    </row>
    <row r="43" spans="1:7">
      <c r="A43" s="40"/>
      <c r="B43" s="40"/>
      <c r="C43" s="32"/>
      <c r="D43" s="38"/>
      <c r="E43" s="39"/>
      <c r="F43" s="40"/>
      <c r="G43" s="41"/>
    </row>
    <row r="44" spans="1:7">
      <c r="A44" s="36" t="s">
        <v>94</v>
      </c>
      <c r="B44" s="40" t="s">
        <v>45</v>
      </c>
      <c r="C44" s="32" t="s">
        <v>40</v>
      </c>
      <c r="D44" s="38">
        <v>9</v>
      </c>
      <c r="E44" s="39"/>
      <c r="F44" s="40"/>
      <c r="G44" s="41">
        <f>F44*D44</f>
        <v>0</v>
      </c>
    </row>
    <row r="45" spans="1:7">
      <c r="A45" s="36" t="s">
        <v>95</v>
      </c>
      <c r="B45" s="40" t="s">
        <v>47</v>
      </c>
      <c r="C45" s="32" t="s">
        <v>40</v>
      </c>
      <c r="D45" s="38">
        <v>1</v>
      </c>
      <c r="E45" s="39"/>
      <c r="F45" s="40"/>
      <c r="G45" s="41">
        <f>F45*D45</f>
        <v>0</v>
      </c>
    </row>
    <row r="46" spans="1:7">
      <c r="A46" s="36" t="s">
        <v>96</v>
      </c>
      <c r="B46" s="40" t="s">
        <v>48</v>
      </c>
      <c r="C46" s="32" t="s">
        <v>40</v>
      </c>
      <c r="D46" s="38">
        <v>2</v>
      </c>
      <c r="E46" s="39"/>
      <c r="F46" s="40"/>
      <c r="G46" s="41">
        <f>F46*D46</f>
        <v>0</v>
      </c>
    </row>
    <row r="47" spans="1:7">
      <c r="A47" s="52" t="s">
        <v>97</v>
      </c>
      <c r="B47" s="40" t="s">
        <v>49</v>
      </c>
      <c r="C47" s="32" t="s">
        <v>40</v>
      </c>
      <c r="D47" s="38">
        <v>1</v>
      </c>
      <c r="E47" s="39"/>
      <c r="F47" s="40"/>
      <c r="G47" s="41">
        <f>F47*D47</f>
        <v>0</v>
      </c>
    </row>
    <row r="48" spans="1:7">
      <c r="A48" s="51" t="s">
        <v>98</v>
      </c>
      <c r="B48" s="40" t="s">
        <v>90</v>
      </c>
      <c r="C48" s="39">
        <v>1</v>
      </c>
      <c r="D48" s="38">
        <v>1</v>
      </c>
      <c r="E48" s="39"/>
      <c r="F48" s="40"/>
      <c r="G48" s="53">
        <f>F48*D48</f>
        <v>0</v>
      </c>
    </row>
    <row r="49" spans="1:7">
      <c r="A49" s="51"/>
      <c r="B49" s="40"/>
      <c r="C49" s="39"/>
      <c r="D49" s="38"/>
      <c r="E49" s="39"/>
      <c r="F49" s="40"/>
      <c r="G49" s="53"/>
    </row>
    <row r="50" spans="1:7">
      <c r="A50" s="36" t="s">
        <v>99</v>
      </c>
      <c r="B50" s="37" t="s">
        <v>50</v>
      </c>
      <c r="C50" s="39"/>
      <c r="D50" s="38"/>
      <c r="E50" s="39"/>
      <c r="F50" s="40"/>
      <c r="G50" s="53"/>
    </row>
    <row r="51" spans="1:7">
      <c r="A51" s="51"/>
      <c r="B51" s="40"/>
      <c r="C51" s="39"/>
      <c r="D51" s="38"/>
      <c r="E51" s="39"/>
      <c r="F51" s="40"/>
      <c r="G51" s="53"/>
    </row>
    <row r="52" spans="1:7">
      <c r="A52" s="52" t="s">
        <v>100</v>
      </c>
      <c r="B52" s="40" t="s">
        <v>51</v>
      </c>
      <c r="C52" s="40" t="s">
        <v>52</v>
      </c>
      <c r="D52" s="54">
        <v>3.64</v>
      </c>
      <c r="E52" s="40"/>
      <c r="F52" s="40"/>
      <c r="G52" s="40">
        <f>F52*D52</f>
        <v>0</v>
      </c>
    </row>
    <row r="53" spans="1:7">
      <c r="A53" s="52"/>
      <c r="B53" s="40" t="s">
        <v>53</v>
      </c>
      <c r="C53" s="40"/>
      <c r="D53" s="54">
        <v>12.97</v>
      </c>
      <c r="E53" s="40"/>
      <c r="F53" s="40"/>
      <c r="G53" s="40">
        <f t="shared" ref="G53:G61" si="1">F53*D53</f>
        <v>0</v>
      </c>
    </row>
    <row r="54" spans="1:7">
      <c r="A54" s="52"/>
      <c r="B54" s="40" t="s">
        <v>54</v>
      </c>
      <c r="C54" s="40"/>
      <c r="D54" s="54">
        <v>16.350000000000001</v>
      </c>
      <c r="E54" s="40"/>
      <c r="F54" s="40"/>
      <c r="G54" s="40">
        <f t="shared" si="1"/>
        <v>0</v>
      </c>
    </row>
    <row r="55" spans="1:7">
      <c r="A55" s="52"/>
      <c r="B55" s="40" t="s">
        <v>55</v>
      </c>
      <c r="C55" s="40"/>
      <c r="D55" s="54">
        <v>1.2</v>
      </c>
      <c r="E55" s="40"/>
      <c r="F55" s="40"/>
      <c r="G55" s="40">
        <f t="shared" si="1"/>
        <v>0</v>
      </c>
    </row>
    <row r="56" spans="1:7">
      <c r="A56" s="52"/>
      <c r="B56" s="40" t="s">
        <v>56</v>
      </c>
      <c r="C56" s="40"/>
      <c r="D56" s="54">
        <v>2.2000000000000002</v>
      </c>
      <c r="E56" s="40"/>
      <c r="F56" s="40"/>
      <c r="G56" s="40">
        <f t="shared" si="1"/>
        <v>0</v>
      </c>
    </row>
    <row r="57" spans="1:7">
      <c r="A57" s="52"/>
      <c r="B57" s="40" t="s">
        <v>57</v>
      </c>
      <c r="C57" s="40"/>
      <c r="D57" s="54">
        <v>8.5399999999999991</v>
      </c>
      <c r="E57" s="40"/>
      <c r="F57" s="40"/>
      <c r="G57" s="40">
        <f t="shared" si="1"/>
        <v>0</v>
      </c>
    </row>
    <row r="58" spans="1:7">
      <c r="A58" s="52"/>
      <c r="B58" s="40" t="s">
        <v>58</v>
      </c>
      <c r="C58" s="40"/>
      <c r="D58" s="54">
        <v>15.28</v>
      </c>
      <c r="E58" s="40"/>
      <c r="F58" s="40"/>
      <c r="G58" s="40">
        <f>F58*D58</f>
        <v>0</v>
      </c>
    </row>
    <row r="59" spans="1:7">
      <c r="A59" s="52"/>
      <c r="B59" s="40" t="s">
        <v>59</v>
      </c>
      <c r="C59" s="40"/>
      <c r="D59" s="54">
        <v>2.15</v>
      </c>
      <c r="E59" s="40"/>
      <c r="F59" s="40"/>
      <c r="G59" s="40">
        <f t="shared" si="1"/>
        <v>0</v>
      </c>
    </row>
    <row r="60" spans="1:7">
      <c r="A60" s="52"/>
      <c r="B60" s="40" t="s">
        <v>60</v>
      </c>
      <c r="C60" s="40"/>
      <c r="D60" s="54">
        <v>5.66</v>
      </c>
      <c r="E60" s="40"/>
      <c r="F60" s="40"/>
      <c r="G60" s="40">
        <f t="shared" si="1"/>
        <v>0</v>
      </c>
    </row>
    <row r="61" spans="1:7">
      <c r="A61" s="52"/>
      <c r="B61" s="44" t="s">
        <v>61</v>
      </c>
      <c r="C61" s="40"/>
      <c r="D61" s="54">
        <v>25</v>
      </c>
      <c r="E61" s="40"/>
      <c r="F61" s="40"/>
      <c r="G61" s="40">
        <f t="shared" si="1"/>
        <v>0</v>
      </c>
    </row>
    <row r="62" spans="1:7">
      <c r="A62" s="52"/>
      <c r="B62" s="44" t="s">
        <v>62</v>
      </c>
      <c r="C62" s="40"/>
      <c r="D62" s="54">
        <v>6.93</v>
      </c>
      <c r="E62" s="40"/>
      <c r="F62" s="40"/>
      <c r="G62" s="40">
        <f>F62*D62</f>
        <v>0</v>
      </c>
    </row>
    <row r="63" spans="1:7">
      <c r="A63" s="52"/>
      <c r="B63" s="47"/>
      <c r="C63" s="40"/>
      <c r="D63" s="54"/>
      <c r="E63" s="40"/>
      <c r="F63" s="40"/>
      <c r="G63" s="40"/>
    </row>
    <row r="64" spans="1:7">
      <c r="A64" s="52" t="s">
        <v>102</v>
      </c>
      <c r="B64" s="47" t="s">
        <v>91</v>
      </c>
      <c r="C64" s="40" t="s">
        <v>40</v>
      </c>
      <c r="D64" s="54">
        <v>1</v>
      </c>
      <c r="E64" s="40"/>
      <c r="F64" s="40"/>
      <c r="G64" s="40">
        <f>F64*D64</f>
        <v>0</v>
      </c>
    </row>
    <row r="65" spans="1:7">
      <c r="A65" s="52"/>
      <c r="C65" s="40"/>
      <c r="D65" s="54"/>
      <c r="E65" s="40"/>
      <c r="F65" s="40"/>
      <c r="G65" s="40"/>
    </row>
    <row r="66" spans="1:7">
      <c r="A66" s="52" t="s">
        <v>68</v>
      </c>
      <c r="B66" s="40" t="s">
        <v>63</v>
      </c>
      <c r="C66" s="40"/>
      <c r="D66" s="54"/>
      <c r="E66" s="40"/>
      <c r="F66" s="40"/>
      <c r="G66" s="40"/>
    </row>
    <row r="67" spans="1:7">
      <c r="A67" s="52"/>
      <c r="B67" s="40"/>
      <c r="C67" s="40"/>
      <c r="D67" s="54"/>
      <c r="E67" s="40"/>
      <c r="F67" s="40"/>
      <c r="G67" s="40"/>
    </row>
    <row r="68" spans="1:7">
      <c r="A68" s="52"/>
      <c r="B68" s="40" t="s">
        <v>64</v>
      </c>
      <c r="C68" s="40" t="s">
        <v>15</v>
      </c>
      <c r="D68" s="54">
        <v>54.5</v>
      </c>
      <c r="E68" s="40"/>
      <c r="F68" s="40"/>
      <c r="G68" s="40">
        <f>F68*D68</f>
        <v>0</v>
      </c>
    </row>
    <row r="69" spans="1:7">
      <c r="A69" s="52"/>
      <c r="B69" s="40" t="s">
        <v>65</v>
      </c>
      <c r="C69" s="40" t="s">
        <v>15</v>
      </c>
      <c r="D69" s="54">
        <v>14.77</v>
      </c>
      <c r="E69" s="40"/>
      <c r="F69" s="40"/>
      <c r="G69" s="40">
        <f>F69*D69</f>
        <v>0</v>
      </c>
    </row>
    <row r="70" spans="1:7">
      <c r="A70" s="52"/>
      <c r="B70" s="44" t="s">
        <v>66</v>
      </c>
      <c r="C70" s="40" t="s">
        <v>15</v>
      </c>
      <c r="D70" s="54">
        <v>38.43</v>
      </c>
      <c r="E70" s="40"/>
      <c r="F70" s="40"/>
      <c r="G70" s="40">
        <f t="shared" ref="G70:G71" si="2">F70*D70</f>
        <v>0</v>
      </c>
    </row>
    <row r="71" spans="1:7">
      <c r="A71" s="52"/>
      <c r="B71" s="44" t="s">
        <v>67</v>
      </c>
      <c r="C71" s="40" t="s">
        <v>15</v>
      </c>
      <c r="D71" s="54">
        <v>6.23</v>
      </c>
      <c r="E71" s="40"/>
      <c r="F71" s="40"/>
      <c r="G71" s="40">
        <f t="shared" si="2"/>
        <v>0</v>
      </c>
    </row>
    <row r="72" spans="1:7">
      <c r="A72" s="52"/>
      <c r="B72" s="40"/>
      <c r="C72" s="40"/>
      <c r="D72" s="54"/>
      <c r="E72" s="40"/>
      <c r="F72" s="40"/>
      <c r="G72" s="40"/>
    </row>
    <row r="73" spans="1:7">
      <c r="A73" s="52"/>
      <c r="B73" s="40"/>
      <c r="C73" s="40"/>
      <c r="D73" s="54"/>
      <c r="E73" s="40"/>
      <c r="F73" s="40"/>
      <c r="G73" s="40"/>
    </row>
    <row r="74" spans="1:7">
      <c r="A74" s="52" t="s">
        <v>101</v>
      </c>
      <c r="B74" s="40" t="s">
        <v>69</v>
      </c>
      <c r="C74" s="40"/>
      <c r="D74" s="54"/>
      <c r="E74" s="40"/>
      <c r="F74" s="40"/>
      <c r="G74" s="40"/>
    </row>
    <row r="75" spans="1:7">
      <c r="A75" s="52"/>
      <c r="B75" s="40"/>
      <c r="C75" s="40"/>
      <c r="D75" s="54"/>
      <c r="E75" s="40"/>
      <c r="F75" s="40"/>
      <c r="G75" s="40"/>
    </row>
    <row r="76" spans="1:7">
      <c r="A76" s="52"/>
      <c r="B76" s="40" t="s">
        <v>70</v>
      </c>
      <c r="C76" s="40"/>
      <c r="D76" s="54">
        <v>14.95</v>
      </c>
      <c r="E76" s="40"/>
      <c r="F76" s="40"/>
      <c r="G76" s="40">
        <f t="shared" ref="G76:G79" si="3">F76*D76</f>
        <v>0</v>
      </c>
    </row>
    <row r="77" spans="1:7">
      <c r="A77" s="52"/>
      <c r="B77" s="40" t="s">
        <v>71</v>
      </c>
      <c r="C77" s="40"/>
      <c r="D77" s="54">
        <f>7.4*2</f>
        <v>14.8</v>
      </c>
      <c r="E77" s="40"/>
      <c r="F77" s="40"/>
      <c r="G77" s="40">
        <f t="shared" si="3"/>
        <v>0</v>
      </c>
    </row>
    <row r="78" spans="1:7">
      <c r="A78" s="52"/>
      <c r="B78" s="40" t="s">
        <v>72</v>
      </c>
      <c r="C78" s="40"/>
      <c r="D78" s="54">
        <v>7.58</v>
      </c>
      <c r="E78" s="40"/>
      <c r="F78" s="40"/>
      <c r="G78" s="40">
        <f t="shared" si="3"/>
        <v>0</v>
      </c>
    </row>
    <row r="79" spans="1:7">
      <c r="A79" s="52"/>
      <c r="B79" s="40" t="s">
        <v>73</v>
      </c>
      <c r="C79" s="40"/>
      <c r="D79" s="54">
        <v>14.22</v>
      </c>
      <c r="E79" s="40"/>
      <c r="F79" s="40"/>
      <c r="G79" s="40">
        <f t="shared" si="3"/>
        <v>0</v>
      </c>
    </row>
    <row r="80" spans="1:7">
      <c r="A80" s="52"/>
      <c r="B80" s="40"/>
      <c r="C80" s="40"/>
      <c r="D80" s="54"/>
      <c r="E80" s="40"/>
      <c r="F80" s="40"/>
      <c r="G80" s="40"/>
    </row>
    <row r="81" spans="1:7">
      <c r="A81" s="48" t="s">
        <v>74</v>
      </c>
      <c r="B81" s="40" t="s">
        <v>75</v>
      </c>
      <c r="C81" s="40" t="s">
        <v>31</v>
      </c>
      <c r="D81" s="54">
        <v>1</v>
      </c>
      <c r="E81" s="40"/>
      <c r="F81" s="40"/>
      <c r="G81" s="40">
        <f>F81*D81</f>
        <v>0</v>
      </c>
    </row>
    <row r="82" spans="1:7">
      <c r="A82" s="51"/>
      <c r="B82" s="40"/>
      <c r="C82" s="40"/>
      <c r="D82" s="54"/>
      <c r="E82" s="40"/>
      <c r="F82" s="40"/>
      <c r="G82" s="40"/>
    </row>
    <row r="83" spans="1:7">
      <c r="A83" s="48" t="s">
        <v>76</v>
      </c>
      <c r="B83" s="40" t="s">
        <v>77</v>
      </c>
      <c r="C83" s="40" t="s">
        <v>40</v>
      </c>
      <c r="D83" s="54">
        <v>2</v>
      </c>
      <c r="E83" s="40"/>
      <c r="F83" s="40"/>
      <c r="G83" s="40">
        <f>F83*D83</f>
        <v>0</v>
      </c>
    </row>
    <row r="84" spans="1:7">
      <c r="A84" s="51"/>
      <c r="B84" s="40"/>
      <c r="C84" s="40"/>
      <c r="D84" s="54"/>
      <c r="E84" s="40"/>
      <c r="F84" s="40"/>
      <c r="G84" s="40"/>
    </row>
    <row r="85" spans="1:7">
      <c r="A85" s="48" t="s">
        <v>78</v>
      </c>
      <c r="B85" s="40" t="s">
        <v>79</v>
      </c>
      <c r="C85" s="40" t="s">
        <v>52</v>
      </c>
      <c r="D85" s="54">
        <v>39.6</v>
      </c>
      <c r="E85" s="40"/>
      <c r="F85" s="40"/>
      <c r="G85" s="40">
        <f>F85*D85</f>
        <v>0</v>
      </c>
    </row>
    <row r="86" spans="1:7">
      <c r="A86" s="48"/>
      <c r="B86" s="40"/>
      <c r="C86" s="40"/>
      <c r="D86" s="54"/>
      <c r="E86" s="40"/>
      <c r="F86" s="40"/>
      <c r="G86" s="40"/>
    </row>
    <row r="87" spans="1:7">
      <c r="A87" s="48" t="s">
        <v>103</v>
      </c>
      <c r="B87" s="40" t="s">
        <v>104</v>
      </c>
      <c r="C87" s="40" t="s">
        <v>31</v>
      </c>
      <c r="D87" s="54">
        <v>1</v>
      </c>
      <c r="E87" s="40"/>
      <c r="F87" s="40"/>
      <c r="G87" s="40">
        <f>F87*D87</f>
        <v>0</v>
      </c>
    </row>
    <row r="88" spans="1:7">
      <c r="A88" s="40"/>
      <c r="B88" s="40"/>
      <c r="C88" s="40"/>
      <c r="D88" s="54"/>
      <c r="E88" s="40"/>
      <c r="F88" s="40"/>
      <c r="G88" s="40"/>
    </row>
    <row r="89" spans="1:7">
      <c r="A89" s="48" t="s">
        <v>80</v>
      </c>
      <c r="B89" s="40" t="s">
        <v>81</v>
      </c>
      <c r="C89" s="40" t="s">
        <v>82</v>
      </c>
      <c r="D89" s="54">
        <v>1</v>
      </c>
      <c r="E89" s="40"/>
      <c r="F89" s="40"/>
      <c r="G89" s="40">
        <f>F89*D89</f>
        <v>0</v>
      </c>
    </row>
    <row r="90" spans="1:7" ht="16" thickBot="1">
      <c r="A90" s="40"/>
      <c r="B90" s="40"/>
      <c r="C90" s="40"/>
      <c r="D90" s="54"/>
      <c r="E90" s="40"/>
      <c r="F90" s="40"/>
      <c r="G90" s="40"/>
    </row>
    <row r="91" spans="1:7">
      <c r="A91" s="55"/>
      <c r="B91" s="56" t="s">
        <v>83</v>
      </c>
      <c r="C91" s="57"/>
      <c r="D91" s="58"/>
      <c r="E91" s="57"/>
      <c r="F91" s="59"/>
      <c r="G91" s="60">
        <f>SUM(G12:G85)</f>
        <v>0</v>
      </c>
    </row>
    <row r="92" spans="1:7">
      <c r="A92" s="8"/>
      <c r="B92" s="61" t="s">
        <v>84</v>
      </c>
      <c r="C92" s="62"/>
      <c r="D92" s="63"/>
      <c r="E92" s="62"/>
      <c r="F92" s="64"/>
      <c r="G92" s="65"/>
    </row>
    <row r="93" spans="1:7" ht="16" thickBot="1">
      <c r="A93" s="8"/>
      <c r="B93" s="66" t="s">
        <v>85</v>
      </c>
      <c r="C93" s="67"/>
      <c r="D93" s="68"/>
      <c r="E93" s="67"/>
      <c r="F93" s="69"/>
      <c r="G93" s="70"/>
    </row>
    <row r="94" spans="1:7">
      <c r="A94" s="71"/>
      <c r="B94" s="71"/>
      <c r="C94" s="72"/>
      <c r="D94" s="73"/>
      <c r="E94" s="73"/>
      <c r="F94" s="74"/>
      <c r="G94" s="75"/>
    </row>
    <row r="95" spans="1:7">
      <c r="A95" s="76" t="s">
        <v>86</v>
      </c>
      <c r="B95" s="77"/>
      <c r="C95" s="78"/>
      <c r="D95" s="87"/>
      <c r="E95" s="87"/>
      <c r="F95" s="87"/>
      <c r="G95" s="79"/>
    </row>
    <row r="96" spans="1:7">
      <c r="A96" s="80"/>
      <c r="B96" s="81"/>
      <c r="C96" s="78"/>
      <c r="D96" s="82"/>
      <c r="E96" s="82"/>
      <c r="F96" s="83" t="s">
        <v>87</v>
      </c>
      <c r="G96" s="84"/>
    </row>
    <row r="97" spans="1:7">
      <c r="A97" s="80"/>
      <c r="B97" s="81"/>
      <c r="C97" s="78"/>
      <c r="D97" s="82"/>
      <c r="E97" s="82"/>
      <c r="F97" s="85" t="s">
        <v>88</v>
      </c>
      <c r="G97" s="84"/>
    </row>
    <row r="98" spans="1:7">
      <c r="A98" s="80"/>
      <c r="B98" s="81"/>
      <c r="C98" s="78"/>
      <c r="D98" s="82"/>
      <c r="E98" s="82"/>
      <c r="F98" s="83"/>
      <c r="G98" s="84"/>
    </row>
    <row r="99" spans="1:7">
      <c r="A99" s="80"/>
      <c r="B99" s="81"/>
      <c r="C99" s="78"/>
      <c r="D99" s="82"/>
      <c r="E99" s="82"/>
      <c r="F99" s="86" t="s">
        <v>89</v>
      </c>
      <c r="G99" s="84"/>
    </row>
    <row r="100" spans="1:7">
      <c r="A100" s="80"/>
      <c r="B100" s="81"/>
      <c r="C100" s="16"/>
      <c r="D100" s="11"/>
      <c r="E100" s="16"/>
      <c r="F100" s="13"/>
      <c r="G100" s="13"/>
    </row>
  </sheetData>
  <mergeCells count="1">
    <mergeCell ref="D95:F95"/>
  </mergeCells>
  <phoneticPr fontId="21" type="noConversion"/>
  <pageMargins left="0.75" right="0.75" top="1" bottom="1" header="0.5" footer="0.5"/>
  <pageSetup paperSize="9" scale="56" orientation="portrait" horizontalDpi="4294967292" verticalDpi="4294967292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admac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MacBookPro a</dc:creator>
  <cp:lastModifiedBy>Maxime REPAUX</cp:lastModifiedBy>
  <cp:lastPrinted>2019-10-14T08:39:06Z</cp:lastPrinted>
  <dcterms:created xsi:type="dcterms:W3CDTF">2019-08-04T18:14:38Z</dcterms:created>
  <dcterms:modified xsi:type="dcterms:W3CDTF">2019-10-14T08:39:10Z</dcterms:modified>
</cp:coreProperties>
</file>