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3640" yWindow="0" windowWidth="25600" windowHeight="1622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D13" i="1"/>
  <c r="G13" i="1"/>
  <c r="G14" i="1"/>
  <c r="D15" i="1"/>
  <c r="G15" i="1"/>
  <c r="D20" i="1"/>
  <c r="G20" i="1"/>
  <c r="D21" i="1"/>
  <c r="G21" i="1"/>
  <c r="D22" i="1"/>
  <c r="G22" i="1"/>
  <c r="G23" i="1"/>
  <c r="D24" i="1"/>
  <c r="G24" i="1"/>
  <c r="D31" i="1"/>
  <c r="D29" i="1"/>
  <c r="G29" i="1"/>
  <c r="D30" i="1"/>
  <c r="G30" i="1"/>
  <c r="G31" i="1"/>
  <c r="D32" i="1"/>
  <c r="G32" i="1"/>
  <c r="D33" i="1"/>
  <c r="G33" i="1"/>
  <c r="D34" i="1"/>
  <c r="G34" i="1"/>
  <c r="G39" i="1"/>
  <c r="G41" i="1"/>
  <c r="G42" i="1"/>
  <c r="G43" i="1"/>
  <c r="G44" i="1"/>
  <c r="G47" i="1"/>
  <c r="G51" i="1"/>
  <c r="G53" i="1"/>
  <c r="G52" i="1"/>
  <c r="B28" i="1"/>
</calcChain>
</file>

<file path=xl/sharedStrings.xml><?xml version="1.0" encoding="utf-8"?>
<sst xmlns="http://schemas.openxmlformats.org/spreadsheetml/2006/main" count="102" uniqueCount="81">
  <si>
    <t>MAC - Marseille</t>
  </si>
  <si>
    <t xml:space="preserve">DCE DPGF </t>
  </si>
  <si>
    <t xml:space="preserve"> </t>
  </si>
  <si>
    <t>n°</t>
  </si>
  <si>
    <t>Désignation</t>
  </si>
  <si>
    <t>Unité</t>
  </si>
  <si>
    <t>Qté MOE</t>
  </si>
  <si>
    <t>Qté ENT</t>
  </si>
  <si>
    <t>PU HT</t>
  </si>
  <si>
    <t>Total HT</t>
  </si>
  <si>
    <t>03 - ETANCHEITE</t>
  </si>
  <si>
    <t>03.2</t>
  </si>
  <si>
    <r>
      <t xml:space="preserve">ETANCHEITE TERRASSES ACCESSIBLES </t>
    </r>
    <r>
      <rPr>
        <sz val="10"/>
        <rFont val="Calibri"/>
        <family val="2"/>
      </rPr>
      <t>terrasse R+2</t>
    </r>
  </si>
  <si>
    <t>03.2.1</t>
  </si>
  <si>
    <t>Système d'étanchéité - Lames Bois</t>
  </si>
  <si>
    <t>06.2.1 1</t>
  </si>
  <si>
    <t>Système d'étanchéité avec dalles sur plots en lames bois</t>
  </si>
  <si>
    <t xml:space="preserve">06.2.1.1.1  </t>
  </si>
  <si>
    <t>PARE-VAPEUR</t>
  </si>
  <si>
    <t>m²</t>
  </si>
  <si>
    <t>06.2.1.1.2</t>
  </si>
  <si>
    <r>
      <t>ISOLANT THERMIQUE :</t>
    </r>
    <r>
      <rPr>
        <b/>
        <sz val="10"/>
        <rFont val="Calibri"/>
        <family val="2"/>
      </rPr>
      <t xml:space="preserve"> SO</t>
    </r>
  </si>
  <si>
    <t>06.2.1.1.3</t>
  </si>
  <si>
    <t>ETANCHEITE</t>
  </si>
  <si>
    <t xml:space="preserve">06.2.1.1.4  </t>
  </si>
  <si>
    <t>RELEVES</t>
  </si>
  <si>
    <t>ml</t>
  </si>
  <si>
    <t xml:space="preserve">06.2.1.1.5  </t>
  </si>
  <si>
    <t xml:space="preserve">PLOTS ET LAMES BOIS </t>
  </si>
  <si>
    <r>
      <t xml:space="preserve">ETANCHEITE TERRASSES ACCESSIBLES </t>
    </r>
    <r>
      <rPr>
        <sz val="10"/>
        <rFont val="Calibri"/>
        <family val="2"/>
      </rPr>
      <t>terrasse R+1, R+2, rampe</t>
    </r>
  </si>
  <si>
    <t>Système d'étanchéité - Dalles sur plots</t>
  </si>
  <si>
    <t>03.2.1 1</t>
  </si>
  <si>
    <t>Système d'étanchéité avec dalles sur plots en carrelages de dalles</t>
  </si>
  <si>
    <t xml:space="preserve">03.2.1.1.1  </t>
  </si>
  <si>
    <t>03.2.1.1.2</t>
  </si>
  <si>
    <t>ISOLANT THERMIQUE</t>
  </si>
  <si>
    <t>m2</t>
  </si>
  <si>
    <t>03.2.1.1.3</t>
  </si>
  <si>
    <t xml:space="preserve">03.2.1.1.4  </t>
  </si>
  <si>
    <t xml:space="preserve">03.2.1.1.5  </t>
  </si>
  <si>
    <t xml:space="preserve">PLOTS ET DALLES </t>
  </si>
  <si>
    <t>03.3</t>
  </si>
  <si>
    <r>
      <t xml:space="preserve">ETANCHEITE TERRASSE NON CIRCULABLE AUTOPROTEGEE </t>
    </r>
    <r>
      <rPr>
        <sz val="10"/>
        <rFont val="Calibri"/>
        <family val="2"/>
      </rPr>
      <t>salle exposition , réserves</t>
    </r>
  </si>
  <si>
    <t>03.3.1</t>
  </si>
  <si>
    <t>Dépose étanchéité</t>
  </si>
  <si>
    <t>Dépose isolant thermique</t>
  </si>
  <si>
    <t xml:space="preserve">03.3.1.1   </t>
  </si>
  <si>
    <t>Pare-vapeur courant</t>
  </si>
  <si>
    <t xml:space="preserve">03.3.1.2   </t>
  </si>
  <si>
    <t>Isolant thermique</t>
  </si>
  <si>
    <t xml:space="preserve">03. 3.1.3   </t>
  </si>
  <si>
    <t>Etanchéité</t>
  </si>
  <si>
    <t xml:space="preserve">03. 3.1.5   </t>
  </si>
  <si>
    <t>Relevés</t>
  </si>
  <si>
    <t>03.4</t>
  </si>
  <si>
    <t>OUVRAGES ANNEXES</t>
  </si>
  <si>
    <t>03.4.1</t>
  </si>
  <si>
    <t>Sorties en toiture</t>
  </si>
  <si>
    <t>u</t>
  </si>
  <si>
    <t>03.4.2</t>
  </si>
  <si>
    <t>Evacuation des eaux pluviales</t>
  </si>
  <si>
    <t>03.4.2.1</t>
  </si>
  <si>
    <t>Naissance EP</t>
  </si>
  <si>
    <t>03.4.2.2</t>
  </si>
  <si>
    <t>Trop plein</t>
  </si>
  <si>
    <t>03.4.2.3</t>
  </si>
  <si>
    <t>Descente E.P.</t>
  </si>
  <si>
    <t>03.4.2.4</t>
  </si>
  <si>
    <t>Entrées d’eaux pluviales</t>
  </si>
  <si>
    <t>03.5</t>
  </si>
  <si>
    <t>INTERVENTIONS SUR PAROIS AMIANTES SOUS SECTION 4</t>
  </si>
  <si>
    <t>03.5.1</t>
  </si>
  <si>
    <t>Intervention sur parois contenant de l’enduit amianté</t>
  </si>
  <si>
    <t>ens</t>
  </si>
  <si>
    <t>TOTAL BASE HT</t>
  </si>
  <si>
    <t>TVA 20%</t>
  </si>
  <si>
    <t>TOTAL TTC</t>
  </si>
  <si>
    <t>Les quantités indiquées au présent DPGF sont données à titre indicatif, l'entreprise se doit de les vérifier pour validation.</t>
  </si>
  <si>
    <t>Mention manuscrite</t>
  </si>
  <si>
    <t>"Lu et approuvé"</t>
  </si>
  <si>
    <t>Signature de l'entrepreneur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</si>
</sst>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D_A_-;\-* #,##0.00\ _D_A_-;_-* &quot;-&quot;??\ _D_A_-;_-@_-"/>
    <numFmt numFmtId="164" formatCode="_-* #,##0\ _€_-;\-* #,##0\ _€_-;_-* &quot;- &quot;_€_-;_-@_-"/>
    <numFmt numFmtId="165" formatCode="#,##0.00&quot; €&quot;"/>
    <numFmt numFmtId="166" formatCode="_-* #,##0.00&quot; €&quot;_-;\-* #,##0.00&quot; €&quot;_-;_-* \-??&quot; €&quot;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i/>
      <sz val="10"/>
      <color indexed="30"/>
      <name val="Calibri"/>
      <family val="2"/>
    </font>
    <font>
      <b/>
      <sz val="10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04">
    <xf numFmtId="0" fontId="0" fillId="0" borderId="0" xfId="0"/>
    <xf numFmtId="4" fontId="0" fillId="0" borderId="0" xfId="0" applyNumberForma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horizontal="right" vertical="center"/>
    </xf>
    <xf numFmtId="1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6" fontId="7" fillId="0" borderId="7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vertical="center"/>
    </xf>
    <xf numFmtId="166" fontId="4" fillId="0" borderId="11" xfId="0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3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vertical="center"/>
    </xf>
    <xf numFmtId="166" fontId="4" fillId="0" borderId="14" xfId="1" applyNumberFormat="1" applyFont="1" applyFill="1" applyBorder="1" applyAlignment="1" applyProtection="1">
      <alignment horizontal="right"/>
    </xf>
    <xf numFmtId="0" fontId="4" fillId="0" borderId="9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6" fontId="10" fillId="0" borderId="13" xfId="0" applyNumberFormat="1" applyFont="1" applyFill="1" applyBorder="1" applyAlignment="1">
      <alignment vertical="center"/>
    </xf>
    <xf numFmtId="166" fontId="10" fillId="0" borderId="14" xfId="1" applyNumberFormat="1" applyFont="1" applyFill="1" applyBorder="1" applyAlignment="1" applyProtection="1">
      <alignment horizontal="right"/>
    </xf>
    <xf numFmtId="0" fontId="11" fillId="0" borderId="9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166" fontId="4" fillId="0" borderId="16" xfId="1" applyNumberFormat="1" applyFont="1" applyFill="1" applyBorder="1" applyAlignment="1" applyProtection="1">
      <alignment horizontal="right"/>
    </xf>
    <xf numFmtId="0" fontId="7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5" xfId="2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166" fontId="4" fillId="0" borderId="18" xfId="0" applyNumberFormat="1" applyFont="1" applyFill="1" applyBorder="1" applyAlignment="1">
      <alignment vertical="center"/>
    </xf>
    <xf numFmtId="166" fontId="4" fillId="0" borderId="20" xfId="1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left" vertical="center"/>
    </xf>
    <xf numFmtId="0" fontId="12" fillId="0" borderId="21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166" fontId="12" fillId="0" borderId="22" xfId="0" applyNumberFormat="1" applyFont="1" applyFill="1" applyBorder="1" applyAlignment="1">
      <alignment vertical="center"/>
    </xf>
    <xf numFmtId="166" fontId="12" fillId="0" borderId="23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25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166" fontId="4" fillId="0" borderId="27" xfId="0" applyNumberFormat="1" applyFont="1" applyFill="1" applyBorder="1" applyAlignment="1">
      <alignment vertical="center"/>
    </xf>
    <xf numFmtId="166" fontId="7" fillId="0" borderId="28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0" borderId="0" xfId="0" applyNumberFormat="1" applyFill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6" fontId="15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166" fontId="14" fillId="0" borderId="0" xfId="0" applyNumberFormat="1" applyFont="1" applyFill="1" applyAlignment="1">
      <alignment horizontal="center"/>
    </xf>
    <xf numFmtId="166" fontId="14" fillId="0" borderId="0" xfId="0" applyNumberFormat="1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166" fontId="17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3" fontId="15" fillId="0" borderId="0" xfId="0" applyNumberFormat="1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17" workbookViewId="0">
      <selection activeCell="D44" sqref="D44"/>
    </sheetView>
  </sheetViews>
  <sheetFormatPr baseColWidth="10" defaultRowHeight="15" x14ac:dyDescent="0"/>
  <cols>
    <col min="2" max="2" width="76" customWidth="1"/>
    <col min="7" max="7" width="13" bestFit="1" customWidth="1"/>
  </cols>
  <sheetData>
    <row r="1" spans="1:7">
      <c r="F1" s="1"/>
    </row>
    <row r="2" spans="1:7" ht="25">
      <c r="A2" s="2"/>
      <c r="B2" s="3" t="s">
        <v>0</v>
      </c>
      <c r="C2" s="4"/>
      <c r="D2" s="5"/>
      <c r="E2" s="6"/>
      <c r="F2" s="7"/>
      <c r="G2" s="7"/>
    </row>
    <row r="3" spans="1:7">
      <c r="A3" s="8"/>
      <c r="B3" s="9" t="s">
        <v>1</v>
      </c>
      <c r="C3" s="10"/>
      <c r="D3" s="11"/>
      <c r="E3" s="12"/>
      <c r="F3" s="13"/>
      <c r="G3" s="14"/>
    </row>
    <row r="4" spans="1:7" ht="16" thickBot="1">
      <c r="A4" s="8"/>
      <c r="B4" s="15" t="s">
        <v>2</v>
      </c>
      <c r="C4" s="16"/>
      <c r="D4" s="11"/>
      <c r="E4" s="16"/>
      <c r="F4" s="13"/>
      <c r="G4" s="13"/>
    </row>
    <row r="5" spans="1:7">
      <c r="A5" s="17" t="s">
        <v>3</v>
      </c>
      <c r="B5" s="18" t="s">
        <v>4</v>
      </c>
      <c r="C5" s="19" t="s">
        <v>5</v>
      </c>
      <c r="D5" s="20" t="s">
        <v>6</v>
      </c>
      <c r="E5" s="19" t="s">
        <v>7</v>
      </c>
      <c r="F5" s="21" t="s">
        <v>8</v>
      </c>
      <c r="G5" s="22" t="s">
        <v>9</v>
      </c>
    </row>
    <row r="6" spans="1:7">
      <c r="A6" s="23"/>
      <c r="B6" s="24" t="s">
        <v>10</v>
      </c>
      <c r="C6" s="25"/>
      <c r="D6" s="26"/>
      <c r="E6" s="27"/>
      <c r="F6" s="28"/>
      <c r="G6" s="29"/>
    </row>
    <row r="7" spans="1:7">
      <c r="A7" s="30"/>
      <c r="B7" s="31"/>
      <c r="C7" s="32"/>
      <c r="D7" s="33"/>
      <c r="E7" s="32"/>
      <c r="F7" s="34"/>
      <c r="G7" s="35"/>
    </row>
    <row r="8" spans="1:7">
      <c r="A8" s="36" t="s">
        <v>11</v>
      </c>
      <c r="B8" s="37" t="s">
        <v>12</v>
      </c>
      <c r="C8" s="32"/>
      <c r="D8" s="38"/>
      <c r="E8" s="39"/>
      <c r="F8" s="40"/>
      <c r="G8" s="41"/>
    </row>
    <row r="9" spans="1:7">
      <c r="A9" s="42" t="s">
        <v>13</v>
      </c>
      <c r="B9" s="43" t="s">
        <v>14</v>
      </c>
      <c r="C9" s="44"/>
      <c r="D9" s="45"/>
      <c r="E9" s="46"/>
      <c r="F9" s="47"/>
      <c r="G9" s="48"/>
    </row>
    <row r="10" spans="1:7">
      <c r="A10" s="49" t="s">
        <v>15</v>
      </c>
      <c r="B10" s="50" t="s">
        <v>16</v>
      </c>
      <c r="C10" s="32"/>
      <c r="D10" s="38"/>
      <c r="E10" s="39"/>
      <c r="F10" s="40"/>
      <c r="G10" s="41"/>
    </row>
    <row r="11" spans="1:7">
      <c r="A11" s="42" t="s">
        <v>17</v>
      </c>
      <c r="B11" s="51" t="s">
        <v>18</v>
      </c>
      <c r="C11" s="32" t="s">
        <v>19</v>
      </c>
      <c r="D11" s="38">
        <v>125</v>
      </c>
      <c r="E11" s="39"/>
      <c r="F11" s="40"/>
      <c r="G11" s="41">
        <f>F11*D11</f>
        <v>0</v>
      </c>
    </row>
    <row r="12" spans="1:7">
      <c r="A12" s="42" t="s">
        <v>20</v>
      </c>
      <c r="B12" s="51" t="s">
        <v>21</v>
      </c>
      <c r="C12" s="32"/>
      <c r="D12" s="38"/>
      <c r="E12" s="39"/>
      <c r="F12" s="40"/>
      <c r="G12" s="41"/>
    </row>
    <row r="13" spans="1:7">
      <c r="A13" s="42" t="s">
        <v>22</v>
      </c>
      <c r="B13" s="51" t="s">
        <v>23</v>
      </c>
      <c r="C13" s="32" t="s">
        <v>19</v>
      </c>
      <c r="D13" s="38">
        <f>D11</f>
        <v>125</v>
      </c>
      <c r="E13" s="39"/>
      <c r="F13" s="40"/>
      <c r="G13" s="41">
        <f>F13*D13</f>
        <v>0</v>
      </c>
    </row>
    <row r="14" spans="1:7">
      <c r="A14" s="42" t="s">
        <v>24</v>
      </c>
      <c r="B14" s="51" t="s">
        <v>25</v>
      </c>
      <c r="C14" s="32" t="s">
        <v>26</v>
      </c>
      <c r="D14" s="38">
        <v>61</v>
      </c>
      <c r="E14" s="39"/>
      <c r="F14" s="40"/>
      <c r="G14" s="41">
        <f>F14*D14</f>
        <v>0</v>
      </c>
    </row>
    <row r="15" spans="1:7">
      <c r="A15" s="30" t="s">
        <v>27</v>
      </c>
      <c r="B15" s="52" t="s">
        <v>28</v>
      </c>
      <c r="C15" s="32" t="s">
        <v>19</v>
      </c>
      <c r="D15" s="38">
        <f>D11</f>
        <v>125</v>
      </c>
      <c r="E15" s="39"/>
      <c r="F15" s="40"/>
      <c r="G15" s="41">
        <f>F15*D15</f>
        <v>0</v>
      </c>
    </row>
    <row r="16" spans="1:7">
      <c r="A16" s="30"/>
      <c r="B16" s="52"/>
      <c r="C16" s="32"/>
      <c r="D16" s="38"/>
      <c r="E16" s="39"/>
      <c r="F16" s="40"/>
      <c r="G16" s="41"/>
    </row>
    <row r="17" spans="1:7">
      <c r="A17" s="36" t="s">
        <v>11</v>
      </c>
      <c r="B17" s="37" t="s">
        <v>29</v>
      </c>
      <c r="C17" s="32"/>
      <c r="D17" s="38"/>
      <c r="E17" s="39"/>
      <c r="F17" s="40"/>
      <c r="G17" s="41"/>
    </row>
    <row r="18" spans="1:7">
      <c r="A18" s="42" t="s">
        <v>13</v>
      </c>
      <c r="B18" s="43" t="s">
        <v>30</v>
      </c>
      <c r="C18" s="44"/>
      <c r="D18" s="45"/>
      <c r="E18" s="46"/>
      <c r="F18" s="47"/>
      <c r="G18" s="48"/>
    </row>
    <row r="19" spans="1:7">
      <c r="A19" s="49" t="s">
        <v>31</v>
      </c>
      <c r="B19" s="50" t="s">
        <v>32</v>
      </c>
      <c r="C19" s="32"/>
      <c r="D19" s="38"/>
      <c r="E19" s="39"/>
      <c r="F19" s="40"/>
      <c r="G19" s="41"/>
    </row>
    <row r="20" spans="1:7">
      <c r="A20" s="42" t="s">
        <v>33</v>
      </c>
      <c r="B20" s="51" t="s">
        <v>18</v>
      </c>
      <c r="C20" s="32" t="s">
        <v>19</v>
      </c>
      <c r="D20" s="38">
        <f>208+20+90</f>
        <v>318</v>
      </c>
      <c r="E20" s="39"/>
      <c r="F20" s="40"/>
      <c r="G20" s="41">
        <f>F20*D20</f>
        <v>0</v>
      </c>
    </row>
    <row r="21" spans="1:7">
      <c r="A21" s="42" t="s">
        <v>34</v>
      </c>
      <c r="B21" s="51" t="s">
        <v>35</v>
      </c>
      <c r="C21" s="32" t="s">
        <v>36</v>
      </c>
      <c r="D21" s="38">
        <f>D20</f>
        <v>318</v>
      </c>
      <c r="E21" s="39"/>
      <c r="F21" s="40"/>
      <c r="G21" s="41">
        <f>F21*D21</f>
        <v>0</v>
      </c>
    </row>
    <row r="22" spans="1:7">
      <c r="A22" s="42" t="s">
        <v>37</v>
      </c>
      <c r="B22" s="51" t="s">
        <v>23</v>
      </c>
      <c r="C22" s="32" t="s">
        <v>19</v>
      </c>
      <c r="D22" s="38">
        <f>D20</f>
        <v>318</v>
      </c>
      <c r="E22" s="39"/>
      <c r="F22" s="40"/>
      <c r="G22" s="41">
        <f>F22*D22</f>
        <v>0</v>
      </c>
    </row>
    <row r="23" spans="1:7">
      <c r="A23" s="42" t="s">
        <v>38</v>
      </c>
      <c r="B23" s="51" t="s">
        <v>25</v>
      </c>
      <c r="C23" s="32" t="s">
        <v>26</v>
      </c>
      <c r="D23" s="38">
        <v>61</v>
      </c>
      <c r="E23" s="39"/>
      <c r="F23" s="40"/>
      <c r="G23" s="41">
        <f>F23*D23</f>
        <v>0</v>
      </c>
    </row>
    <row r="24" spans="1:7">
      <c r="A24" s="30" t="s">
        <v>39</v>
      </c>
      <c r="B24" s="52" t="s">
        <v>40</v>
      </c>
      <c r="C24" s="32" t="s">
        <v>19</v>
      </c>
      <c r="D24" s="38">
        <f>D20</f>
        <v>318</v>
      </c>
      <c r="E24" s="39"/>
      <c r="F24" s="40"/>
      <c r="G24" s="41">
        <f>F24*D24</f>
        <v>0</v>
      </c>
    </row>
    <row r="25" spans="1:7">
      <c r="A25" s="30"/>
      <c r="B25" s="52"/>
      <c r="C25" s="32"/>
      <c r="D25" s="38"/>
      <c r="E25" s="39"/>
      <c r="F25" s="40"/>
      <c r="G25" s="41"/>
    </row>
    <row r="26" spans="1:7">
      <c r="A26" s="53"/>
      <c r="B26" s="54"/>
      <c r="C26" s="32"/>
      <c r="D26" s="38"/>
      <c r="E26" s="39"/>
      <c r="F26" s="40"/>
      <c r="G26" s="41"/>
    </row>
    <row r="27" spans="1:7">
      <c r="A27" s="36" t="s">
        <v>41</v>
      </c>
      <c r="B27" s="37" t="s">
        <v>42</v>
      </c>
      <c r="C27" s="44"/>
      <c r="D27" s="45"/>
      <c r="E27" s="46"/>
      <c r="F27" s="47"/>
      <c r="G27" s="48"/>
    </row>
    <row r="28" spans="1:7">
      <c r="A28" s="42" t="s">
        <v>43</v>
      </c>
      <c r="B28" s="43" t="str">
        <f>LOWER("TERRASSE MULTIPROTECTION AVEC ISOLANT SUR BÉTON")</f>
        <v>terrasse multiprotection avec isolant sur béton</v>
      </c>
      <c r="C28" s="32"/>
      <c r="D28" s="38"/>
      <c r="E28" s="39"/>
      <c r="F28" s="40"/>
      <c r="G28" s="41"/>
    </row>
    <row r="29" spans="1:7">
      <c r="A29" s="42"/>
      <c r="B29" s="43" t="s">
        <v>44</v>
      </c>
      <c r="C29" s="32" t="s">
        <v>19</v>
      </c>
      <c r="D29" s="38">
        <f>D31</f>
        <v>3057</v>
      </c>
      <c r="E29" s="39"/>
      <c r="F29" s="40"/>
      <c r="G29" s="41">
        <f t="shared" ref="G29:G30" si="0">F29*D29</f>
        <v>0</v>
      </c>
    </row>
    <row r="30" spans="1:7">
      <c r="A30" s="42"/>
      <c r="B30" s="43" t="s">
        <v>45</v>
      </c>
      <c r="C30" s="32" t="s">
        <v>19</v>
      </c>
      <c r="D30" s="38">
        <f>D31</f>
        <v>3057</v>
      </c>
      <c r="E30" s="39"/>
      <c r="F30" s="40"/>
      <c r="G30" s="41">
        <f t="shared" si="0"/>
        <v>0</v>
      </c>
    </row>
    <row r="31" spans="1:7">
      <c r="A31" s="53" t="s">
        <v>46</v>
      </c>
      <c r="B31" s="50" t="s">
        <v>47</v>
      </c>
      <c r="C31" s="32" t="s">
        <v>19</v>
      </c>
      <c r="D31" s="38">
        <f>2630+427</f>
        <v>3057</v>
      </c>
      <c r="E31" s="39"/>
      <c r="F31" s="40"/>
      <c r="G31" s="41">
        <f>F31*D31</f>
        <v>0</v>
      </c>
    </row>
    <row r="32" spans="1:7">
      <c r="A32" s="53" t="s">
        <v>48</v>
      </c>
      <c r="B32" s="54" t="s">
        <v>49</v>
      </c>
      <c r="C32" s="32" t="s">
        <v>19</v>
      </c>
      <c r="D32" s="38">
        <f>D31</f>
        <v>3057</v>
      </c>
      <c r="E32" s="39"/>
      <c r="F32" s="40"/>
      <c r="G32" s="41">
        <f t="shared" ref="G32:G34" si="1">F32*D32</f>
        <v>0</v>
      </c>
    </row>
    <row r="33" spans="1:7">
      <c r="A33" s="49" t="s">
        <v>50</v>
      </c>
      <c r="B33" s="50" t="s">
        <v>51</v>
      </c>
      <c r="C33" s="32" t="s">
        <v>19</v>
      </c>
      <c r="D33" s="38">
        <f>D31</f>
        <v>3057</v>
      </c>
      <c r="E33" s="39"/>
      <c r="F33" s="40"/>
      <c r="G33" s="41">
        <f t="shared" si="1"/>
        <v>0</v>
      </c>
    </row>
    <row r="34" spans="1:7">
      <c r="A34" s="49" t="s">
        <v>52</v>
      </c>
      <c r="B34" s="55" t="s">
        <v>53</v>
      </c>
      <c r="C34" s="32" t="s">
        <v>26</v>
      </c>
      <c r="D34" s="38">
        <f>(42*18)+205+138+8.6+8.6</f>
        <v>1116.1999999999998</v>
      </c>
      <c r="E34" s="39"/>
      <c r="F34" s="40"/>
      <c r="G34" s="41">
        <f t="shared" si="1"/>
        <v>0</v>
      </c>
    </row>
    <row r="35" spans="1:7">
      <c r="A35" s="49"/>
      <c r="B35" s="55"/>
      <c r="C35" s="32"/>
      <c r="D35" s="38"/>
      <c r="E35" s="39"/>
      <c r="F35" s="40"/>
      <c r="G35" s="41"/>
    </row>
    <row r="36" spans="1:7">
      <c r="A36" s="36"/>
      <c r="B36" s="56"/>
      <c r="C36" s="32"/>
      <c r="D36" s="38"/>
      <c r="E36" s="39"/>
      <c r="F36" s="40"/>
      <c r="G36" s="41"/>
    </row>
    <row r="37" spans="1:7">
      <c r="A37" s="57"/>
      <c r="B37" s="58"/>
      <c r="C37" s="39"/>
      <c r="D37" s="38"/>
      <c r="E37" s="39"/>
      <c r="F37" s="40"/>
      <c r="G37" s="59"/>
    </row>
    <row r="38" spans="1:7">
      <c r="A38" s="36" t="s">
        <v>54</v>
      </c>
      <c r="B38" s="60" t="s">
        <v>55</v>
      </c>
      <c r="C38" s="39"/>
      <c r="D38" s="38"/>
      <c r="E38" s="39"/>
      <c r="F38" s="40"/>
      <c r="G38" s="59"/>
    </row>
    <row r="39" spans="1:7">
      <c r="A39" s="42" t="s">
        <v>56</v>
      </c>
      <c r="B39" s="58" t="s">
        <v>57</v>
      </c>
      <c r="C39" s="39" t="s">
        <v>58</v>
      </c>
      <c r="D39" s="38">
        <v>15</v>
      </c>
      <c r="E39" s="39"/>
      <c r="F39" s="40"/>
      <c r="G39" s="59">
        <f>F39*D39</f>
        <v>0</v>
      </c>
    </row>
    <row r="40" spans="1:7">
      <c r="A40" s="42" t="s">
        <v>59</v>
      </c>
      <c r="B40" s="58" t="s">
        <v>60</v>
      </c>
      <c r="C40" s="39"/>
      <c r="D40" s="38"/>
      <c r="E40" s="39"/>
      <c r="F40" s="40"/>
      <c r="G40" s="59"/>
    </row>
    <row r="41" spans="1:7">
      <c r="A41" s="49" t="s">
        <v>61</v>
      </c>
      <c r="B41" s="61" t="s">
        <v>62</v>
      </c>
      <c r="C41" s="39" t="s">
        <v>58</v>
      </c>
      <c r="D41" s="38">
        <v>35</v>
      </c>
      <c r="E41" s="39"/>
      <c r="F41" s="40"/>
      <c r="G41" s="59">
        <f>F41*D41</f>
        <v>0</v>
      </c>
    </row>
    <row r="42" spans="1:7">
      <c r="A42" s="49" t="s">
        <v>63</v>
      </c>
      <c r="B42" s="61" t="s">
        <v>64</v>
      </c>
      <c r="C42" s="39" t="s">
        <v>58</v>
      </c>
      <c r="D42" s="38">
        <v>35</v>
      </c>
      <c r="E42" s="39"/>
      <c r="F42" s="40"/>
      <c r="G42" s="59">
        <f t="shared" ref="G42:G44" si="2">F42*D42</f>
        <v>0</v>
      </c>
    </row>
    <row r="43" spans="1:7">
      <c r="A43" s="49" t="s">
        <v>65</v>
      </c>
      <c r="B43" s="61" t="s">
        <v>66</v>
      </c>
      <c r="C43" s="39" t="s">
        <v>26</v>
      </c>
      <c r="D43" s="38">
        <v>63</v>
      </c>
      <c r="E43" s="39"/>
      <c r="F43" s="40"/>
      <c r="G43" s="59">
        <f t="shared" si="2"/>
        <v>0</v>
      </c>
    </row>
    <row r="44" spans="1:7">
      <c r="A44" s="49" t="s">
        <v>67</v>
      </c>
      <c r="B44" s="61" t="s">
        <v>68</v>
      </c>
      <c r="C44" s="39" t="s">
        <v>58</v>
      </c>
      <c r="D44" s="38">
        <v>35</v>
      </c>
      <c r="E44" s="39"/>
      <c r="F44" s="40"/>
      <c r="G44" s="59">
        <f t="shared" si="2"/>
        <v>0</v>
      </c>
    </row>
    <row r="45" spans="1:7">
      <c r="A45" s="62"/>
      <c r="B45" s="61"/>
      <c r="C45" s="39"/>
      <c r="D45" s="38"/>
      <c r="E45" s="39"/>
      <c r="F45" s="40"/>
      <c r="G45" s="59"/>
    </row>
    <row r="46" spans="1:7">
      <c r="A46" s="36" t="s">
        <v>69</v>
      </c>
      <c r="B46" s="60" t="s">
        <v>70</v>
      </c>
      <c r="C46" s="39"/>
      <c r="D46" s="38"/>
      <c r="E46" s="39"/>
      <c r="F46" s="40"/>
      <c r="G46" s="59"/>
    </row>
    <row r="47" spans="1:7">
      <c r="A47" s="42" t="s">
        <v>71</v>
      </c>
      <c r="B47" s="58" t="s">
        <v>72</v>
      </c>
      <c r="C47" s="39" t="s">
        <v>73</v>
      </c>
      <c r="D47" s="38">
        <v>1</v>
      </c>
      <c r="E47" s="39"/>
      <c r="F47" s="40"/>
      <c r="G47" s="59">
        <f>E47*F47</f>
        <v>0</v>
      </c>
    </row>
    <row r="48" spans="1:7">
      <c r="A48" s="62"/>
      <c r="B48" s="61"/>
      <c r="C48" s="39"/>
      <c r="D48" s="38"/>
      <c r="E48" s="39"/>
      <c r="F48" s="40"/>
      <c r="G48" s="59"/>
    </row>
    <row r="49" spans="1:7">
      <c r="A49" s="57"/>
      <c r="B49" s="58"/>
      <c r="C49" s="39"/>
      <c r="D49" s="38"/>
      <c r="E49" s="39"/>
      <c r="F49" s="40"/>
      <c r="G49" s="59"/>
    </row>
    <row r="50" spans="1:7" ht="16" thickBot="1">
      <c r="A50" s="63"/>
      <c r="B50" s="64"/>
      <c r="C50" s="65"/>
      <c r="D50" s="66"/>
      <c r="E50" s="65"/>
      <c r="F50" s="67"/>
      <c r="G50" s="68"/>
    </row>
    <row r="51" spans="1:7">
      <c r="A51" s="69"/>
      <c r="B51" s="70" t="s">
        <v>74</v>
      </c>
      <c r="C51" s="71"/>
      <c r="D51" s="72"/>
      <c r="E51" s="71"/>
      <c r="F51" s="73"/>
      <c r="G51" s="74">
        <f>SUM(G9:G50)</f>
        <v>0</v>
      </c>
    </row>
    <row r="52" spans="1:7">
      <c r="A52" s="8"/>
      <c r="B52" s="75" t="s">
        <v>75</v>
      </c>
      <c r="C52" s="76"/>
      <c r="D52" s="77"/>
      <c r="E52" s="76"/>
      <c r="F52" s="78"/>
      <c r="G52" s="79">
        <f>G53-G51</f>
        <v>0</v>
      </c>
    </row>
    <row r="53" spans="1:7" ht="16" thickBot="1">
      <c r="A53" s="8"/>
      <c r="B53" s="80" t="s">
        <v>76</v>
      </c>
      <c r="C53" s="81"/>
      <c r="D53" s="82"/>
      <c r="E53" s="81"/>
      <c r="F53" s="83"/>
      <c r="G53" s="84">
        <f>G51*1.2</f>
        <v>0</v>
      </c>
    </row>
    <row r="54" spans="1:7">
      <c r="A54" s="85" t="s">
        <v>77</v>
      </c>
      <c r="B54" s="86"/>
      <c r="C54" s="87"/>
      <c r="D54" s="88"/>
      <c r="E54" s="89"/>
      <c r="F54" s="90"/>
      <c r="G54" s="91"/>
    </row>
    <row r="55" spans="1:7">
      <c r="A55" s="92"/>
      <c r="B55" s="93"/>
      <c r="C55" s="94"/>
      <c r="D55" s="103"/>
      <c r="E55" s="103"/>
      <c r="F55" s="103"/>
      <c r="G55" s="95"/>
    </row>
    <row r="56" spans="1:7">
      <c r="A56" s="92"/>
      <c r="B56" s="93"/>
      <c r="C56" s="94"/>
      <c r="D56" s="96"/>
      <c r="E56" s="97"/>
      <c r="F56" s="98" t="s">
        <v>78</v>
      </c>
      <c r="G56" s="99"/>
    </row>
    <row r="57" spans="1:7">
      <c r="A57" s="92"/>
      <c r="B57" s="93"/>
      <c r="C57" s="94"/>
      <c r="D57" s="96"/>
      <c r="E57" s="97"/>
      <c r="F57" s="100" t="s">
        <v>79</v>
      </c>
      <c r="G57" s="99"/>
    </row>
    <row r="58" spans="1:7">
      <c r="A58" s="92"/>
      <c r="B58" s="93"/>
      <c r="C58" s="94"/>
      <c r="D58" s="96"/>
      <c r="E58" s="97"/>
      <c r="F58" s="98"/>
      <c r="G58" s="99"/>
    </row>
    <row r="59" spans="1:7">
      <c r="A59" s="92"/>
      <c r="B59" s="93"/>
      <c r="C59" s="94"/>
      <c r="D59" s="96"/>
      <c r="E59" s="97"/>
      <c r="F59" s="101" t="s">
        <v>80</v>
      </c>
      <c r="G59" s="99"/>
    </row>
    <row r="60" spans="1:7">
      <c r="A60" s="8"/>
      <c r="B60" s="102"/>
      <c r="C60" s="16"/>
      <c r="D60" s="11"/>
      <c r="E60" s="16"/>
      <c r="F60" s="13"/>
      <c r="G60" s="13"/>
    </row>
  </sheetData>
  <mergeCells count="1">
    <mergeCell ref="D55:F5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admac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 a</dc:creator>
  <cp:lastModifiedBy>MacBookPro a</cp:lastModifiedBy>
  <dcterms:created xsi:type="dcterms:W3CDTF">2019-08-04T18:20:13Z</dcterms:created>
  <dcterms:modified xsi:type="dcterms:W3CDTF">2019-10-10T15:29:37Z</dcterms:modified>
</cp:coreProperties>
</file>